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_ 2023" sheetId="78" r:id="rId14"/>
    <sheet name="Eksport_I-VII_ 2023" sheetId="77" r:id="rId15"/>
    <sheet name="Import_I-V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H597" i="36"/>
  <c r="Z596" i="36"/>
  <c r="W596" i="36"/>
  <c r="V596" i="36"/>
  <c r="S596" i="36"/>
  <c r="R596" i="36"/>
  <c r="Q596" i="36"/>
  <c r="M596" i="36"/>
  <c r="L596" i="36"/>
  <c r="K596" i="36"/>
  <c r="J596" i="36"/>
  <c r="C596" i="36"/>
  <c r="Z595" i="36"/>
  <c r="W595" i="36"/>
  <c r="V595" i="36"/>
  <c r="S595" i="36"/>
  <c r="R595" i="36"/>
  <c r="Q595" i="36"/>
  <c r="P595" i="36"/>
  <c r="M595" i="36"/>
  <c r="L595" i="36"/>
  <c r="K595" i="36"/>
  <c r="J595" i="36"/>
  <c r="C595" i="36"/>
  <c r="Z594" i="36"/>
  <c r="W594" i="36"/>
  <c r="V594" i="36"/>
  <c r="S594" i="36"/>
  <c r="R594" i="36"/>
  <c r="Q594" i="36"/>
  <c r="P594" i="36"/>
  <c r="M594" i="36"/>
  <c r="L594" i="36"/>
  <c r="K594" i="36"/>
  <c r="J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G592" i="36"/>
  <c r="C592" i="36"/>
  <c r="Z591" i="36"/>
  <c r="W591" i="36"/>
  <c r="V591" i="36"/>
  <c r="S591" i="36"/>
  <c r="R591" i="36"/>
  <c r="Q591" i="36"/>
  <c r="P591" i="36"/>
  <c r="M591" i="36"/>
  <c r="L591" i="36"/>
  <c r="K591" i="36"/>
  <c r="J591" i="36"/>
  <c r="F591" i="36"/>
  <c r="Z403" i="36"/>
  <c r="W403" i="36"/>
  <c r="V403" i="36"/>
  <c r="S403" i="36"/>
  <c r="R403" i="36"/>
  <c r="Q403" i="36"/>
  <c r="P403" i="36"/>
  <c r="P597" i="36" s="1"/>
  <c r="M403" i="36"/>
  <c r="L403" i="36"/>
  <c r="K403" i="36"/>
  <c r="J403" i="36"/>
  <c r="I403" i="36"/>
  <c r="I597" i="36" s="1"/>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I596" i="36" s="1"/>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I592" i="36" s="1"/>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<sst xmlns="http://schemas.openxmlformats.org/spreadsheetml/2006/main" count="7431" uniqueCount="543">
  <si>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</si>
  <si>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</si>
  <si>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</si>
  <si>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</si>
  <si>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</si>
  <si>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</si>
  <si>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</si>
  <si>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</si>
  <si>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</si>
  <si>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</si>
  <si>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</si>
  <si>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</si>
  <si>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</si>
  <si>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</si>
  <si>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</si>
  <si>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</si>
  <si>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</si>
  <si>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</si>
  <si>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</si>
  <si>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</si>
  <si>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</si>
  <si>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</si>
  <si>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</si>
  <si>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</si>
  <si>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</si>
  <si>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</si>
  <si>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</si>
  <si>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</si>
  <si>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</si>
  <si>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</si>
  <si>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</si>
  <si>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</si>
  <si>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</si>
  <si>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</si>
  <si>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</si>
  <si>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</si>
  <si>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</si>
  <si>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</si>
  <si>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</si>
  <si>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</si>
  <si>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</si>
  <si>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</si>
  <si>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</si>
  <si>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</si>
  <si>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</si>
  <si>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</si>
  <si>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</si>
  <si>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</si>
  <si>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</si>
  <si>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</si>
  <si>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</si>
  <si>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</si>
  <si>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</si>
  <si>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</si>
  <si>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</si>
  <si>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</si>
  <si>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</si>
  <si>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</si>
  <si>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</si>
  <si>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</si>
  <si>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</si>
  <si>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</si>
  <si>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</si>
  <si>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</si>
  <si>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</si>
  <si>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</si>
  <si>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</si>
  <si>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</si>
  <si>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</si>
  <si>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</si>
  <si>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</si>
  <si>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</si>
  <si>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</si>
  <si>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</si>
  <si>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</si>
  <si>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</si>
  <si>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</si>
  <si>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</si>
  <si>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</si>
  <si>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</si>
  <si>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</si>
  <si>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</si>
  <si>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</si>
  <si>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</si>
  <si>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</si>
  <si>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</si>
  <si>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</si>
  <si>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</si>
  <si>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</si>
  <si>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</si>
  <si>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</si>
  <si>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</si>
  <si>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</si>
  <si>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</si>
  <si>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</si>
  <si>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</si>
  <si>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</si>
  <si>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</si>
  <si>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</si>
  <si>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</si>
  <si>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</si>
  <si>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</si>
  <si>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</si>
  <si>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</si>
  <si>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</si>
  <si>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</si>
  <si>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</si>
  <si>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</si>
  <si>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</si>
  <si>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</si>
  <si>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</si>
  <si>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</si>
  <si>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</si>
  <si>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</si>
  <si>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</si>
  <si>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</si>
  <si>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</si>
  <si>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</si>
  <si>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</si>
  <si>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</si>
  <si>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</si>
  <si>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</si>
  <si>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</si>
  <si>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</si>
  <si>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</si>
  <si>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</si>
  <si>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</si>
  <si>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</si>
  <si>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</si>
  <si>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</si>
  <si>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</si>
  <si>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</si>
  <si>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</si>
  <si>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</si>
  <si>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</si>
  <si>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</si>
  <si>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</si>
  <si>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</si>
  <si>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</si>
  <si>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</si>
  <si>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</si>
  <si>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</si>
  <si>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</si>
  <si>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</si>
  <si>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</si>
  <si>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</si>
  <si>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</si>
  <si>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</si>
  <si>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</si>
  <si>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</si>
  <si>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</si>
  <si>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</si>
  <si>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</si>
  <si>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</si>
  <si>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</si>
  <si>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</si>
  <si>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</si>
  <si>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</si>
  <si>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</si>
  <si>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</si>
  <si>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</si>
  <si>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</si>
  <si>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</si>
  <si>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</si>
  <si>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</si>
  <si>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</si>
  <si>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</si>
  <si>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</si>
  <si>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</si>
  <si>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</si>
  <si>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</si>
  <si>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</si>
  <si>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</si>
  <si>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</si>
  <si>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</si>
  <si>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</si>
  <si>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</si>
  <si>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</si>
  <si>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</si>
  <si>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</si>
  <si>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</si>
  <si>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</si>
  <si>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</si>
  <si>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</si>
  <si>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</si>
  <si>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</si>
  <si>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</si>
  <si>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</si>
  <si>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</si>
  <si>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</si>
  <si>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</si>
  <si>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</si>
  <si>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</si>
  <si>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</si>
  <si>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</si>
  <si>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</si>
  <si>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</si>
  <si>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</si>
  <si>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</si>
  <si>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</si>
  <si>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</si>
  <si>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</si>
  <si>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</si>
  <si>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</si>
  <si>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</si>
  <si>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</si>
  <si>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</si>
  <si>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</si>
  <si>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</si>
  <si>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</si>
  <si>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</si>
  <si>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</si>
  <si>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</si>
  <si>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</si>
  <si>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</si>
  <si>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</si>
  <si>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</si>
  <si>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</si>
  <si>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</si>
  <si>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</si>
  <si>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</si>
  <si>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</si>
  <si>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</si>
  <si>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</si>
  <si>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</si>
  <si>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</si>
  <si>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</si>
  <si>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</si>
  <si>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</si>
  <si>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</si>
  <si>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</si>
  <si>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</si>
  <si>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</si>
  <si>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</si>
  <si>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</si>
  <si>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</si>
  <si>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</si>
  <si>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</si>
  <si>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</si>
  <si>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</si>
  <si>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</si>
  <si>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</si>
  <si>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</si>
  <si>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</si>
  <si>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</si>
  <si>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</si>
  <si>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</si>
  <si>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</si>
  <si>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</si>
  <si>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</si>
  <si>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</si>
  <si>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</si>
  <si>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</si>
  <si>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</si>
  <si>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</si>
  <si>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</si>
  <si>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</si>
  <si>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</si>
  <si>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</si>
  <si>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</si>
  <si>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</si>
  <si>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</si>
  <si>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</si>
  <si>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</si>
  <si>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</si>
  <si>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</si>
  <si>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</si>
  <si>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</si>
  <si>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</si>
  <si>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</si>
  <si>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</si>
  <si>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</si>
  <si>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</si>
  <si>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</si>
  <si>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</si>
  <si>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</si>
  <si>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</si>
  <si>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</si>
  <si>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</si>
  <si>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</si>
  <si>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</si>
  <si>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</si>
  <si>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</si>
  <si>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</si>
  <si>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</si>
  <si>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</si>
  <si>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</si>
  <si>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</si>
  <si>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</si>
  <si>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</si>
  <si>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</si>
  <si>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</si>
  <si>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</si>
  <si>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</si>
  <si>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</si>
  <si>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</si>
  <si>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</si>
  <si>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</si>
  <si>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</si>
  <si>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</si>
  <si>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</si>
  <si>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</si>
  <si>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</si>
  <si>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</si>
  <si>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</si>
  <si>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</si>
  <si>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</si>
  <si>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</si>
  <si>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</si>
  <si>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</si>
  <si>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</si>
  <si>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</si>
  <si>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</si>
  <si>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</si>
  <si>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</si>
  <si>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</si>
  <si>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</si>
  <si>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</si>
  <si>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</si>
  <si>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</si>
  <si>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</si>
  <si>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</si>
  <si>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</si>
  <si>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</si>
  <si>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</si>
  <si>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</si>
  <si>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</si>
  <si>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</si>
  <si>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</si>
  <si>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</si>
  <si>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</si>
  <si>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</si>
  <si>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</si>
  <si>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</si>
  <si>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</si>
  <si>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</si>
  <si>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</si>
  <si>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</si>
  <si>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</si>
  <si>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</si>
  <si>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</si>
  <si>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</si>
  <si>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</si>
  <si>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</si>
  <si>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</si>
  <si>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</si>
  <si>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</si>
  <si>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</si>
  <si>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</si>
  <si>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</si>
  <si>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</si>
  <si>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</si>
  <si>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</si>
  <si>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</si>
  <si>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</si>
  <si>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</si>
  <si>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</si>
  <si>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</si>
  <si>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</si>
  <si>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</si>
  <si>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</si>
  <si>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</si>
  <si>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</si>
  <si>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</si>
  <si>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</si>
  <si>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</si>
  <si>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</si>
  <si>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</si>
  <si>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</si>
  <si>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</si>
  <si>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</si>
  <si>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</si>
  <si>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</si>
  <si>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</si>
  <si>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</si>
  <si>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</si>
  <si>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</si>
  <si>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</si>
  <si>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</si>
  <si>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</si>
  <si>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</si>
  <si>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</si>
  <si>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</si>
  <si>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</si>
  <si>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</si>
  <si>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</si>
  <si>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</si>
  <si>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</si>
  <si>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</si>
  <si>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</si>
  <si>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</si>
  <si>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</si>
  <si>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</si>
  <si>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</si>
  <si>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</si>
  <si>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</si>
  <si>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</si>
  <si>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</si>
  <si>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</si>
  <si>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</si>
  <si>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</si>
  <si>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</si>
  <si>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</si>
  <si>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</si>
  <si>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</si>
  <si>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</si>
  <si>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</si>
  <si>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</si>
  <si>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</si>
  <si>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</si>
  <si>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</si>
  <si>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</si>
  <si>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</si>
  <si>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</si>
  <si>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</si>
  <si>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</si>
  <si>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</si>
  <si>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</si>
  <si>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</si>
  <si>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</si>
  <si>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</si>
  <si>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</si>
  <si>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</si>
  <si>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</si>
  <si>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</si>
  <si>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</si>
  <si>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</si>
  <si>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</si>
  <si>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</si>
  <si>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</si>
  <si>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</si>
  <si>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</si>
  <si>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</si>
  <si>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</si>
  <si>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</si>
  <si>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</si>
  <si>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</si>
  <si>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</si>
  <si>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</si>
  <si>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</si>
  <si>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</si>
  <si>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</si>
  <si>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</si>
  <si>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</si>
  <si>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</si>
  <si>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</si>
  <si>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</si>
  <si>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</si>
  <si>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</si>
  <si>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</si>
  <si>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</si>
  <si>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</si>
  <si>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</si>
  <si>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</si>
  <si>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</si>
  <si>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</si>
  <si>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</si>
  <si>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</si>
  <si>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</si>
  <si>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</si>
  <si>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</si>
  <si>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</si>
  <si>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</si>
  <si>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</si>
  <si>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</si>
  <si>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</si>
  <si>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</si>
  <si>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</si>
  <si>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</si>
  <si>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</si>
  <si>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</si>
  <si>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</si>
  <si>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</si>
  <si>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</si>
  <si>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</si>
  <si>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</si>
  <si>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</si>
  <si>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</si>
  <si>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</si>
  <si>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</si>
  <si>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</si>
  <si>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</si>
  <si>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</si>
  <si>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</si>
  <si>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</si>
  <si>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</si>
  <si>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</si>
  <si>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</si>
  <si>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</si>
  <si>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</si>
  <si>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</si>
  <si>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</si>
  <si>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</si>
  <si>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</si>
  <si>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</si>
  <si>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</si>
  <si>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</si>
  <si>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</si>
  <si>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</si>
  <si>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</si>
  <si>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</si>
  <si>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</si>
  <si>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</si>
  <si>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</si>
  <si>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</si>
  <si>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</si>
  <si>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</si>
  <si>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</si>
  <si>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</si>
  <si>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</si>
  <si>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</si>
  <si>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</si>
  <si>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</si>
  <si>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</si>
  <si>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</si>
  <si>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</si>
  <si>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</si>
  <si>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</si>
  <si>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OKRES: I-VII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</si>
  <si>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2023 r. (dane wstępne) </t>
    </r>
    <r>
      <rPr>
        <b/>
        <sz val="11"/>
        <rFont val="Calibri"/>
        <family val="2"/>
        <charset val="238"/>
        <scheme val="minor"/>
      </rPr>
      <t xml:space="preserve">w porównaniu do I - VII 2022 r. </t>
    </r>
    <r>
      <rPr>
        <i/>
        <sz val="11"/>
        <rFont val="Calibri"/>
        <family val="2"/>
        <charset val="238"/>
        <scheme val="minor"/>
      </rPr>
      <t>(wg wstępnych danych Min. Finansów).</t>
    </r>
  </si>
  <si>
    <t>I-VII 2023 r. (wstępne)</t>
  </si>
  <si>
    <t>I-VII 2022 r.</t>
  </si>
  <si>
    <t>zm. w stos. do  I-VII 2022 r. (%)</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</si>
  <si>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</si>
  <si>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15.09.2022</t>
  </si>
  <si>
    <t>Prices not received - Same prices as last week : EL</t>
  </si>
  <si>
    <t>07.09.2023</t>
  </si>
  <si>
    <t>Week 35</t>
  </si>
  <si>
    <t>I-VII  2023 r. (wstępne)</t>
  </si>
  <si>
    <t>zm. w stos. do I-VII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</si>
  <si>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2023 r. (dane wstępne)  </t>
    </r>
    <r>
      <rPr>
        <b/>
        <sz val="11"/>
        <rFont val="Calibri"/>
        <family val="2"/>
        <charset val="238"/>
        <scheme val="minor"/>
      </rPr>
      <t>w porównaniu do I-VII 2022 r.  (</t>
    </r>
    <r>
      <rPr>
        <i/>
        <sz val="11"/>
        <rFont val="Calibri"/>
        <family val="2"/>
        <charset val="238"/>
        <scheme val="minor"/>
      </rPr>
      <t>wg wstępnych danych Min. Finansów</t>
    </r>
    <r>
      <rPr>
        <b/>
        <sz val="11"/>
        <rFont val="Calibri"/>
        <family val="2"/>
        <charset val="238"/>
        <scheme val="minor"/>
      </rPr>
      <t>).</t>
    </r>
  </si>
  <si>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</si>
  <si>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17.09.2023</t>
  </si>
  <si>
    <t>NR 38/2023</t>
  </si>
  <si>
    <t>18 -24 września 2023 r.</t>
  </si>
  <si>
    <r>
      <t>Tablica 9. Średnie ceny zakupu mięsa wołowego płacone przez podmioty handlu detalicznego w okresie:</t>
    </r>
    <r>
      <rPr>
        <b/>
        <sz val="16"/>
        <color rgb="FF0000FF"/>
        <rFont val="Calibri"/>
        <family val="2"/>
        <charset val="238"/>
        <scheme val="minor"/>
      </rPr>
      <t xml:space="preserve"> 18 - 24.09.2023 r.</t>
    </r>
  </si>
  <si>
    <t>18.09.2023 - 24.09.2023</t>
  </si>
  <si>
    <t>24.09.2023</t>
  </si>
  <si>
    <t>29 września 2023r.</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</si>
  <si>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- 14 996 sztuk.</t>
    </r>
  </si>
  <si>
    <r>
      <t xml:space="preserve">Tablica 6. Średnie ceny sprzedaży netto (bez VAT) elementów mięsa wołowego (kraj) wg makroregionów: </t>
    </r>
    <r>
      <rPr>
        <b/>
        <sz val="14"/>
        <color rgb="FF0000FF"/>
        <rFont val="Calibri"/>
        <family val="2"/>
        <charset val="238"/>
        <scheme val="minor"/>
      </rPr>
      <t>18 - 24.09.2023 r.</t>
    </r>
  </si>
  <si>
    <r>
      <t>Tablica 5. Ceny sprzedaży netto (bez VAT) ćwierci wołowych (zagranica):</t>
    </r>
    <r>
      <rPr>
        <b/>
        <sz val="14"/>
        <color rgb="FF0000FF"/>
        <rFont val="Calibri"/>
        <family val="2"/>
        <charset val="238"/>
        <scheme val="minor"/>
      </rPr>
      <t xml:space="preserve"> 18 - 24.09.2023r.</t>
    </r>
  </si>
  <si>
    <r>
      <t>Tablica 7. Średnie ceny sprzedaży netto (bez VAT) elementów mięsa wołowego (zagranica):</t>
    </r>
    <r>
      <rPr>
        <b/>
        <sz val="14"/>
        <color rgb="FF0000FF"/>
        <rFont val="Calibri"/>
        <family val="2"/>
        <charset val="238"/>
        <scheme val="minor"/>
      </rPr>
      <t xml:space="preserve"> 18 -24.09.2023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</si>
</sst>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38">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77" fillId="0" borderId="0" xfId="0" applyFont="1" applyFill="1"/>
    <xf numFmtId="0" fontId="141" fillId="62" borderId="0" xfId="96" applyFont="1" applyFill="1" applyAlignment="1">
      <alignment horizontal="center" vertical="center"/>
    </xf>
    <xf numFmtId="2" fontId="154" fillId="64" borderId="0" xfId="96" applyNumberFormat="1" applyFont="1" applyFill="1" applyAlignment="1" applyProtection="1">
      <alignment vertical="center"/>
    </xf>
    <xf numFmtId="2" fontId="154" fillId="59" borderId="0" xfId="96" applyNumberFormat="1" applyFont="1" applyFill="1" applyAlignment="1" applyProtection="1">
      <alignment vertical="center"/>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41" fillId="0" borderId="0" xfId="97" applyFont="1" applyFill="1"/>
    <xf numFmtId="0" fontId="128" fillId="0" borderId="0" xfId="97" applyFont="1" applyFill="1"/>
    <xf numFmtId="0" fontId="60" fillId="0" borderId="0" xfId="97" applyFill="1"/>
    <xf numFmtId="0" fontId="27" fillId="0" borderId="0" xfId="96" applyFill="1" applyAlignment="1">
      <alignment vertical="center"/>
    </xf>
    <xf numFmtId="0" fontId="164" fillId="0" borderId="0" xfId="96" applyFont="1" applyFill="1" applyAlignment="1">
      <alignment horizontal="right"/>
    </xf>
    <xf numFmtId="179" fontId="150" fillId="0" borderId="0" xfId="96" applyNumberFormat="1" applyFont="1" applyFill="1" applyAlignment="1">
      <alignment horizontal="right"/>
    </xf>
    <xf numFmtId="0" fontId="27" fillId="0" borderId="0" xfId="96" applyFill="1"/>
    <xf numFmtId="0" fontId="164" fillId="0" borderId="0" xfId="96" applyFont="1" applyFill="1" applyAlignment="1">
      <alignment horizontal="right" vertical="top"/>
    </xf>
    <xf numFmtId="179" fontId="150" fillId="0" borderId="0" xfId="96" applyNumberFormat="1" applyFont="1" applyFill="1" applyAlignment="1">
      <alignment horizontal="right" vertical="top"/>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0" xfId="96" applyNumberFormat="1" applyFont="1" applyFill="1" applyBorder="1" applyAlignment="1" applyProtection="1">
      <alignment horizontal="center" vertical="center"/>
      <protection locked="0"/>
    </xf>
    <xf numFmtId="2" fontId="131" fillId="59" borderId="0"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2" fontId="175" fillId="0" borderId="27" xfId="188" applyNumberFormat="1" applyFont="1" applyFill="1" applyBorder="1" applyAlignment="1"/>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244" fillId="0" borderId="0" xfId="0" applyFont="1" applyAlignment="1">
      <alignment vertical="center"/>
    </xf>
    <xf numFmtId="0" fontId="0" fillId="0" borderId="0" xfId="0" applyAlignment="1">
      <alignment vertical="center"/>
    </xf>
    <xf numFmtId="0" fontId="245" fillId="0" borderId="0" xfId="0" applyFont="1" applyAlignment="1">
      <alignment vertical="center"/>
    </xf>
    <xf numFmtId="0" fontId="246" fillId="0" borderId="0" xfId="0" applyFont="1" applyAlignment="1">
      <alignment vertical="center"/>
    </xf>
    <xf numFmtId="0" fontId="247" fillId="0" borderId="0" xfId="0" quotePrefix="1" applyFont="1" applyAlignment="1">
      <alignment vertical="center"/>
    </xf>
    <xf numFmtId="0" fontId="248" fillId="0" borderId="2" xfId="0" applyFont="1" applyBorder="1" applyAlignment="1">
      <alignment horizontal="centerContinuous"/>
    </xf>
    <xf numFmtId="0" fontId="249" fillId="0" borderId="3" xfId="0" applyFont="1" applyBorder="1" applyAlignment="1">
      <alignment horizontal="centerContinuous"/>
    </xf>
    <xf numFmtId="0" fontId="249" fillId="0" borderId="4" xfId="0" applyFont="1" applyBorder="1" applyAlignment="1">
      <alignment horizontal="centerContinuous"/>
    </xf>
    <xf numFmtId="0" fontId="250" fillId="0" borderId="5" xfId="0" applyFont="1" applyBorder="1" applyAlignment="1">
      <alignment horizontal="center" vertical="center" wrapText="1"/>
    </xf>
    <xf numFmtId="0" fontId="250" fillId="0" borderId="6" xfId="0" applyFont="1" applyBorder="1" applyAlignment="1">
      <alignment horizontal="center" vertical="center" wrapText="1"/>
    </xf>
    <xf numFmtId="0" fontId="250" fillId="0" borderId="1" xfId="0" applyFont="1" applyBorder="1" applyAlignment="1">
      <alignment horizontal="centerContinuous" vertical="center"/>
    </xf>
    <xf numFmtId="0" fontId="250" fillId="0" borderId="7" xfId="0" applyFont="1" applyFill="1" applyBorder="1" applyAlignment="1">
      <alignment horizontal="centerContinuous" vertical="center" wrapText="1"/>
    </xf>
    <xf numFmtId="0" fontId="250" fillId="0" borderId="8" xfId="0" applyFont="1" applyFill="1" applyBorder="1" applyAlignment="1">
      <alignment horizontal="centerContinuous" vertical="center"/>
    </xf>
    <xf numFmtId="0" fontId="250" fillId="0" borderId="8" xfId="0" applyFont="1" applyFill="1" applyBorder="1" applyAlignment="1">
      <alignment horizontal="centerContinuous" vertical="center" wrapText="1"/>
    </xf>
    <xf numFmtId="0" fontId="250" fillId="0" borderId="9" xfId="0" applyFont="1" applyFill="1" applyBorder="1" applyAlignment="1">
      <alignment horizontal="centerContinuous" vertical="center" wrapText="1"/>
    </xf>
    <xf numFmtId="0" fontId="251" fillId="0" borderId="10" xfId="0" applyFont="1" applyBorder="1" applyAlignment="1">
      <alignment horizontal="center" vertical="center" wrapText="1"/>
    </xf>
    <xf numFmtId="0" fontId="251" fillId="0" borderId="11" xfId="0" applyFont="1" applyBorder="1" applyAlignment="1">
      <alignment horizontal="center" vertical="center" wrapText="1"/>
    </xf>
    <xf numFmtId="0" fontId="250" fillId="0" borderId="12" xfId="0" applyFont="1" applyBorder="1" applyAlignment="1">
      <alignment horizontal="centerContinuous" vertical="center"/>
    </xf>
    <xf numFmtId="0" fontId="250" fillId="2" borderId="52" xfId="0" applyFont="1" applyFill="1" applyBorder="1" applyAlignment="1">
      <alignment horizontal="centerContinuous" vertical="center"/>
    </xf>
    <xf numFmtId="0" fontId="250" fillId="2" borderId="12" xfId="0" applyFont="1" applyFill="1" applyBorder="1" applyAlignment="1">
      <alignment horizontal="centerContinuous" vertical="center"/>
    </xf>
    <xf numFmtId="0" fontId="250" fillId="0" borderId="0" xfId="0" applyFont="1" applyFill="1" applyBorder="1" applyAlignment="1">
      <alignment horizontal="center" vertical="center" wrapText="1"/>
    </xf>
    <xf numFmtId="0" fontId="250" fillId="0" borderId="52" xfId="0" applyFont="1" applyFill="1" applyBorder="1" applyAlignment="1">
      <alignment horizontal="centerContinuous" vertical="center"/>
    </xf>
    <xf numFmtId="0" fontId="250" fillId="0" borderId="54" xfId="0" applyFont="1" applyFill="1" applyBorder="1" applyAlignment="1">
      <alignment horizontal="centerContinuous" vertical="center" wrapText="1"/>
    </xf>
    <xf numFmtId="0" fontId="250" fillId="0" borderId="13" xfId="0" applyFont="1" applyFill="1" applyBorder="1" applyAlignment="1">
      <alignment horizontal="centerContinuous" vertical="center" wrapText="1"/>
    </xf>
    <xf numFmtId="0" fontId="251" fillId="0" borderId="14" xfId="0" applyFont="1" applyBorder="1" applyAlignment="1">
      <alignment horizontal="center" vertical="center"/>
    </xf>
    <xf numFmtId="0" fontId="251" fillId="0" borderId="15" xfId="0" applyFont="1" applyBorder="1" applyAlignment="1">
      <alignment horizontal="center" vertical="center"/>
    </xf>
    <xf numFmtId="14" fontId="250" fillId="0" borderId="46" xfId="0" applyNumberFormat="1" applyFont="1" applyBorder="1" applyAlignment="1">
      <alignment horizontal="center" vertical="center" wrapText="1"/>
    </xf>
    <xf numFmtId="14" fontId="250" fillId="0" borderId="47" xfId="0" applyNumberFormat="1" applyFont="1" applyBorder="1" applyAlignment="1">
      <alignment horizontal="center" vertical="center" wrapText="1"/>
    </xf>
    <xf numFmtId="14" fontId="250" fillId="2" borderId="51" xfId="0" applyNumberFormat="1" applyFont="1" applyFill="1" applyBorder="1" applyAlignment="1">
      <alignment horizontal="center" vertical="center" wrapText="1"/>
    </xf>
    <xf numFmtId="14" fontId="250" fillId="2" borderId="21" xfId="0" applyNumberFormat="1" applyFont="1" applyFill="1" applyBorder="1" applyAlignment="1">
      <alignment horizontal="center" vertical="center" wrapText="1"/>
    </xf>
    <xf numFmtId="0" fontId="250" fillId="0" borderId="13" xfId="0" applyFont="1" applyFill="1" applyBorder="1" applyAlignment="1">
      <alignment horizontal="center" vertical="center" wrapText="1"/>
    </xf>
    <xf numFmtId="0" fontId="250" fillId="0" borderId="53" xfId="0" applyFont="1" applyFill="1" applyBorder="1" applyAlignment="1">
      <alignment horizontal="center" vertical="center" wrapText="1"/>
    </xf>
    <xf numFmtId="0" fontId="250" fillId="0" borderId="12" xfId="0" applyFont="1" applyFill="1" applyBorder="1" applyAlignment="1">
      <alignment horizontal="center" vertical="center" wrapText="1"/>
    </xf>
    <xf numFmtId="14" fontId="250" fillId="0" borderId="12" xfId="0" applyNumberFormat="1" applyFont="1" applyFill="1" applyBorder="1" applyAlignment="1">
      <alignment horizontal="center" vertical="center" wrapText="1"/>
    </xf>
    <xf numFmtId="14" fontId="250" fillId="0" borderId="46" xfId="0" applyNumberFormat="1" applyFont="1" applyFill="1" applyBorder="1" applyAlignment="1">
      <alignment horizontal="center" vertical="center" wrapText="1"/>
    </xf>
    <xf numFmtId="14" fontId="250" fillId="0" borderId="29" xfId="0" applyNumberFormat="1" applyFont="1" applyFill="1" applyBorder="1" applyAlignment="1">
      <alignment horizontal="center" vertical="center" wrapText="1"/>
    </xf>
    <xf numFmtId="0" fontId="252" fillId="0" borderId="16" xfId="0" applyFont="1" applyBorder="1"/>
    <xf numFmtId="0" fontId="252" fillId="0" borderId="17" xfId="0" applyFont="1" applyBorder="1" applyAlignment="1">
      <alignment horizontal="center"/>
    </xf>
    <xf numFmtId="3" fontId="250" fillId="0" borderId="55" xfId="0" applyNumberFormat="1" applyFont="1" applyBorder="1"/>
    <xf numFmtId="3" fontId="250" fillId="2" borderId="43" xfId="0" applyNumberFormat="1" applyFont="1" applyFill="1" applyBorder="1"/>
    <xf numFmtId="3" fontId="250" fillId="2" borderId="55" xfId="0" applyNumberFormat="1" applyFont="1" applyFill="1" applyBorder="1"/>
    <xf numFmtId="2" fontId="250" fillId="0" borderId="4" xfId="0" applyNumberFormat="1" applyFont="1" applyFill="1" applyBorder="1"/>
    <xf numFmtId="165" fontId="250" fillId="0" borderId="56" xfId="0" applyNumberFormat="1" applyFont="1" applyFill="1" applyBorder="1"/>
    <xf numFmtId="165" fontId="250" fillId="0" borderId="3" xfId="0" applyNumberFormat="1" applyFont="1" applyFill="1" applyBorder="1"/>
    <xf numFmtId="165" fontId="250" fillId="0" borderId="27" xfId="0" applyNumberFormat="1" applyFont="1" applyFill="1" applyBorder="1"/>
    <xf numFmtId="0" fontId="252" fillId="0" borderId="2" xfId="0" applyFont="1" applyFill="1" applyBorder="1"/>
    <xf numFmtId="0" fontId="252" fillId="0" borderId="3" xfId="0" applyFont="1" applyFill="1" applyBorder="1" applyAlignment="1">
      <alignment horizontal="center"/>
    </xf>
    <xf numFmtId="3" fontId="250" fillId="0" borderId="3" xfId="0" applyNumberFormat="1" applyFont="1" applyFill="1" applyBorder="1"/>
    <xf numFmtId="2" fontId="250" fillId="0" borderId="3" xfId="0" applyNumberFormat="1" applyFont="1" applyFill="1" applyBorder="1"/>
    <xf numFmtId="165" fontId="250" fillId="0" borderId="4" xfId="0" applyNumberFormat="1" applyFont="1" applyFill="1" applyBorder="1"/>
    <xf numFmtId="0" fontId="235" fillId="0" borderId="18" xfId="0" applyFont="1" applyBorder="1"/>
    <xf numFmtId="0" fontId="235" fillId="0" borderId="19" xfId="0" applyFont="1" applyBorder="1" applyAlignment="1">
      <alignment horizontal="center"/>
    </xf>
    <xf numFmtId="3" fontId="253" fillId="0" borderId="1" xfId="0" applyNumberFormat="1" applyFont="1" applyBorder="1"/>
    <xf numFmtId="3" fontId="253" fillId="2" borderId="1" xfId="0" applyNumberFormat="1" applyFont="1" applyFill="1" applyBorder="1"/>
    <xf numFmtId="2" fontId="253" fillId="0" borderId="35" xfId="0" applyNumberFormat="1" applyFont="1" applyFill="1" applyBorder="1"/>
    <xf numFmtId="165" fontId="253" fillId="0" borderId="57" xfId="0" applyNumberFormat="1" applyFont="1" applyFill="1" applyBorder="1"/>
    <xf numFmtId="165" fontId="253" fillId="0" borderId="7" xfId="0" applyNumberFormat="1" applyFont="1" applyFill="1" applyBorder="1"/>
    <xf numFmtId="0" fontId="235" fillId="0" borderId="14" xfId="0" applyFont="1" applyBorder="1"/>
    <xf numFmtId="0" fontId="235" fillId="0" borderId="15" xfId="0" applyFont="1" applyBorder="1" applyAlignment="1">
      <alignment horizontal="center"/>
    </xf>
    <xf numFmtId="3" fontId="253" fillId="0" borderId="12" xfId="0" applyNumberFormat="1" applyFont="1" applyBorder="1"/>
    <xf numFmtId="3" fontId="253" fillId="2" borderId="12" xfId="0" applyNumberFormat="1" applyFont="1" applyFill="1" applyBorder="1"/>
    <xf numFmtId="2" fontId="253" fillId="0" borderId="13" xfId="0" applyNumberFormat="1" applyFont="1" applyFill="1" applyBorder="1"/>
    <xf numFmtId="165" fontId="253" fillId="0" borderId="53" xfId="0" applyNumberFormat="1" applyFont="1" applyFill="1" applyBorder="1"/>
    <xf numFmtId="165" fontId="253" fillId="0" borderId="28" xfId="0" applyNumberFormat="1" applyFont="1" applyFill="1" applyBorder="1"/>
    <xf numFmtId="0" fontId="235" fillId="0" borderId="20" xfId="0" applyFont="1" applyBorder="1"/>
    <xf numFmtId="0" fontId="235" fillId="0" borderId="21" xfId="0" applyFont="1" applyBorder="1" applyAlignment="1">
      <alignment horizontal="center"/>
    </xf>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29" xfId="0" applyNumberFormat="1" applyFont="1" applyFill="1" applyBorder="1"/>
    <xf numFmtId="0" fontId="235" fillId="0" borderId="22" xfId="0" applyFont="1" applyBorder="1"/>
    <xf numFmtId="0" fontId="235" fillId="0" borderId="23" xfId="0" applyFont="1" applyBorder="1" applyAlignment="1">
      <alignment horizontal="center"/>
    </xf>
    <xf numFmtId="3" fontId="253" fillId="0" borderId="51" xfId="0" applyNumberFormat="1" applyFont="1" applyBorder="1"/>
    <xf numFmtId="3" fontId="253" fillId="2" borderId="51" xfId="0" applyNumberFormat="1" applyFont="1" applyFill="1" applyBorder="1"/>
    <xf numFmtId="2" fontId="253" fillId="0" borderId="59" xfId="0" applyNumberFormat="1" applyFont="1" applyFill="1" applyBorder="1"/>
    <xf numFmtId="165" fontId="253" fillId="0" borderId="60" xfId="0" applyNumberFormat="1" applyFont="1" applyFill="1" applyBorder="1"/>
    <xf numFmtId="165" fontId="253" fillId="0" borderId="30" xfId="0" applyNumberFormat="1" applyFont="1" applyFill="1" applyBorder="1"/>
    <xf numFmtId="0" fontId="252" fillId="0" borderId="3" xfId="0" applyFont="1" applyFill="1" applyBorder="1"/>
    <xf numFmtId="0" fontId="252" fillId="0" borderId="14" xfId="0" applyFont="1" applyBorder="1"/>
    <xf numFmtId="0" fontId="252" fillId="0" borderId="15" xfId="0" applyFont="1" applyBorder="1"/>
    <xf numFmtId="3" fontId="250" fillId="0" borderId="12" xfId="0" applyNumberFormat="1" applyFont="1" applyBorder="1"/>
    <xf numFmtId="3" fontId="250" fillId="2" borderId="12" xfId="0" applyNumberFormat="1" applyFont="1" applyFill="1" applyBorder="1"/>
    <xf numFmtId="2" fontId="250" fillId="0" borderId="13" xfId="0" applyNumberFormat="1" applyFont="1" applyFill="1" applyBorder="1"/>
    <xf numFmtId="165" fontId="250" fillId="0" borderId="53" xfId="0" applyNumberFormat="1" applyFont="1" applyFill="1" applyBorder="1"/>
    <xf numFmtId="165" fontId="250" fillId="0" borderId="49" xfId="0" applyNumberFormat="1" applyFont="1" applyFill="1" applyBorder="1"/>
    <xf numFmtId="165" fontId="250" fillId="0" borderId="37" xfId="0" applyNumberFormat="1" applyFont="1" applyFill="1" applyBorder="1"/>
    <xf numFmtId="0" fontId="235" fillId="0" borderId="21" xfId="0" applyFont="1" applyBorder="1"/>
    <xf numFmtId="165" fontId="253" fillId="0" borderId="61" xfId="0" applyNumberFormat="1" applyFont="1" applyFill="1" applyBorder="1"/>
    <xf numFmtId="165" fontId="253" fillId="0" borderId="62" xfId="0" applyNumberFormat="1" applyFont="1" applyFill="1" applyBorder="1"/>
    <xf numFmtId="0" fontId="252" fillId="0" borderId="21" xfId="0" applyFont="1" applyBorder="1"/>
    <xf numFmtId="3" fontId="250" fillId="0" borderId="46" xfId="0" applyNumberFormat="1" applyFont="1" applyBorder="1"/>
    <xf numFmtId="3" fontId="250" fillId="2" borderId="46" xfId="0" applyNumberFormat="1" applyFont="1" applyFill="1" applyBorder="1"/>
    <xf numFmtId="2" fontId="250" fillId="0" borderId="58" xfId="0" applyNumberFormat="1" applyFont="1" applyFill="1" applyBorder="1"/>
    <xf numFmtId="165" fontId="250" fillId="0" borderId="47" xfId="0" applyNumberFormat="1" applyFont="1" applyFill="1" applyBorder="1"/>
    <xf numFmtId="165" fontId="250" fillId="0" borderId="61" xfId="0" applyNumberFormat="1" applyFont="1" applyFill="1" applyBorder="1"/>
    <xf numFmtId="165" fontId="250" fillId="0" borderId="62" xfId="0" applyNumberFormat="1" applyFont="1" applyFill="1" applyBorder="1"/>
    <xf numFmtId="0" fontId="235" fillId="0" borderId="10" xfId="0" applyFont="1" applyBorder="1"/>
    <xf numFmtId="0" fontId="235" fillId="0" borderId="24" xfId="0" applyFont="1" applyBorder="1"/>
    <xf numFmtId="3" fontId="253" fillId="0" borderId="48" xfId="0" applyNumberFormat="1" applyFont="1" applyBorder="1"/>
    <xf numFmtId="3" fontId="253" fillId="2" borderId="48" xfId="0" applyNumberFormat="1" applyFont="1" applyFill="1" applyBorder="1"/>
    <xf numFmtId="2" fontId="253" fillId="0" borderId="63" xfId="0" applyNumberFormat="1" applyFont="1" applyFill="1" applyBorder="1"/>
    <xf numFmtId="0" fontId="235" fillId="0" borderId="2" xfId="0" applyFont="1" applyFill="1" applyBorder="1"/>
    <xf numFmtId="0" fontId="235" fillId="0" borderId="3" xfId="0" applyFont="1" applyFill="1" applyBorder="1"/>
    <xf numFmtId="3" fontId="253" fillId="0" borderId="3" xfId="0" applyNumberFormat="1" applyFont="1" applyFill="1" applyBorder="1"/>
    <xf numFmtId="2" fontId="253" fillId="0" borderId="3" xfId="0" applyNumberFormat="1" applyFont="1" applyFill="1" applyBorder="1"/>
    <xf numFmtId="165" fontId="253" fillId="0" borderId="3" xfId="0" applyNumberFormat="1" applyFont="1" applyFill="1" applyBorder="1"/>
    <xf numFmtId="165" fontId="253" fillId="0" borderId="4" xfId="0" applyNumberFormat="1" applyFont="1" applyFill="1" applyBorder="1"/>
    <xf numFmtId="0" fontId="235" fillId="0" borderId="11" xfId="0" applyFont="1" applyBorder="1"/>
    <xf numFmtId="3" fontId="253" fillId="0" borderId="52" xfId="0" applyNumberFormat="1" applyFont="1" applyBorder="1"/>
    <xf numFmtId="3" fontId="253" fillId="2" borderId="52" xfId="0" applyNumberFormat="1" applyFont="1" applyFill="1" applyBorder="1"/>
    <xf numFmtId="2" fontId="253" fillId="0" borderId="64" xfId="0" applyNumberFormat="1" applyFont="1" applyFill="1" applyBorder="1"/>
    <xf numFmtId="165" fontId="253" fillId="0" borderId="49" xfId="0" applyNumberFormat="1" applyFont="1" applyFill="1" applyBorder="1"/>
    <xf numFmtId="165" fontId="253" fillId="0" borderId="37" xfId="0" applyNumberFormat="1" applyFont="1" applyFill="1" applyBorder="1"/>
    <xf numFmtId="0" fontId="252" fillId="0" borderId="20" xfId="0" applyFont="1" applyBorder="1"/>
    <xf numFmtId="0" fontId="235" fillId="0" borderId="25" xfId="0" applyFont="1" applyBorder="1"/>
    <xf numFmtId="3" fontId="254" fillId="0" borderId="46" xfId="0" applyNumberFormat="1" applyFont="1" applyBorder="1"/>
    <xf numFmtId="3" fontId="254" fillId="2" borderId="46" xfId="0" applyNumberFormat="1" applyFont="1" applyFill="1" applyBorder="1"/>
    <xf numFmtId="2" fontId="254" fillId="0" borderId="58" xfId="0" applyNumberFormat="1" applyFont="1" applyFill="1" applyBorder="1"/>
    <xf numFmtId="165" fontId="254" fillId="0" borderId="47" xfId="0" applyNumberFormat="1" applyFont="1" applyFill="1" applyBorder="1"/>
    <xf numFmtId="165" fontId="254" fillId="0" borderId="61" xfId="0" applyNumberFormat="1" applyFont="1" applyFill="1" applyBorder="1"/>
    <xf numFmtId="165" fontId="254" fillId="0" borderId="62" xfId="0" applyNumberFormat="1" applyFont="1" applyFill="1" applyBorder="1"/>
    <xf numFmtId="0" fontId="235" fillId="0" borderId="26" xfId="0" applyFont="1" applyBorder="1"/>
    <xf numFmtId="0" fontId="235" fillId="0" borderId="23" xfId="0" applyFont="1" applyBorder="1"/>
    <xf numFmtId="0" fontId="253" fillId="0" borderId="0" xfId="0" applyFont="1"/>
    <xf numFmtId="4" fontId="253" fillId="0" borderId="0" xfId="0" applyNumberFormat="1" applyFont="1"/>
    <xf numFmtId="0" fontId="253" fillId="0" borderId="0" xfId="0" applyFont="1" applyFill="1"/>
    <xf numFmtId="0" fontId="0" fillId="0" borderId="0" xfId="0" applyFill="1"/>
    <xf numFmtId="0" fontId="0" fillId="0" borderId="41" xfId="0" applyFill="1" applyBorder="1"/>
    <xf numFmtId="0" fontId="249" fillId="0" borderId="3" xfId="0" applyFont="1" applyFill="1" applyBorder="1" applyAlignment="1">
      <alignment horizontal="centerContinuous"/>
    </xf>
    <xf numFmtId="0" fontId="249" fillId="0" borderId="4" xfId="0" applyFont="1" applyFill="1" applyBorder="1" applyAlignment="1">
      <alignment horizontal="centerContinuous"/>
    </xf>
    <xf numFmtId="0" fontId="0" fillId="0" borderId="0" xfId="0" applyFill="1" applyBorder="1"/>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250" fillId="0" borderId="32" xfId="0" applyFont="1" applyFill="1" applyBorder="1" applyAlignment="1">
      <alignment horizontal="center" vertical="center" wrapText="1"/>
    </xf>
    <xf numFmtId="0" fontId="250" fillId="0" borderId="6" xfId="0" applyFont="1" applyFill="1" applyBorder="1" applyAlignment="1">
      <alignment horizontal="center" vertical="center" wrapText="1"/>
    </xf>
    <xf numFmtId="0" fontId="250" fillId="0" borderId="66" xfId="0" applyFont="1" applyFill="1" applyBorder="1" applyAlignment="1">
      <alignment horizontal="center" vertical="center" wrapText="1"/>
    </xf>
    <xf numFmtId="0" fontId="250"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178" fontId="150"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33"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28575</xdr:colOff>
      <xdr:row>0</xdr:row>
      <xdr:rowOff>0</xdr:rowOff>
    </xdr:from>
    <xdr:to>
      <xdr:col>21</xdr:col>
      <xdr:colOff>577791</xdr:colOff>
      <xdr:row>21</xdr:row>
      <xdr:rowOff>142875</xdr:rowOff>
    </xdr:to>
    <xdr:pic>
      <xdr:nvPicPr>
        <xdr:cNvPr id="3" name="Obraz 2"/>
        <xdr:cNvPicPr>
          <a:picLocks noChangeAspect="1"/>
        </xdr:cNvPicPr>
      </xdr:nvPicPr>
      <xdr:blipFill>
        <a:blip xmlns:r="http://schemas.openxmlformats.org/officeDocument/2006/relationships" r:embed="rId2"/>
        <a:stretch>
          <a:fillRect/>
        </a:stretch>
      </xdr:blipFill>
      <xdr:spPr>
        <a:xfrm>
          <a:off x="6734175" y="0"/>
          <a:ext cx="6645216" cy="360997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57150</xdr:colOff>
      <xdr:row>23</xdr:row>
      <xdr:rowOff>9525</xdr:rowOff>
    </xdr:from>
    <xdr:to>
      <xdr:col>21</xdr:col>
      <xdr:colOff>606366</xdr:colOff>
      <xdr:row>44</xdr:row>
      <xdr:rowOff>76200</xdr:rowOff>
    </xdr:to>
    <xdr:pic>
      <xdr:nvPicPr>
        <xdr:cNvPr id="5" name="Obraz 4"/>
        <xdr:cNvPicPr>
          <a:picLocks noChangeAspect="1"/>
        </xdr:cNvPicPr>
      </xdr:nvPicPr>
      <xdr:blipFill>
        <a:blip xmlns:r="http://schemas.openxmlformats.org/officeDocument/2006/relationships" r:embed="rId4"/>
        <a:stretch>
          <a:fillRect/>
        </a:stretch>
      </xdr:blipFill>
      <xdr:spPr>
        <a:xfrm>
          <a:off x="6762750" y="3781425"/>
          <a:ext cx="6645216" cy="3638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C23" sqref="C23"/>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495</v>
      </c>
      <c r="E4" s="1021"/>
      <c r="F4" s="1021"/>
      <c r="G4" s="873"/>
      <c r="H4" s="874"/>
      <c r="I4" s="871"/>
      <c r="J4" s="871"/>
      <c r="K4" s="871"/>
      <c r="L4" s="871"/>
      <c r="M4" s="871"/>
      <c r="N4" s="871"/>
      <c r="O4" s="871"/>
      <c r="P4" s="871"/>
      <c r="Q4" s="871"/>
      <c r="R4" s="871"/>
      <c r="S4" s="871"/>
      <c r="T4" s="871"/>
    </row>
    <row r="5" spans="2:36" ht="17.25">
      <c r="B5" s="1020"/>
      <c r="C5" s="1020"/>
      <c r="D5" s="1023" t="s">
        <v>480</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533</v>
      </c>
      <c r="C12" s="879"/>
      <c r="D12" s="880"/>
      <c r="E12" s="881" t="s">
        <v>538</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481</v>
      </c>
      <c r="C15" s="1027"/>
      <c r="D15" s="1029" t="s">
        <v>534</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496</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493</v>
      </c>
      <c r="C19" s="886"/>
      <c r="D19" s="886"/>
      <c r="E19" s="886"/>
      <c r="F19" s="885"/>
      <c r="G19" s="886"/>
      <c r="H19" s="886"/>
      <c r="I19" s="886"/>
      <c r="J19" s="886"/>
      <c r="K19" s="871"/>
      <c r="L19" s="871"/>
      <c r="M19" s="871"/>
      <c r="N19" s="871"/>
      <c r="O19" s="871"/>
      <c r="P19" s="871"/>
      <c r="Q19" s="871"/>
      <c r="R19" s="871"/>
      <c r="S19" s="871"/>
      <c r="T19" s="871"/>
    </row>
    <row r="20" spans="2:20" ht="15">
      <c r="B20" s="886" t="s">
        <v>494</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482</v>
      </c>
      <c r="C26" s="884"/>
      <c r="D26" s="884"/>
      <c r="E26" s="884"/>
      <c r="F26" s="884"/>
      <c r="G26" s="871"/>
      <c r="H26" s="871"/>
      <c r="I26" s="871"/>
      <c r="J26" s="871"/>
      <c r="K26" s="871"/>
      <c r="L26" s="871"/>
      <c r="M26" s="871"/>
      <c r="N26" s="871"/>
      <c r="O26" s="871"/>
      <c r="P26" s="871"/>
      <c r="Q26" s="871"/>
      <c r="R26" s="871"/>
      <c r="S26" s="871"/>
      <c r="T26" s="871"/>
    </row>
    <row r="27" spans="2:20" ht="15">
      <c r="B27" s="885" t="s">
        <v>487</v>
      </c>
      <c r="C27" s="885"/>
      <c r="D27" s="885"/>
      <c r="E27" s="885"/>
      <c r="F27" s="885"/>
      <c r="G27" s="886"/>
      <c r="H27" s="886"/>
      <c r="I27" s="886"/>
      <c r="J27" s="886"/>
      <c r="K27" s="871"/>
      <c r="L27" s="871"/>
      <c r="M27" s="871"/>
      <c r="N27" s="871"/>
      <c r="O27" s="871"/>
      <c r="P27" s="871"/>
      <c r="Q27" s="871"/>
      <c r="R27" s="871"/>
      <c r="S27" s="871"/>
      <c r="T27" s="871"/>
    </row>
    <row r="28" spans="2:20" ht="15">
      <c r="B28" s="884" t="s">
        <v>483</v>
      </c>
      <c r="C28" s="895" t="s">
        <v>513</v>
      </c>
      <c r="D28" s="884"/>
      <c r="E28" s="884"/>
      <c r="F28" s="884"/>
      <c r="G28" s="871"/>
      <c r="H28" s="871"/>
      <c r="I28" s="871"/>
      <c r="J28" s="871"/>
      <c r="K28" s="871"/>
      <c r="L28" s="871"/>
      <c r="M28" s="871"/>
      <c r="N28" s="871"/>
      <c r="O28" s="871"/>
      <c r="P28" s="871"/>
      <c r="Q28" s="871"/>
      <c r="R28" s="871"/>
      <c r="S28" s="871"/>
      <c r="T28" s="871"/>
    </row>
    <row r="29" spans="2:20" ht="15">
      <c r="B29" s="884" t="s">
        <v>497</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484</v>
      </c>
      <c r="C31" s="889"/>
      <c r="D31" s="889"/>
      <c r="E31" s="889"/>
      <c r="F31" s="889"/>
      <c r="G31" s="890"/>
      <c r="H31" s="890"/>
      <c r="I31" s="890"/>
      <c r="J31" s="890"/>
      <c r="K31" s="890"/>
      <c r="L31" s="890"/>
      <c r="M31" s="890"/>
      <c r="N31" s="890"/>
      <c r="O31" s="890"/>
      <c r="P31" s="890"/>
      <c r="Q31" s="871"/>
      <c r="R31" s="871"/>
      <c r="S31" s="871"/>
      <c r="T31" s="871"/>
    </row>
    <row r="32" spans="2:20" ht="15">
      <c r="B32" s="891" t="s">
        <v>485</v>
      </c>
      <c r="C32" s="889"/>
      <c r="D32" s="889"/>
      <c r="E32" s="889"/>
      <c r="F32" s="889"/>
      <c r="G32" s="890"/>
      <c r="H32" s="890"/>
      <c r="I32" s="890"/>
      <c r="J32" s="890"/>
      <c r="K32" s="890"/>
      <c r="L32" s="890"/>
      <c r="M32" s="890"/>
      <c r="N32" s="890"/>
      <c r="O32" s="890"/>
      <c r="P32" s="890"/>
      <c r="Q32" s="871"/>
      <c r="R32" s="871"/>
      <c r="S32" s="871"/>
      <c r="T32" s="871"/>
    </row>
    <row r="33" spans="2:20" ht="15.75">
      <c r="B33" s="891" t="s">
        <v>486</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V30" sqref="V30"/>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55" t="s">
        <v>433</v>
      </c>
      <c r="B1" s="1655"/>
      <c r="C1" s="1655"/>
      <c r="D1" s="1655"/>
      <c r="E1" s="1655"/>
      <c r="F1" s="1655"/>
      <c r="G1" s="471"/>
      <c r="H1" s="471"/>
    </row>
    <row r="2" spans="1:8" ht="18.75" customHeight="1" thickBot="1">
      <c r="A2" s="913"/>
      <c r="B2" s="912"/>
      <c r="C2" s="912"/>
      <c r="D2" s="912"/>
      <c r="E2" s="912"/>
      <c r="F2" s="912"/>
    </row>
    <row r="3" spans="1:8" ht="27" customHeight="1">
      <c r="A3" s="1651" t="s">
        <v>53</v>
      </c>
      <c r="B3" s="1651" t="s">
        <v>90</v>
      </c>
      <c r="C3" s="1656" t="s">
        <v>59</v>
      </c>
      <c r="D3" s="1657"/>
      <c r="E3" s="1658"/>
      <c r="F3" s="1653" t="s">
        <v>91</v>
      </c>
      <c r="G3" s="1654"/>
      <c r="H3" s="3"/>
    </row>
    <row r="4" spans="1:8" ht="32.25" customHeight="1" thickBot="1">
      <c r="A4" s="1652"/>
      <c r="B4" s="1652"/>
      <c r="C4" s="1044">
        <v>45193</v>
      </c>
      <c r="D4" s="1045">
        <v>45186</v>
      </c>
      <c r="E4" s="1046">
        <v>44829</v>
      </c>
      <c r="F4" s="1047" t="s">
        <v>277</v>
      </c>
      <c r="G4" s="1048" t="s">
        <v>92</v>
      </c>
      <c r="H4" s="3"/>
    </row>
    <row r="5" spans="1:8" ht="29.25" customHeight="1">
      <c r="A5" s="1449" t="s">
        <v>96</v>
      </c>
      <c r="B5" s="1450" t="s">
        <v>261</v>
      </c>
      <c r="C5" s="1049" t="s">
        <v>200</v>
      </c>
      <c r="D5" s="1050">
        <v>828.38</v>
      </c>
      <c r="E5" s="1051">
        <v>705.08199999999999</v>
      </c>
      <c r="F5" s="1052" t="s">
        <v>73</v>
      </c>
      <c r="G5" s="1053" t="s">
        <v>73</v>
      </c>
      <c r="H5" s="3"/>
    </row>
    <row r="6" spans="1:8" ht="28.5" customHeight="1" thickBot="1">
      <c r="A6" s="1451" t="s">
        <v>97</v>
      </c>
      <c r="B6" s="1452" t="s">
        <v>261</v>
      </c>
      <c r="C6" s="1054" t="s">
        <v>200</v>
      </c>
      <c r="D6" s="1055">
        <v>1223.8599999999999</v>
      </c>
      <c r="E6" s="1056">
        <v>1054.2270000000001</v>
      </c>
      <c r="F6" s="1057" t="s">
        <v>73</v>
      </c>
      <c r="G6" s="1058" t="s">
        <v>73</v>
      </c>
      <c r="H6" s="3"/>
    </row>
    <row r="7" spans="1:8" ht="32.25" customHeight="1" thickBot="1">
      <c r="A7" s="1453" t="s">
        <v>93</v>
      </c>
      <c r="B7" s="1454" t="s">
        <v>94</v>
      </c>
      <c r="C7" s="1054" t="s">
        <v>200</v>
      </c>
      <c r="D7" s="1059" t="s">
        <v>200</v>
      </c>
      <c r="E7" s="1060" t="s">
        <v>200</v>
      </c>
      <c r="F7" s="1057" t="s">
        <v>73</v>
      </c>
      <c r="G7" s="1058"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492</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535</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659" t="s">
        <v>95</v>
      </c>
      <c r="C5" s="1661" t="s">
        <v>429</v>
      </c>
      <c r="D5" s="1662"/>
      <c r="E5" s="1663" t="s">
        <v>430</v>
      </c>
      <c r="F5" s="910"/>
    </row>
    <row r="6" spans="1:14" ht="24.95" customHeight="1" thickBot="1">
      <c r="B6" s="1660"/>
      <c r="C6" s="1455">
        <v>45193</v>
      </c>
      <c r="D6" s="1456">
        <v>45186</v>
      </c>
      <c r="E6" s="1664"/>
    </row>
    <row r="7" spans="1:14" ht="24.95" customHeight="1" thickBot="1">
      <c r="B7" s="1665" t="s">
        <v>446</v>
      </c>
      <c r="C7" s="1666"/>
      <c r="D7" s="1666"/>
      <c r="E7" s="1667"/>
    </row>
    <row r="8" spans="1:14" ht="24.95" customHeight="1">
      <c r="B8" s="1457" t="s">
        <v>476</v>
      </c>
      <c r="C8" s="1458" t="s">
        <v>200</v>
      </c>
      <c r="D8" s="1459">
        <v>57.65</v>
      </c>
      <c r="E8" s="1460" t="s">
        <v>73</v>
      </c>
    </row>
    <row r="9" spans="1:14" ht="24.95" customHeight="1">
      <c r="B9" s="1461" t="s">
        <v>447</v>
      </c>
      <c r="C9" s="1462">
        <v>34.630000000000003</v>
      </c>
      <c r="D9" s="1463">
        <v>34.97</v>
      </c>
      <c r="E9" s="1460">
        <v>-0.97226193880467904</v>
      </c>
    </row>
    <row r="10" spans="1:14" ht="24.95" customHeight="1" thickBot="1">
      <c r="B10" s="1464" t="s">
        <v>448</v>
      </c>
      <c r="C10" s="1465">
        <v>24.43</v>
      </c>
      <c r="D10" s="1466">
        <v>24.49</v>
      </c>
      <c r="E10" s="1467">
        <v>-0.24499795835034199</v>
      </c>
    </row>
    <row r="11" spans="1:14" ht="25.5" customHeight="1" thickBot="1">
      <c r="B11" s="1668" t="s">
        <v>449</v>
      </c>
      <c r="C11" s="1666"/>
      <c r="D11" s="1666"/>
      <c r="E11" s="1667"/>
    </row>
    <row r="12" spans="1:14" ht="20.25" customHeight="1" thickBot="1">
      <c r="B12" s="1468" t="s">
        <v>447</v>
      </c>
      <c r="C12" s="1469">
        <v>35.229999999999997</v>
      </c>
      <c r="D12" s="1470">
        <v>34.96</v>
      </c>
      <c r="E12" s="1471">
        <v>0.772311212814634</v>
      </c>
    </row>
    <row r="13" spans="1:14" ht="15.75">
      <c r="B13" s="911"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25" sqref="AE25"/>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7" t="s">
        <v>416</v>
      </c>
      <c r="B1" s="1108"/>
      <c r="C1" s="1108"/>
      <c r="D1" s="1170"/>
      <c r="E1" s="1170"/>
      <c r="F1" s="1108"/>
      <c r="G1" s="1108"/>
      <c r="H1" s="1108"/>
      <c r="I1" s="1108"/>
      <c r="J1" s="1108"/>
      <c r="K1" s="1108"/>
      <c r="L1" s="1108"/>
      <c r="M1" s="1108"/>
      <c r="N1" s="1108"/>
      <c r="O1" s="1108"/>
      <c r="P1" s="1108"/>
      <c r="Q1" s="1108"/>
      <c r="R1" s="1108"/>
      <c r="S1" s="1108"/>
      <c r="T1" s="1108"/>
      <c r="U1" s="1108"/>
      <c r="V1" s="1108"/>
      <c r="W1" s="1108"/>
      <c r="X1" s="1108"/>
      <c r="Y1" s="1108"/>
      <c r="Z1" s="1110"/>
      <c r="AA1" s="1110" t="s">
        <v>421</v>
      </c>
      <c r="AD1" s="713">
        <v>1</v>
      </c>
      <c r="AE1" s="713">
        <v>1</v>
      </c>
      <c r="AF1" s="713">
        <v>1</v>
      </c>
      <c r="AG1" s="713">
        <v>0</v>
      </c>
      <c r="AH1" s="713">
        <v>0</v>
      </c>
      <c r="AI1" s="713">
        <v>0</v>
      </c>
    </row>
    <row r="2" spans="1:35" s="715" customFormat="1" ht="18" customHeight="1">
      <c r="A2" s="1111"/>
      <c r="B2" s="1112"/>
      <c r="C2" s="1112"/>
      <c r="D2" s="1171"/>
      <c r="E2" s="1171"/>
      <c r="F2" s="1112"/>
      <c r="G2" s="1112"/>
      <c r="H2" s="1112"/>
      <c r="I2" s="1112"/>
      <c r="J2" s="1112"/>
      <c r="K2" s="1112"/>
      <c r="L2" s="1112"/>
      <c r="M2" s="1112"/>
      <c r="N2" s="1112"/>
      <c r="O2" s="1112"/>
      <c r="P2" s="1112"/>
      <c r="Q2" s="1112"/>
      <c r="R2" s="1112"/>
      <c r="S2" s="1112"/>
      <c r="T2" s="1112"/>
      <c r="U2" s="1112"/>
      <c r="V2" s="1112"/>
      <c r="W2" s="1112"/>
      <c r="X2" s="1112"/>
      <c r="Y2" s="1112"/>
      <c r="Z2" s="714"/>
      <c r="AA2" s="1114" t="s">
        <v>524</v>
      </c>
      <c r="AD2" s="716"/>
      <c r="AF2" s="717"/>
    </row>
    <row r="3" spans="1:35" s="712" customFormat="1" ht="15" customHeight="1">
      <c r="A3" s="718"/>
      <c r="B3" s="719"/>
      <c r="C3" s="720"/>
      <c r="D3" s="1172"/>
      <c r="E3" s="1172"/>
      <c r="F3" s="720"/>
      <c r="G3" s="720"/>
      <c r="H3" s="720"/>
      <c r="I3" s="720"/>
      <c r="J3" s="720"/>
      <c r="K3" s="720"/>
      <c r="L3" s="720"/>
      <c r="M3" s="720"/>
      <c r="N3" s="1173"/>
      <c r="Y3" s="721"/>
      <c r="Z3" s="722"/>
      <c r="AA3" s="723"/>
    </row>
    <row r="4" spans="1:35" ht="15">
      <c r="A4" s="718"/>
      <c r="Y4" s="1669">
        <v>36</v>
      </c>
      <c r="Z4" s="1669"/>
      <c r="AA4" s="1669"/>
    </row>
    <row r="5" spans="1:35" s="1176" customFormat="1" ht="15.75">
      <c r="A5" s="1174" t="s">
        <v>525</v>
      </c>
      <c r="B5" s="1175"/>
      <c r="C5" s="1175"/>
      <c r="D5" s="1175"/>
      <c r="E5" s="1175"/>
      <c r="F5" s="1175"/>
      <c r="G5" s="1175"/>
      <c r="H5" s="1175"/>
      <c r="I5" s="1175"/>
      <c r="J5" s="1175"/>
      <c r="Y5" s="1177"/>
      <c r="Z5" s="1178" t="s">
        <v>422</v>
      </c>
      <c r="AA5" s="1179">
        <v>44809</v>
      </c>
      <c r="AE5" s="1180"/>
      <c r="AF5" s="1180"/>
      <c r="AG5" s="1180"/>
      <c r="AH5" s="1180"/>
      <c r="AI5" s="1180"/>
    </row>
    <row r="6" spans="1:35">
      <c r="Y6" s="1177"/>
      <c r="Z6" s="1181" t="s">
        <v>423</v>
      </c>
      <c r="AA6" s="1182">
        <v>44815</v>
      </c>
      <c r="AE6" s="712"/>
      <c r="AF6" s="712"/>
      <c r="AG6" s="712"/>
      <c r="AH6" s="712"/>
      <c r="AI6" s="712"/>
    </row>
    <row r="7" spans="1:35" s="724" customFormat="1" ht="15.75">
      <c r="A7" s="1670" t="s">
        <v>424</v>
      </c>
      <c r="B7" s="1670"/>
      <c r="C7" s="1670"/>
      <c r="D7" s="1670"/>
      <c r="E7" s="1670"/>
      <c r="F7" s="1670"/>
      <c r="G7" s="1670"/>
      <c r="H7" s="1670"/>
      <c r="I7" s="1670"/>
      <c r="J7" s="1670"/>
      <c r="K7" s="1670"/>
      <c r="L7" s="1670"/>
      <c r="M7" s="1670"/>
      <c r="N7" s="1670"/>
      <c r="O7" s="1670"/>
      <c r="P7" s="1670"/>
      <c r="Q7" s="1670"/>
      <c r="R7" s="1670"/>
      <c r="S7" s="1670"/>
      <c r="T7" s="1670"/>
      <c r="U7" s="1670"/>
      <c r="V7" s="1670"/>
      <c r="W7" s="1670"/>
      <c r="X7" s="1670"/>
      <c r="Y7" s="1670"/>
      <c r="Z7" s="1670"/>
      <c r="AA7" s="1169"/>
      <c r="AB7" s="1078"/>
      <c r="AC7" s="1078"/>
      <c r="AD7" s="1078"/>
      <c r="AE7" s="712"/>
      <c r="AF7" s="712"/>
      <c r="AG7" s="712"/>
      <c r="AH7" s="712"/>
      <c r="AI7" s="712"/>
    </row>
    <row r="8" spans="1:35" s="724" customFormat="1" ht="15.75">
      <c r="A8" s="1670" t="s">
        <v>425</v>
      </c>
      <c r="B8" s="1670"/>
      <c r="C8" s="1670"/>
      <c r="D8" s="1670"/>
      <c r="E8" s="1670"/>
      <c r="F8" s="1670"/>
      <c r="G8" s="1670"/>
      <c r="H8" s="1670"/>
      <c r="I8" s="1670"/>
      <c r="J8" s="1670"/>
      <c r="K8" s="1670"/>
      <c r="L8" s="1670"/>
      <c r="M8" s="1670"/>
      <c r="N8" s="1670"/>
      <c r="O8" s="1670"/>
      <c r="P8" s="1670"/>
      <c r="Q8" s="1670"/>
      <c r="R8" s="1670"/>
      <c r="S8" s="1670"/>
      <c r="T8" s="1670"/>
      <c r="U8" s="1670"/>
      <c r="V8" s="1670"/>
      <c r="W8" s="1670"/>
      <c r="X8" s="1670"/>
      <c r="Y8" s="1670"/>
      <c r="Z8" s="1670"/>
      <c r="AA8" s="1169"/>
      <c r="AB8" s="1078"/>
      <c r="AC8" s="1078"/>
      <c r="AD8" s="1078"/>
      <c r="AE8" s="712"/>
      <c r="AF8" s="712"/>
      <c r="AG8" s="712"/>
      <c r="AH8" s="712"/>
      <c r="AI8" s="712"/>
    </row>
    <row r="9" spans="1:35" s="724" customFormat="1" ht="13.5" thickBot="1">
      <c r="A9" s="1183"/>
      <c r="B9" s="1183"/>
      <c r="C9" s="1184"/>
      <c r="D9" s="1184"/>
      <c r="E9" s="1184"/>
      <c r="F9" s="1184"/>
      <c r="G9" s="1184"/>
      <c r="H9" s="1185"/>
      <c r="I9" s="1184"/>
      <c r="J9" s="1184"/>
      <c r="K9" s="1184"/>
      <c r="L9" s="1184"/>
      <c r="M9" s="1184"/>
      <c r="N9" s="1184"/>
      <c r="O9" s="1184"/>
      <c r="P9" s="1184"/>
      <c r="Q9" s="1184"/>
      <c r="R9" s="1184"/>
      <c r="S9" s="1184"/>
      <c r="T9" s="1184"/>
      <c r="U9" s="1184"/>
      <c r="V9" s="1184"/>
      <c r="W9" s="1184"/>
      <c r="X9" s="1184"/>
      <c r="Y9" s="1184"/>
      <c r="Z9" s="1183"/>
      <c r="AA9" s="1183"/>
      <c r="AB9" s="1078"/>
      <c r="AC9" s="1078"/>
      <c r="AD9" s="1078"/>
      <c r="AE9" s="712"/>
      <c r="AF9" s="712"/>
      <c r="AG9" s="712"/>
      <c r="AH9" s="712"/>
      <c r="AI9" s="712"/>
    </row>
    <row r="10" spans="1:35" s="724" customFormat="1" ht="13.5" thickBot="1">
      <c r="A10" s="1186" t="s">
        <v>310</v>
      </c>
      <c r="B10" s="1183"/>
      <c r="C10" s="1671" t="s">
        <v>362</v>
      </c>
      <c r="D10" s="1672"/>
      <c r="E10" s="1672"/>
      <c r="F10" s="1672"/>
      <c r="G10" s="1672"/>
      <c r="H10" s="1673"/>
      <c r="I10" s="1184"/>
      <c r="J10" s="1671" t="s">
        <v>363</v>
      </c>
      <c r="K10" s="1672"/>
      <c r="L10" s="1672"/>
      <c r="M10" s="1672"/>
      <c r="N10" s="1672"/>
      <c r="O10" s="1673"/>
      <c r="P10" s="1184"/>
      <c r="Q10" s="1671" t="s">
        <v>364</v>
      </c>
      <c r="R10" s="1672"/>
      <c r="S10" s="1672"/>
      <c r="T10" s="1672"/>
      <c r="U10" s="1672"/>
      <c r="V10" s="1673"/>
      <c r="W10" s="1184"/>
      <c r="X10" s="1674" t="s">
        <v>365</v>
      </c>
      <c r="Y10" s="1675"/>
      <c r="Z10" s="1675"/>
      <c r="AA10" s="1676"/>
      <c r="AB10" s="1078"/>
      <c r="AC10" s="1078"/>
      <c r="AD10" s="1078"/>
      <c r="AE10" s="712"/>
      <c r="AF10" s="712"/>
      <c r="AG10" s="712"/>
      <c r="AH10" s="712"/>
      <c r="AI10" s="712"/>
    </row>
    <row r="11" spans="1:35" s="724" customFormat="1" ht="12" customHeight="1">
      <c r="A11" s="1183"/>
      <c r="B11" s="1183"/>
      <c r="C11" s="1677" t="s">
        <v>311</v>
      </c>
      <c r="D11" s="1677" t="s">
        <v>312</v>
      </c>
      <c r="E11" s="1677" t="s">
        <v>313</v>
      </c>
      <c r="F11" s="1677" t="s">
        <v>314</v>
      </c>
      <c r="G11" s="1187" t="s">
        <v>357</v>
      </c>
      <c r="H11" s="1188"/>
      <c r="I11" s="1184"/>
      <c r="J11" s="1679" t="s">
        <v>315</v>
      </c>
      <c r="K11" s="1679" t="s">
        <v>316</v>
      </c>
      <c r="L11" s="1679" t="s">
        <v>317</v>
      </c>
      <c r="M11" s="1679" t="s">
        <v>314</v>
      </c>
      <c r="N11" s="1187" t="s">
        <v>357</v>
      </c>
      <c r="O11" s="1187"/>
      <c r="P11" s="1184"/>
      <c r="Q11" s="1677" t="s">
        <v>311</v>
      </c>
      <c r="R11" s="1677" t="s">
        <v>312</v>
      </c>
      <c r="S11" s="1677" t="s">
        <v>313</v>
      </c>
      <c r="T11" s="1677" t="s">
        <v>314</v>
      </c>
      <c r="U11" s="1187" t="s">
        <v>357</v>
      </c>
      <c r="V11" s="1188"/>
      <c r="W11" s="1184"/>
      <c r="X11" s="1680" t="s">
        <v>318</v>
      </c>
      <c r="Y11" s="1189" t="s">
        <v>319</v>
      </c>
      <c r="Z11" s="1187" t="s">
        <v>357</v>
      </c>
      <c r="AA11" s="1187"/>
      <c r="AB11" s="1078"/>
      <c r="AC11" s="1078"/>
      <c r="AD11" s="1078"/>
      <c r="AE11" s="712"/>
      <c r="AF11" s="712"/>
      <c r="AG11" s="712"/>
      <c r="AH11" s="712"/>
      <c r="AI11" s="712"/>
    </row>
    <row r="12" spans="1:35" s="724" customFormat="1" ht="12" customHeight="1" thickBot="1">
      <c r="A12" s="1190" t="s">
        <v>358</v>
      </c>
      <c r="B12" s="1183"/>
      <c r="C12" s="1678"/>
      <c r="D12" s="1678"/>
      <c r="E12" s="1678"/>
      <c r="F12" s="1678"/>
      <c r="G12" s="1191" t="s">
        <v>359</v>
      </c>
      <c r="H12" s="1192" t="s">
        <v>320</v>
      </c>
      <c r="I12" s="1193"/>
      <c r="J12" s="1678"/>
      <c r="K12" s="1678"/>
      <c r="L12" s="1678"/>
      <c r="M12" s="1678"/>
      <c r="N12" s="1191" t="s">
        <v>359</v>
      </c>
      <c r="O12" s="1192" t="s">
        <v>320</v>
      </c>
      <c r="P12" s="1183"/>
      <c r="Q12" s="1678"/>
      <c r="R12" s="1678"/>
      <c r="S12" s="1678"/>
      <c r="T12" s="1678"/>
      <c r="U12" s="1191" t="s">
        <v>359</v>
      </c>
      <c r="V12" s="1192" t="s">
        <v>320</v>
      </c>
      <c r="W12" s="1183"/>
      <c r="X12" s="1681"/>
      <c r="Y12" s="1194" t="s">
        <v>321</v>
      </c>
      <c r="Z12" s="1191" t="s">
        <v>359</v>
      </c>
      <c r="AA12" s="1191" t="s">
        <v>320</v>
      </c>
      <c r="AB12" s="1078"/>
      <c r="AC12" s="1078"/>
      <c r="AD12" s="1078"/>
      <c r="AE12" s="1078"/>
    </row>
    <row r="13" spans="1:35" s="724" customFormat="1" ht="15.75" thickBot="1">
      <c r="A13" s="1195" t="s">
        <v>360</v>
      </c>
      <c r="B13" s="1183"/>
      <c r="C13" s="1080">
        <v>491.45499999999998</v>
      </c>
      <c r="D13" s="1081">
        <v>492.24400000000003</v>
      </c>
      <c r="E13" s="1082"/>
      <c r="F13" s="1083">
        <v>491.79199999999997</v>
      </c>
      <c r="G13" s="725">
        <v>-1.6920000000000073</v>
      </c>
      <c r="H13" s="726">
        <v>-3.4286825915328389E-3</v>
      </c>
      <c r="I13" s="1193"/>
      <c r="J13" s="1080">
        <v>376.875</v>
      </c>
      <c r="K13" s="1081">
        <v>486.96600000000001</v>
      </c>
      <c r="L13" s="1082">
        <v>500.62599999999998</v>
      </c>
      <c r="M13" s="1083">
        <v>495.16</v>
      </c>
      <c r="N13" s="725">
        <v>-1.7419999999999618</v>
      </c>
      <c r="O13" s="726">
        <v>-3.5057214501047484E-3</v>
      </c>
      <c r="P13" s="1183"/>
      <c r="Q13" s="1080">
        <v>486.33600000000001</v>
      </c>
      <c r="R13" s="1081">
        <v>494.13400000000001</v>
      </c>
      <c r="S13" s="1082"/>
      <c r="T13" s="1083">
        <v>489.87700000000001</v>
      </c>
      <c r="U13" s="725">
        <v>2.7400000000000091</v>
      </c>
      <c r="V13" s="726">
        <v>5.6247010594556723E-3</v>
      </c>
      <c r="W13" s="1183"/>
      <c r="X13" s="1084">
        <v>491.92009999999999</v>
      </c>
      <c r="Y13" s="757">
        <v>221.187095323741</v>
      </c>
      <c r="Z13" s="725">
        <v>-0.88319999999998799</v>
      </c>
      <c r="AA13" s="726">
        <v>-1.7921957908966224E-3</v>
      </c>
      <c r="AB13" s="1078"/>
      <c r="AC13" s="1078"/>
      <c r="AD13" s="1078"/>
      <c r="AE13" s="1078"/>
      <c r="AF13" s="727"/>
    </row>
    <row r="14" spans="1:35" s="724" customFormat="1" ht="2.1" customHeight="1">
      <c r="A14" s="1196"/>
      <c r="B14" s="1183"/>
      <c r="C14" s="1196"/>
      <c r="D14" s="1079"/>
      <c r="E14" s="1079"/>
      <c r="F14" s="1079"/>
      <c r="G14" s="1079"/>
      <c r="H14" s="728"/>
      <c r="I14" s="1079"/>
      <c r="J14" s="1079"/>
      <c r="K14" s="1079"/>
      <c r="L14" s="1079"/>
      <c r="M14" s="1079"/>
      <c r="N14" s="1079"/>
      <c r="O14" s="729"/>
      <c r="P14" s="1183"/>
      <c r="Q14" s="1196"/>
      <c r="R14" s="1079"/>
      <c r="S14" s="1079"/>
      <c r="T14" s="1079"/>
      <c r="U14" s="1079"/>
      <c r="V14" s="728"/>
      <c r="W14" s="1183"/>
      <c r="X14" s="1197"/>
      <c r="Y14" s="1085"/>
      <c r="Z14" s="1196"/>
      <c r="AA14" s="1196"/>
      <c r="AB14" s="1078"/>
      <c r="AC14" s="1078"/>
      <c r="AD14" s="1078"/>
      <c r="AE14" s="1078"/>
    </row>
    <row r="15" spans="1:35" s="724" customFormat="1" ht="2.85" customHeight="1">
      <c r="A15" s="1198"/>
      <c r="B15" s="1183"/>
      <c r="C15" s="1198"/>
      <c r="D15" s="1198"/>
      <c r="E15" s="1198"/>
      <c r="F15" s="1198"/>
      <c r="G15" s="730"/>
      <c r="H15" s="731"/>
      <c r="I15" s="1198"/>
      <c r="J15" s="1198"/>
      <c r="K15" s="1198"/>
      <c r="L15" s="1198"/>
      <c r="M15" s="1198"/>
      <c r="N15" s="1198"/>
      <c r="O15" s="732"/>
      <c r="P15" s="1198"/>
      <c r="Q15" s="1198"/>
      <c r="R15" s="1198"/>
      <c r="S15" s="1198"/>
      <c r="T15" s="1198"/>
      <c r="U15" s="730"/>
      <c r="V15" s="731"/>
      <c r="W15" s="1198"/>
      <c r="X15" s="1198"/>
      <c r="Y15" s="1198"/>
      <c r="Z15" s="1199"/>
      <c r="AA15" s="1199"/>
      <c r="AB15" s="1078"/>
      <c r="AC15" s="1078"/>
      <c r="AD15" s="1078"/>
      <c r="AE15" s="1078"/>
    </row>
    <row r="16" spans="1:35" s="724" customFormat="1" ht="13.5" thickBot="1">
      <c r="A16" s="1198"/>
      <c r="B16" s="1183"/>
      <c r="C16" s="1200" t="s">
        <v>322</v>
      </c>
      <c r="D16" s="1200" t="s">
        <v>323</v>
      </c>
      <c r="E16" s="1200" t="s">
        <v>324</v>
      </c>
      <c r="F16" s="1200" t="s">
        <v>325</v>
      </c>
      <c r="G16" s="1200"/>
      <c r="H16" s="733"/>
      <c r="I16" s="1184"/>
      <c r="J16" s="1200" t="s">
        <v>322</v>
      </c>
      <c r="K16" s="1200" t="s">
        <v>323</v>
      </c>
      <c r="L16" s="1200" t="s">
        <v>324</v>
      </c>
      <c r="M16" s="1200" t="s">
        <v>325</v>
      </c>
      <c r="N16" s="1201"/>
      <c r="O16" s="734"/>
      <c r="P16" s="1184"/>
      <c r="Q16" s="1200" t="s">
        <v>322</v>
      </c>
      <c r="R16" s="1200" t="s">
        <v>323</v>
      </c>
      <c r="S16" s="1200" t="s">
        <v>324</v>
      </c>
      <c r="T16" s="1200" t="s">
        <v>325</v>
      </c>
      <c r="U16" s="1200"/>
      <c r="V16" s="733"/>
      <c r="W16" s="1183"/>
      <c r="X16" s="1202" t="s">
        <v>318</v>
      </c>
      <c r="Y16" s="1184"/>
      <c r="Z16" s="1199"/>
      <c r="AA16" s="1199"/>
      <c r="AB16" s="1078"/>
      <c r="AC16" s="1078"/>
      <c r="AD16" s="1078"/>
      <c r="AE16" s="1078"/>
    </row>
    <row r="17" spans="1:31" s="724" customFormat="1">
      <c r="A17" s="1086" t="s">
        <v>326</v>
      </c>
      <c r="B17" s="1183"/>
      <c r="C17" s="1087">
        <v>502.65600000000001</v>
      </c>
      <c r="D17" s="1088">
        <v>470.702</v>
      </c>
      <c r="E17" s="1088" t="s">
        <v>372</v>
      </c>
      <c r="F17" s="1089">
        <v>498.54070000000002</v>
      </c>
      <c r="G17" s="735">
        <v>-2.8863999999999805</v>
      </c>
      <c r="H17" s="736">
        <v>-5.7563701682656898E-3</v>
      </c>
      <c r="I17" s="1203"/>
      <c r="J17" s="1087" t="s">
        <v>372</v>
      </c>
      <c r="K17" s="1088" t="s">
        <v>372</v>
      </c>
      <c r="L17" s="1088" t="s">
        <v>372</v>
      </c>
      <c r="M17" s="1089" t="s">
        <v>372</v>
      </c>
      <c r="N17" s="735"/>
      <c r="O17" s="736"/>
      <c r="P17" s="1183"/>
      <c r="Q17" s="1087" t="s">
        <v>372</v>
      </c>
      <c r="R17" s="1088" t="s">
        <v>372</v>
      </c>
      <c r="S17" s="1088" t="s">
        <v>372</v>
      </c>
      <c r="T17" s="1089" t="s">
        <v>372</v>
      </c>
      <c r="U17" s="735" t="s">
        <v>372</v>
      </c>
      <c r="V17" s="737" t="s">
        <v>372</v>
      </c>
      <c r="W17" s="1183"/>
      <c r="X17" s="1090">
        <v>498.54070000000002</v>
      </c>
      <c r="Y17" s="1091"/>
      <c r="Z17" s="738">
        <v>-2.8863999999999805</v>
      </c>
      <c r="AA17" s="737">
        <v>-5.7563701682656898E-3</v>
      </c>
      <c r="AB17" s="1092"/>
      <c r="AC17" s="1092"/>
      <c r="AD17" s="1092"/>
      <c r="AE17" s="1092"/>
    </row>
    <row r="18" spans="1:31" s="724" customFormat="1">
      <c r="A18" s="1093" t="s">
        <v>327</v>
      </c>
      <c r="B18" s="1183"/>
      <c r="C18" s="1094" t="s">
        <v>372</v>
      </c>
      <c r="D18" s="1095" t="s">
        <v>372</v>
      </c>
      <c r="E18" s="1095" t="s">
        <v>372</v>
      </c>
      <c r="F18" s="1096" t="s">
        <v>372</v>
      </c>
      <c r="G18" s="739"/>
      <c r="H18" s="740" t="s">
        <v>372</v>
      </c>
      <c r="I18" s="1203"/>
      <c r="J18" s="1094" t="s">
        <v>372</v>
      </c>
      <c r="K18" s="1095" t="s">
        <v>372</v>
      </c>
      <c r="L18" s="1095" t="s">
        <v>372</v>
      </c>
      <c r="M18" s="1096" t="s">
        <v>372</v>
      </c>
      <c r="N18" s="739" t="s">
        <v>372</v>
      </c>
      <c r="O18" s="741" t="s">
        <v>372</v>
      </c>
      <c r="P18" s="1183"/>
      <c r="Q18" s="1094" t="s">
        <v>372</v>
      </c>
      <c r="R18" s="1095" t="s">
        <v>372</v>
      </c>
      <c r="S18" s="1095" t="s">
        <v>372</v>
      </c>
      <c r="T18" s="1096" t="s">
        <v>372</v>
      </c>
      <c r="U18" s="739" t="s">
        <v>372</v>
      </c>
      <c r="V18" s="741" t="s">
        <v>372</v>
      </c>
      <c r="W18" s="1183"/>
      <c r="X18" s="1097" t="s">
        <v>372</v>
      </c>
      <c r="Y18" s="1079"/>
      <c r="Z18" s="742" t="s">
        <v>372</v>
      </c>
      <c r="AA18" s="741" t="s">
        <v>372</v>
      </c>
      <c r="AB18" s="1092"/>
      <c r="AC18" s="1092"/>
      <c r="AD18" s="1092"/>
      <c r="AE18" s="1092"/>
    </row>
    <row r="19" spans="1:31" s="724" customFormat="1">
      <c r="A19" s="1093" t="s">
        <v>328</v>
      </c>
      <c r="B19" s="1183"/>
      <c r="C19" s="1094">
        <v>429.42410000000001</v>
      </c>
      <c r="D19" s="1095">
        <v>436.3356</v>
      </c>
      <c r="E19" s="1095">
        <v>438.31079999999997</v>
      </c>
      <c r="F19" s="1096">
        <v>434.8304</v>
      </c>
      <c r="G19" s="739">
        <v>-1.6576999999999771</v>
      </c>
      <c r="H19" s="740">
        <v>-3.7978125864140955E-3</v>
      </c>
      <c r="I19" s="1203"/>
      <c r="J19" s="1094" t="s">
        <v>372</v>
      </c>
      <c r="K19" s="1095" t="s">
        <v>372</v>
      </c>
      <c r="L19" s="1095" t="s">
        <v>372</v>
      </c>
      <c r="M19" s="1096" t="s">
        <v>372</v>
      </c>
      <c r="N19" s="739" t="s">
        <v>372</v>
      </c>
      <c r="O19" s="741" t="s">
        <v>372</v>
      </c>
      <c r="P19" s="1183"/>
      <c r="Q19" s="1094" t="s">
        <v>372</v>
      </c>
      <c r="R19" s="1095" t="s">
        <v>372</v>
      </c>
      <c r="S19" s="1095" t="s">
        <v>511</v>
      </c>
      <c r="T19" s="1096" t="s">
        <v>511</v>
      </c>
      <c r="U19" s="739" t="s">
        <v>372</v>
      </c>
      <c r="V19" s="741" t="s">
        <v>372</v>
      </c>
      <c r="W19" s="1183"/>
      <c r="X19" s="1097" t="s">
        <v>511</v>
      </c>
      <c r="Y19" s="1079"/>
      <c r="Z19" s="742" t="s">
        <v>372</v>
      </c>
      <c r="AA19" s="741" t="s">
        <v>372</v>
      </c>
      <c r="AB19" s="1092"/>
      <c r="AC19" s="1092"/>
      <c r="AD19" s="1092"/>
      <c r="AE19" s="1092"/>
    </row>
    <row r="20" spans="1:31" s="724" customFormat="1">
      <c r="A20" s="1093" t="s">
        <v>329</v>
      </c>
      <c r="B20" s="1183"/>
      <c r="C20" s="1094" t="s">
        <v>372</v>
      </c>
      <c r="D20" s="1095">
        <v>513.20809999999994</v>
      </c>
      <c r="E20" s="1095">
        <v>500.0127</v>
      </c>
      <c r="F20" s="1096">
        <v>504.89940000000001</v>
      </c>
      <c r="G20" s="739">
        <v>-7.1656000000000404</v>
      </c>
      <c r="H20" s="740">
        <v>-1.3993535976878024E-2</v>
      </c>
      <c r="I20" s="1203"/>
      <c r="J20" s="1094" t="s">
        <v>372</v>
      </c>
      <c r="K20" s="1095" t="s">
        <v>372</v>
      </c>
      <c r="L20" s="1095" t="s">
        <v>372</v>
      </c>
      <c r="M20" s="1096" t="s">
        <v>372</v>
      </c>
      <c r="N20" s="739" t="s">
        <v>372</v>
      </c>
      <c r="O20" s="741" t="s">
        <v>372</v>
      </c>
      <c r="P20" s="1183"/>
      <c r="Q20" s="1094" t="s">
        <v>372</v>
      </c>
      <c r="R20" s="1095">
        <v>521.47720000000004</v>
      </c>
      <c r="S20" s="1095">
        <v>537.78430000000003</v>
      </c>
      <c r="T20" s="1096">
        <v>533.78840000000002</v>
      </c>
      <c r="U20" s="739">
        <v>-5.9530999999999494</v>
      </c>
      <c r="V20" s="741">
        <v>-1.102953914049587E-2</v>
      </c>
      <c r="W20" s="1183"/>
      <c r="X20" s="1098">
        <v>524.81219999999996</v>
      </c>
      <c r="Y20" s="1183"/>
      <c r="Z20" s="742">
        <v>-6.3298000000000911</v>
      </c>
      <c r="AA20" s="741">
        <v>-1.191734037225467E-2</v>
      </c>
      <c r="AB20" s="1092"/>
      <c r="AC20" s="1092"/>
      <c r="AD20" s="1092"/>
      <c r="AE20" s="1092"/>
    </row>
    <row r="21" spans="1:31" s="724" customFormat="1">
      <c r="A21" s="1093" t="s">
        <v>330</v>
      </c>
      <c r="B21" s="1183"/>
      <c r="C21" s="1094">
        <v>493.1336</v>
      </c>
      <c r="D21" s="1095">
        <v>507.66950000000003</v>
      </c>
      <c r="E21" s="1095" t="s">
        <v>372</v>
      </c>
      <c r="F21" s="1096">
        <v>500.12889999999999</v>
      </c>
      <c r="G21" s="739">
        <v>0.32209999999997763</v>
      </c>
      <c r="H21" s="740">
        <v>6.444490150994131E-4</v>
      </c>
      <c r="I21" s="1203"/>
      <c r="J21" s="1094" t="s">
        <v>372</v>
      </c>
      <c r="K21" s="1095" t="s">
        <v>372</v>
      </c>
      <c r="L21" s="1095" t="s">
        <v>372</v>
      </c>
      <c r="M21" s="1096" t="s">
        <v>372</v>
      </c>
      <c r="N21" s="739" t="s">
        <v>372</v>
      </c>
      <c r="O21" s="741" t="s">
        <v>372</v>
      </c>
      <c r="P21" s="1183"/>
      <c r="Q21" s="1094" t="s">
        <v>372</v>
      </c>
      <c r="R21" s="1095" t="s">
        <v>372</v>
      </c>
      <c r="S21" s="1095" t="s">
        <v>372</v>
      </c>
      <c r="T21" s="1096" t="s">
        <v>372</v>
      </c>
      <c r="U21" s="739" t="s">
        <v>372</v>
      </c>
      <c r="V21" s="741" t="s">
        <v>372</v>
      </c>
      <c r="W21" s="1183"/>
      <c r="X21" s="1098">
        <v>500.12889999999999</v>
      </c>
      <c r="Y21" s="1079"/>
      <c r="Z21" s="742">
        <v>0.32209999999997763</v>
      </c>
      <c r="AA21" s="741">
        <v>6.444490150994131E-4</v>
      </c>
      <c r="AB21" s="1092"/>
      <c r="AC21" s="1092"/>
      <c r="AD21" s="1092"/>
      <c r="AE21" s="1092"/>
    </row>
    <row r="22" spans="1:31" s="724" customFormat="1">
      <c r="A22" s="1093" t="s">
        <v>331</v>
      </c>
      <c r="B22" s="1183"/>
      <c r="C22" s="1094" t="s">
        <v>372</v>
      </c>
      <c r="D22" s="1095" t="s">
        <v>511</v>
      </c>
      <c r="E22" s="1095" t="s">
        <v>372</v>
      </c>
      <c r="F22" s="1096" t="s">
        <v>511</v>
      </c>
      <c r="G22" s="753" t="s">
        <v>372</v>
      </c>
      <c r="H22" s="754" t="s">
        <v>372</v>
      </c>
      <c r="I22" s="1203"/>
      <c r="J22" s="1094" t="s">
        <v>372</v>
      </c>
      <c r="K22" s="1095" t="s">
        <v>372</v>
      </c>
      <c r="L22" s="1095" t="s">
        <v>372</v>
      </c>
      <c r="M22" s="1096" t="s">
        <v>372</v>
      </c>
      <c r="N22" s="739" t="s">
        <v>372</v>
      </c>
      <c r="O22" s="741" t="s">
        <v>372</v>
      </c>
      <c r="P22" s="1183"/>
      <c r="Q22" s="1094" t="s">
        <v>372</v>
      </c>
      <c r="R22" s="1095" t="s">
        <v>372</v>
      </c>
      <c r="S22" s="1095" t="s">
        <v>372</v>
      </c>
      <c r="T22" s="1096" t="s">
        <v>372</v>
      </c>
      <c r="U22" s="739" t="s">
        <v>372</v>
      </c>
      <c r="V22" s="741" t="s">
        <v>372</v>
      </c>
      <c r="W22" s="1183"/>
      <c r="X22" s="1098" t="s">
        <v>511</v>
      </c>
      <c r="Y22" s="1079"/>
      <c r="Z22" s="742"/>
      <c r="AA22" s="741"/>
      <c r="AB22" s="1092"/>
      <c r="AC22" s="1092"/>
      <c r="AD22" s="1092"/>
      <c r="AE22" s="1092"/>
    </row>
    <row r="23" spans="1:31" s="724" customFormat="1">
      <c r="A23" s="1093" t="s">
        <v>332</v>
      </c>
      <c r="B23" s="1183"/>
      <c r="C23" s="1099" t="s">
        <v>372</v>
      </c>
      <c r="D23" s="1100" t="s">
        <v>372</v>
      </c>
      <c r="E23" s="1100" t="s">
        <v>372</v>
      </c>
      <c r="F23" s="1101" t="s">
        <v>372</v>
      </c>
      <c r="G23" s="739"/>
      <c r="H23" s="740"/>
      <c r="I23" s="1204"/>
      <c r="J23" s="1099">
        <v>470.34190000000001</v>
      </c>
      <c r="K23" s="1100">
        <v>481.7364</v>
      </c>
      <c r="L23" s="1100">
        <v>494.06830000000002</v>
      </c>
      <c r="M23" s="1101">
        <v>486.98739999999998</v>
      </c>
      <c r="N23" s="739">
        <v>-2.2642000000000166</v>
      </c>
      <c r="O23" s="741">
        <v>-4.6278847120786448E-3</v>
      </c>
      <c r="P23" s="1183"/>
      <c r="Q23" s="1099" t="s">
        <v>372</v>
      </c>
      <c r="R23" s="1100" t="s">
        <v>372</v>
      </c>
      <c r="S23" s="1100" t="s">
        <v>372</v>
      </c>
      <c r="T23" s="1101" t="s">
        <v>372</v>
      </c>
      <c r="U23" s="739" t="s">
        <v>372</v>
      </c>
      <c r="V23" s="741" t="s">
        <v>372</v>
      </c>
      <c r="W23" s="1183"/>
      <c r="X23" s="1098">
        <v>486.98739999999998</v>
      </c>
      <c r="Y23" s="1091"/>
      <c r="Z23" s="742">
        <v>-2.2642000000000166</v>
      </c>
      <c r="AA23" s="741">
        <v>-4.6278847120786448E-3</v>
      </c>
      <c r="AB23" s="1092"/>
      <c r="AC23" s="1092"/>
      <c r="AD23" s="1092"/>
      <c r="AE23" s="1092"/>
    </row>
    <row r="24" spans="1:31" s="724" customFormat="1">
      <c r="A24" s="1093" t="s">
        <v>333</v>
      </c>
      <c r="B24" s="1183"/>
      <c r="C24" s="1094" t="s">
        <v>372</v>
      </c>
      <c r="D24" s="1095">
        <v>392.5</v>
      </c>
      <c r="E24" s="1095" t="s">
        <v>372</v>
      </c>
      <c r="F24" s="1096">
        <v>392.5</v>
      </c>
      <c r="G24" s="739">
        <v>0</v>
      </c>
      <c r="H24" s="740">
        <v>0</v>
      </c>
      <c r="I24" s="1203"/>
      <c r="J24" s="1094" t="s">
        <v>372</v>
      </c>
      <c r="K24" s="1095" t="s">
        <v>372</v>
      </c>
      <c r="L24" s="1095" t="s">
        <v>372</v>
      </c>
      <c r="M24" s="1096" t="s">
        <v>372</v>
      </c>
      <c r="N24" s="739" t="s">
        <v>372</v>
      </c>
      <c r="O24" s="741" t="s">
        <v>372</v>
      </c>
      <c r="P24" s="1183"/>
      <c r="Q24" s="1094" t="s">
        <v>372</v>
      </c>
      <c r="R24" s="1095">
        <v>492.61079999999998</v>
      </c>
      <c r="S24" s="1095" t="s">
        <v>372</v>
      </c>
      <c r="T24" s="1096">
        <v>492.61079999999998</v>
      </c>
      <c r="U24" s="739" t="s">
        <v>372</v>
      </c>
      <c r="V24" s="741" t="s">
        <v>372</v>
      </c>
      <c r="W24" s="1183"/>
      <c r="X24" s="1098">
        <v>443.45850000000002</v>
      </c>
      <c r="Y24" s="1091"/>
      <c r="Z24" s="742" t="s">
        <v>372</v>
      </c>
      <c r="AA24" s="741" t="s">
        <v>372</v>
      </c>
      <c r="AB24" s="1092"/>
      <c r="AC24" s="1092"/>
      <c r="AD24" s="1092"/>
      <c r="AE24" s="1092"/>
    </row>
    <row r="25" spans="1:31" s="724" customFormat="1">
      <c r="A25" s="1093" t="s">
        <v>334</v>
      </c>
      <c r="B25" s="1183"/>
      <c r="C25" s="1094">
        <v>473.19229999999999</v>
      </c>
      <c r="D25" s="1095">
        <v>485.62979999999999</v>
      </c>
      <c r="E25" s="1095" t="s">
        <v>372</v>
      </c>
      <c r="F25" s="1096">
        <v>477.83319999999998</v>
      </c>
      <c r="G25" s="739">
        <v>-6.9604000000000497</v>
      </c>
      <c r="H25" s="740">
        <v>-1.4357450263369875E-2</v>
      </c>
      <c r="I25" s="1203"/>
      <c r="J25" s="1094" t="s">
        <v>372</v>
      </c>
      <c r="K25" s="1095" t="s">
        <v>372</v>
      </c>
      <c r="L25" s="1095" t="s">
        <v>372</v>
      </c>
      <c r="M25" s="1096" t="s">
        <v>372</v>
      </c>
      <c r="N25" s="739" t="s">
        <v>372</v>
      </c>
      <c r="O25" s="741" t="s">
        <v>372</v>
      </c>
      <c r="P25" s="1183"/>
      <c r="Q25" s="1094">
        <v>482.83229999999998</v>
      </c>
      <c r="R25" s="1095">
        <v>496.1386</v>
      </c>
      <c r="S25" s="1095" t="s">
        <v>372</v>
      </c>
      <c r="T25" s="1096">
        <v>491.00720000000001</v>
      </c>
      <c r="U25" s="739">
        <v>4.4738000000000397</v>
      </c>
      <c r="V25" s="741">
        <v>9.1952577150922199E-3</v>
      </c>
      <c r="W25" s="1183"/>
      <c r="X25" s="1098">
        <v>485.07729999999998</v>
      </c>
      <c r="Y25" s="1091"/>
      <c r="Z25" s="742">
        <v>-0.67300000000000182</v>
      </c>
      <c r="AA25" s="741">
        <v>-1.3854855056187887E-3</v>
      </c>
      <c r="AB25" s="1092"/>
      <c r="AC25" s="1092"/>
      <c r="AD25" s="1092"/>
      <c r="AE25" s="1092"/>
    </row>
    <row r="26" spans="1:31" s="724" customFormat="1">
      <c r="A26" s="1093" t="s">
        <v>335</v>
      </c>
      <c r="B26" s="1183"/>
      <c r="C26" s="1099">
        <v>506.17869999999999</v>
      </c>
      <c r="D26" s="1100">
        <v>512.46119999999996</v>
      </c>
      <c r="E26" s="1100">
        <v>519.87059999999997</v>
      </c>
      <c r="F26" s="1101">
        <v>509.94450000000001</v>
      </c>
      <c r="G26" s="739">
        <v>-0.2378999999999678</v>
      </c>
      <c r="H26" s="740">
        <v>-4.6630381604695348E-4</v>
      </c>
      <c r="I26" s="1203"/>
      <c r="J26" s="1099" t="s">
        <v>372</v>
      </c>
      <c r="K26" s="1100">
        <v>524</v>
      </c>
      <c r="L26" s="1100" t="s">
        <v>95</v>
      </c>
      <c r="M26" s="1101">
        <v>533.17269999999996</v>
      </c>
      <c r="N26" s="739">
        <v>0.68489999999997053</v>
      </c>
      <c r="O26" s="741">
        <v>1.2862266515776266E-3</v>
      </c>
      <c r="P26" s="1183"/>
      <c r="Q26" s="1099" t="s">
        <v>372</v>
      </c>
      <c r="R26" s="1100" t="s">
        <v>372</v>
      </c>
      <c r="S26" s="1100" t="s">
        <v>372</v>
      </c>
      <c r="T26" s="1101" t="s">
        <v>372</v>
      </c>
      <c r="U26" s="739" t="s">
        <v>372</v>
      </c>
      <c r="V26" s="741" t="s">
        <v>372</v>
      </c>
      <c r="W26" s="1183"/>
      <c r="X26" s="1098">
        <v>513.5616</v>
      </c>
      <c r="Y26" s="1079"/>
      <c r="Z26" s="742">
        <v>-9.4200000000000728E-2</v>
      </c>
      <c r="AA26" s="741">
        <v>-1.8339129043221103E-4</v>
      </c>
      <c r="AB26" s="1092"/>
      <c r="AC26" s="1092"/>
      <c r="AD26" s="1092"/>
      <c r="AE26" s="1092"/>
    </row>
    <row r="27" spans="1:31" s="724" customFormat="1">
      <c r="A27" s="1093" t="s">
        <v>336</v>
      </c>
      <c r="B27" s="1183"/>
      <c r="C27" s="1099">
        <v>456.58390000000003</v>
      </c>
      <c r="D27" s="1100">
        <v>481.89640000000003</v>
      </c>
      <c r="E27" s="1100" t="s">
        <v>372</v>
      </c>
      <c r="F27" s="1101">
        <v>476.87909999999999</v>
      </c>
      <c r="G27" s="739">
        <v>-4.6541000000000281</v>
      </c>
      <c r="H27" s="740">
        <v>-9.6651695044080999E-3</v>
      </c>
      <c r="I27" s="1203"/>
      <c r="J27" s="1099" t="s">
        <v>372</v>
      </c>
      <c r="K27" s="1100" t="s">
        <v>372</v>
      </c>
      <c r="L27" s="1100" t="s">
        <v>372</v>
      </c>
      <c r="M27" s="1101" t="s">
        <v>372</v>
      </c>
      <c r="N27" s="739" t="s">
        <v>372</v>
      </c>
      <c r="O27" s="741" t="s">
        <v>372</v>
      </c>
      <c r="P27" s="1183"/>
      <c r="Q27" s="1099" t="s">
        <v>372</v>
      </c>
      <c r="R27" s="1100" t="s">
        <v>372</v>
      </c>
      <c r="S27" s="1100" t="s">
        <v>372</v>
      </c>
      <c r="T27" s="1101" t="s">
        <v>372</v>
      </c>
      <c r="U27" s="739" t="s">
        <v>372</v>
      </c>
      <c r="V27" s="741" t="s">
        <v>372</v>
      </c>
      <c r="W27" s="1183"/>
      <c r="X27" s="1098">
        <v>476.87909999999999</v>
      </c>
      <c r="Y27" s="1079"/>
      <c r="Z27" s="742">
        <v>-4.6541000000000281</v>
      </c>
      <c r="AA27" s="741">
        <v>-9.6651695044080999E-3</v>
      </c>
      <c r="AB27" s="1092"/>
      <c r="AC27" s="1092"/>
      <c r="AD27" s="1092"/>
      <c r="AE27" s="1092"/>
    </row>
    <row r="28" spans="1:31" s="724" customFormat="1">
      <c r="A28" s="1093" t="s">
        <v>337</v>
      </c>
      <c r="B28" s="1183"/>
      <c r="C28" s="1094">
        <v>515.31529999999998</v>
      </c>
      <c r="D28" s="1095">
        <v>481.77229999999997</v>
      </c>
      <c r="E28" s="1095">
        <v>436.93349999999998</v>
      </c>
      <c r="F28" s="1096">
        <v>509.3261</v>
      </c>
      <c r="G28" s="743">
        <v>6.3276000000000181</v>
      </c>
      <c r="H28" s="740">
        <v>1.2579759184172534E-2</v>
      </c>
      <c r="I28" s="1203"/>
      <c r="J28" s="1094" t="s">
        <v>372</v>
      </c>
      <c r="K28" s="1095" t="s">
        <v>372</v>
      </c>
      <c r="L28" s="1095" t="s">
        <v>372</v>
      </c>
      <c r="M28" s="1096" t="s">
        <v>372</v>
      </c>
      <c r="N28" s="739" t="s">
        <v>372</v>
      </c>
      <c r="O28" s="741" t="s">
        <v>372</v>
      </c>
      <c r="P28" s="1183"/>
      <c r="Q28" s="1094">
        <v>551.72019999999998</v>
      </c>
      <c r="R28" s="1095">
        <v>572.75990000000002</v>
      </c>
      <c r="S28" s="1095">
        <v>579.66750000000002</v>
      </c>
      <c r="T28" s="1096">
        <v>565.40369999999996</v>
      </c>
      <c r="U28" s="739">
        <v>-6.6700000000000728</v>
      </c>
      <c r="V28" s="741">
        <v>-1.1659336900123329E-2</v>
      </c>
      <c r="W28" s="1183"/>
      <c r="X28" s="1098">
        <v>512.13589999999999</v>
      </c>
      <c r="Y28" s="1079"/>
      <c r="Z28" s="742">
        <v>5.676400000000001</v>
      </c>
      <c r="AA28" s="741">
        <v>1.1208003798921728E-2</v>
      </c>
      <c r="AB28" s="1092"/>
      <c r="AC28" s="1092"/>
      <c r="AD28" s="1092"/>
      <c r="AE28" s="1092"/>
    </row>
    <row r="29" spans="1:31" s="724" customFormat="1">
      <c r="A29" s="1093" t="s">
        <v>338</v>
      </c>
      <c r="B29" s="1183"/>
      <c r="C29" s="1094" t="s">
        <v>372</v>
      </c>
      <c r="D29" s="1095" t="s">
        <v>372</v>
      </c>
      <c r="E29" s="1095" t="s">
        <v>372</v>
      </c>
      <c r="F29" s="1096" t="s">
        <v>372</v>
      </c>
      <c r="G29" s="739">
        <v>0</v>
      </c>
      <c r="H29" s="740">
        <v>0</v>
      </c>
      <c r="I29" s="1203"/>
      <c r="J29" s="1094" t="s">
        <v>372</v>
      </c>
      <c r="K29" s="1095" t="s">
        <v>372</v>
      </c>
      <c r="L29" s="1095" t="s">
        <v>372</v>
      </c>
      <c r="M29" s="1096" t="s">
        <v>372</v>
      </c>
      <c r="N29" s="739" t="s">
        <v>372</v>
      </c>
      <c r="O29" s="741" t="s">
        <v>372</v>
      </c>
      <c r="P29" s="1183"/>
      <c r="Q29" s="1094" t="s">
        <v>372</v>
      </c>
      <c r="R29" s="1095" t="s">
        <v>372</v>
      </c>
      <c r="S29" s="1095" t="s">
        <v>372</v>
      </c>
      <c r="T29" s="1096" t="s">
        <v>372</v>
      </c>
      <c r="U29" s="739" t="s">
        <v>372</v>
      </c>
      <c r="V29" s="741" t="s">
        <v>372</v>
      </c>
      <c r="W29" s="1183"/>
      <c r="X29" s="1098" t="s">
        <v>372</v>
      </c>
      <c r="Y29" s="1091"/>
      <c r="Z29" s="742" t="s">
        <v>372</v>
      </c>
      <c r="AA29" s="741" t="s">
        <v>372</v>
      </c>
      <c r="AB29" s="1092"/>
      <c r="AC29" s="1092"/>
      <c r="AD29" s="1092"/>
      <c r="AE29" s="1092"/>
    </row>
    <row r="30" spans="1:31" s="724" customFormat="1">
      <c r="A30" s="1093" t="s">
        <v>339</v>
      </c>
      <c r="B30" s="1183"/>
      <c r="C30" s="1094" t="s">
        <v>372</v>
      </c>
      <c r="D30" s="1095">
        <v>462.68310000000002</v>
      </c>
      <c r="E30" s="1095" t="s">
        <v>372</v>
      </c>
      <c r="F30" s="1096">
        <v>462.68310000000002</v>
      </c>
      <c r="G30" s="739">
        <v>30.190500000000043</v>
      </c>
      <c r="H30" s="740">
        <v>6.980581864290869E-2</v>
      </c>
      <c r="I30" s="1203"/>
      <c r="J30" s="1094" t="s">
        <v>372</v>
      </c>
      <c r="K30" s="1095" t="s">
        <v>372</v>
      </c>
      <c r="L30" s="1095" t="s">
        <v>372</v>
      </c>
      <c r="M30" s="1096" t="s">
        <v>372</v>
      </c>
      <c r="N30" s="739" t="s">
        <v>372</v>
      </c>
      <c r="O30" s="741" t="s">
        <v>372</v>
      </c>
      <c r="P30" s="1183"/>
      <c r="Q30" s="1094" t="s">
        <v>372</v>
      </c>
      <c r="R30" s="1095">
        <v>297.33</v>
      </c>
      <c r="S30" s="1095" t="s">
        <v>372</v>
      </c>
      <c r="T30" s="1096">
        <v>297.33</v>
      </c>
      <c r="U30" s="739">
        <v>-65.024699999999996</v>
      </c>
      <c r="V30" s="741">
        <v>-0.17945041143387952</v>
      </c>
      <c r="W30" s="1183"/>
      <c r="X30" s="1098">
        <v>427.77589999999998</v>
      </c>
      <c r="Y30" s="1091"/>
      <c r="Z30" s="742">
        <v>10.0899</v>
      </c>
      <c r="AA30" s="741">
        <v>2.4156663139295986E-2</v>
      </c>
      <c r="AB30" s="1092"/>
      <c r="AC30" s="1092"/>
      <c r="AD30" s="1092"/>
      <c r="AE30" s="1092"/>
    </row>
    <row r="31" spans="1:31" s="724" customFormat="1">
      <c r="A31" s="1093" t="s">
        <v>340</v>
      </c>
      <c r="B31" s="1183"/>
      <c r="C31" s="1094" t="s">
        <v>372</v>
      </c>
      <c r="D31" s="1095">
        <v>426.11369999999999</v>
      </c>
      <c r="E31" s="1095">
        <v>439.31020000000001</v>
      </c>
      <c r="F31" s="1096">
        <v>435.50319999999999</v>
      </c>
      <c r="G31" s="739">
        <v>1.5887000000000171</v>
      </c>
      <c r="H31" s="740">
        <v>3.6613203753275148E-3</v>
      </c>
      <c r="I31" s="1203"/>
      <c r="J31" s="1094" t="s">
        <v>372</v>
      </c>
      <c r="K31" s="1095" t="s">
        <v>372</v>
      </c>
      <c r="L31" s="1095" t="s">
        <v>372</v>
      </c>
      <c r="M31" s="1096" t="s">
        <v>372</v>
      </c>
      <c r="N31" s="739" t="s">
        <v>372</v>
      </c>
      <c r="O31" s="741" t="s">
        <v>372</v>
      </c>
      <c r="P31" s="1183"/>
      <c r="Q31" s="1094" t="s">
        <v>372</v>
      </c>
      <c r="R31" s="1095" t="s">
        <v>372</v>
      </c>
      <c r="S31" s="1095" t="s">
        <v>372</v>
      </c>
      <c r="T31" s="1096" t="s">
        <v>372</v>
      </c>
      <c r="U31" s="739" t="s">
        <v>372</v>
      </c>
      <c r="V31" s="741" t="s">
        <v>372</v>
      </c>
      <c r="W31" s="1183"/>
      <c r="X31" s="1098">
        <v>435.50319999999999</v>
      </c>
      <c r="Y31" s="1091"/>
      <c r="Z31" s="742">
        <v>2.5405000000000086</v>
      </c>
      <c r="AA31" s="741">
        <v>5.8677110060521009E-3</v>
      </c>
      <c r="AB31" s="1092"/>
      <c r="AC31" s="1092"/>
      <c r="AD31" s="1092"/>
      <c r="AE31" s="1092"/>
    </row>
    <row r="32" spans="1:31" s="724" customFormat="1">
      <c r="A32" s="1093" t="s">
        <v>341</v>
      </c>
      <c r="B32" s="1183"/>
      <c r="C32" s="1094" t="s">
        <v>511</v>
      </c>
      <c r="D32" s="1100" t="s">
        <v>511</v>
      </c>
      <c r="E32" s="1100" t="s">
        <v>372</v>
      </c>
      <c r="F32" s="1101" t="s">
        <v>511</v>
      </c>
      <c r="G32" s="739" t="s">
        <v>372</v>
      </c>
      <c r="H32" s="740" t="s">
        <v>372</v>
      </c>
      <c r="I32" s="1203"/>
      <c r="J32" s="1094" t="s">
        <v>372</v>
      </c>
      <c r="K32" s="1100" t="s">
        <v>372</v>
      </c>
      <c r="L32" s="1100" t="s">
        <v>372</v>
      </c>
      <c r="M32" s="1101" t="s">
        <v>372</v>
      </c>
      <c r="N32" s="739" t="s">
        <v>372</v>
      </c>
      <c r="O32" s="741" t="s">
        <v>372</v>
      </c>
      <c r="P32" s="1183"/>
      <c r="Q32" s="1094" t="s">
        <v>372</v>
      </c>
      <c r="R32" s="1100" t="s">
        <v>372</v>
      </c>
      <c r="S32" s="1100" t="s">
        <v>372</v>
      </c>
      <c r="T32" s="1101" t="s">
        <v>372</v>
      </c>
      <c r="U32" s="739" t="s">
        <v>372</v>
      </c>
      <c r="V32" s="741" t="s">
        <v>372</v>
      </c>
      <c r="W32" s="1183"/>
      <c r="X32" s="1098" t="s">
        <v>511</v>
      </c>
      <c r="Y32" s="1091"/>
      <c r="Z32" s="742" t="s">
        <v>372</v>
      </c>
      <c r="AA32" s="741" t="s">
        <v>372</v>
      </c>
      <c r="AB32" s="1092"/>
      <c r="AC32" s="1092"/>
      <c r="AD32" s="1092"/>
      <c r="AE32" s="1092"/>
    </row>
    <row r="33" spans="1:31" s="724" customFormat="1">
      <c r="A33" s="1093" t="s">
        <v>342</v>
      </c>
      <c r="B33" s="1183"/>
      <c r="C33" s="1094" t="s">
        <v>372</v>
      </c>
      <c r="D33" s="1100" t="s">
        <v>372</v>
      </c>
      <c r="E33" s="1100" t="s">
        <v>372</v>
      </c>
      <c r="F33" s="1101" t="s">
        <v>372</v>
      </c>
      <c r="G33" s="739" t="s">
        <v>372</v>
      </c>
      <c r="H33" s="740" t="s">
        <v>372</v>
      </c>
      <c r="I33" s="1203"/>
      <c r="J33" s="1094" t="s">
        <v>372</v>
      </c>
      <c r="K33" s="1100" t="s">
        <v>372</v>
      </c>
      <c r="L33" s="1100" t="s">
        <v>372</v>
      </c>
      <c r="M33" s="1101" t="s">
        <v>372</v>
      </c>
      <c r="N33" s="739" t="s">
        <v>372</v>
      </c>
      <c r="O33" s="741" t="s">
        <v>372</v>
      </c>
      <c r="P33" s="1183"/>
      <c r="Q33" s="1094" t="s">
        <v>372</v>
      </c>
      <c r="R33" s="1100" t="s">
        <v>372</v>
      </c>
      <c r="S33" s="1100" t="s">
        <v>372</v>
      </c>
      <c r="T33" s="1101" t="s">
        <v>372</v>
      </c>
      <c r="U33" s="739" t="s">
        <v>372</v>
      </c>
      <c r="V33" s="741" t="s">
        <v>372</v>
      </c>
      <c r="W33" s="1183"/>
      <c r="X33" s="1098" t="s">
        <v>372</v>
      </c>
      <c r="Y33" s="1091"/>
      <c r="Z33" s="742" t="s">
        <v>372</v>
      </c>
      <c r="AA33" s="741" t="s">
        <v>372</v>
      </c>
      <c r="AB33" s="1092"/>
      <c r="AC33" s="1092"/>
      <c r="AD33" s="1092"/>
      <c r="AE33" s="1092"/>
    </row>
    <row r="34" spans="1:31" s="724" customFormat="1">
      <c r="A34" s="1093" t="s">
        <v>343</v>
      </c>
      <c r="B34" s="1183"/>
      <c r="C34" s="1094" t="s">
        <v>372</v>
      </c>
      <c r="D34" s="1100" t="s">
        <v>372</v>
      </c>
      <c r="E34" s="1100" t="s">
        <v>372</v>
      </c>
      <c r="F34" s="1101" t="s">
        <v>372</v>
      </c>
      <c r="G34" s="739"/>
      <c r="H34" s="740" t="s">
        <v>372</v>
      </c>
      <c r="I34" s="1203"/>
      <c r="J34" s="1094" t="s">
        <v>372</v>
      </c>
      <c r="K34" s="1100" t="s">
        <v>372</v>
      </c>
      <c r="L34" s="1100" t="s">
        <v>372</v>
      </c>
      <c r="M34" s="1101" t="s">
        <v>372</v>
      </c>
      <c r="N34" s="739" t="s">
        <v>372</v>
      </c>
      <c r="O34" s="741" t="s">
        <v>372</v>
      </c>
      <c r="P34" s="1183"/>
      <c r="Q34" s="1094" t="s">
        <v>372</v>
      </c>
      <c r="R34" s="1100" t="s">
        <v>372</v>
      </c>
      <c r="S34" s="1100" t="s">
        <v>372</v>
      </c>
      <c r="T34" s="1101" t="s">
        <v>372</v>
      </c>
      <c r="U34" s="739" t="s">
        <v>372</v>
      </c>
      <c r="V34" s="741" t="s">
        <v>372</v>
      </c>
      <c r="W34" s="1183"/>
      <c r="X34" s="1098" t="s">
        <v>372</v>
      </c>
      <c r="Y34" s="1091"/>
      <c r="Z34" s="742" t="s">
        <v>372</v>
      </c>
      <c r="AA34" s="741" t="s">
        <v>372</v>
      </c>
      <c r="AB34" s="1092"/>
      <c r="AC34" s="1092"/>
      <c r="AD34" s="1092"/>
      <c r="AE34" s="1092"/>
    </row>
    <row r="35" spans="1:31" s="724" customFormat="1">
      <c r="A35" s="1093" t="s">
        <v>344</v>
      </c>
      <c r="B35" s="1183"/>
      <c r="C35" s="1094" t="s">
        <v>372</v>
      </c>
      <c r="D35" s="1095">
        <v>261.38200000000001</v>
      </c>
      <c r="E35" s="1095">
        <v>495.56630000000001</v>
      </c>
      <c r="F35" s="1096">
        <v>378.22980000000001</v>
      </c>
      <c r="G35" s="739">
        <v>-114.8682</v>
      </c>
      <c r="H35" s="740">
        <v>-0.23295207037951893</v>
      </c>
      <c r="I35" s="1203"/>
      <c r="J35" s="1094" t="s">
        <v>372</v>
      </c>
      <c r="K35" s="1095" t="s">
        <v>372</v>
      </c>
      <c r="L35" s="1095" t="s">
        <v>372</v>
      </c>
      <c r="M35" s="1096" t="s">
        <v>372</v>
      </c>
      <c r="N35" s="739" t="s">
        <v>372</v>
      </c>
      <c r="O35" s="741" t="s">
        <v>372</v>
      </c>
      <c r="P35" s="1183"/>
      <c r="Q35" s="1094" t="s">
        <v>372</v>
      </c>
      <c r="R35" s="1095">
        <v>481.8535</v>
      </c>
      <c r="S35" s="1095">
        <v>473.12799999999999</v>
      </c>
      <c r="T35" s="1096">
        <v>474.43860000000001</v>
      </c>
      <c r="U35" s="739">
        <v>0.89519999999998845</v>
      </c>
      <c r="V35" s="741">
        <v>1.8904286280834182E-3</v>
      </c>
      <c r="W35" s="1183"/>
      <c r="X35" s="1098">
        <v>454.71190000000001</v>
      </c>
      <c r="Y35" s="1079"/>
      <c r="Z35" s="742">
        <v>-22.841000000000008</v>
      </c>
      <c r="AA35" s="741">
        <v>-4.7829256193397618E-2</v>
      </c>
      <c r="AB35" s="1092"/>
      <c r="AC35" s="1092"/>
      <c r="AD35" s="1092"/>
      <c r="AE35" s="1092"/>
    </row>
    <row r="36" spans="1:31" s="724" customFormat="1">
      <c r="A36" s="1093" t="s">
        <v>345</v>
      </c>
      <c r="B36" s="1183"/>
      <c r="C36" s="1094">
        <v>458.15969999999999</v>
      </c>
      <c r="D36" s="1095">
        <v>465.7011</v>
      </c>
      <c r="E36" s="1095" t="s">
        <v>372</v>
      </c>
      <c r="F36" s="1096">
        <v>460.64370000000002</v>
      </c>
      <c r="G36" s="739">
        <v>1.1831000000000245</v>
      </c>
      <c r="H36" s="740">
        <v>2.5749759609421385E-3</v>
      </c>
      <c r="I36" s="1203"/>
      <c r="J36" s="1094" t="s">
        <v>372</v>
      </c>
      <c r="K36" s="1095" t="s">
        <v>372</v>
      </c>
      <c r="L36" s="1095" t="s">
        <v>372</v>
      </c>
      <c r="M36" s="1096" t="s">
        <v>372</v>
      </c>
      <c r="N36" s="739" t="s">
        <v>372</v>
      </c>
      <c r="O36" s="741" t="s">
        <v>372</v>
      </c>
      <c r="P36" s="1183"/>
      <c r="Q36" s="1094">
        <v>530.37210000000005</v>
      </c>
      <c r="R36" s="1095">
        <v>516.7722</v>
      </c>
      <c r="S36" s="1095" t="s">
        <v>372</v>
      </c>
      <c r="T36" s="1096">
        <v>524.9049</v>
      </c>
      <c r="U36" s="739">
        <v>-3.1381000000000085</v>
      </c>
      <c r="V36" s="741">
        <v>-5.9428872269872146E-3</v>
      </c>
      <c r="W36" s="1183"/>
      <c r="X36" s="1098">
        <v>463.92070000000001</v>
      </c>
      <c r="Y36" s="1079"/>
      <c r="Z36" s="742">
        <v>0.9626999999999839</v>
      </c>
      <c r="AA36" s="741">
        <v>2.0794542917499381E-3</v>
      </c>
      <c r="AB36" s="1092"/>
      <c r="AC36" s="1092"/>
      <c r="AD36" s="1092"/>
      <c r="AE36" s="1092"/>
    </row>
    <row r="37" spans="1:31" s="724" customFormat="1">
      <c r="A37" s="1093" t="s">
        <v>346</v>
      </c>
      <c r="B37" s="1183"/>
      <c r="C37" s="1094" t="s">
        <v>372</v>
      </c>
      <c r="D37" s="1095">
        <v>479.43180000000001</v>
      </c>
      <c r="E37" s="1095">
        <v>489.67290000000003</v>
      </c>
      <c r="F37" s="1096">
        <v>486.2901</v>
      </c>
      <c r="G37" s="739">
        <v>-5.9379000000000133</v>
      </c>
      <c r="H37" s="740">
        <v>-1.2063312123650083E-2</v>
      </c>
      <c r="I37" s="1203"/>
      <c r="J37" s="1094" t="s">
        <v>372</v>
      </c>
      <c r="K37" s="1095" t="s">
        <v>372</v>
      </c>
      <c r="L37" s="1095" t="s">
        <v>372</v>
      </c>
      <c r="M37" s="1096" t="s">
        <v>372</v>
      </c>
      <c r="N37" s="739" t="s">
        <v>372</v>
      </c>
      <c r="O37" s="741" t="s">
        <v>372</v>
      </c>
      <c r="P37" s="1183"/>
      <c r="Q37" s="1094" t="s">
        <v>372</v>
      </c>
      <c r="R37" s="1095">
        <v>471.80029999999999</v>
      </c>
      <c r="S37" s="1095">
        <v>416.91419999999999</v>
      </c>
      <c r="T37" s="1096">
        <v>428.17430000000002</v>
      </c>
      <c r="U37" s="739">
        <v>-49.286799999999971</v>
      </c>
      <c r="V37" s="741">
        <v>-0.10322683879377814</v>
      </c>
      <c r="W37" s="1183"/>
      <c r="X37" s="1098">
        <v>485.84</v>
      </c>
      <c r="Y37" s="1079"/>
      <c r="Z37" s="742">
        <v>-6.2736000000000445</v>
      </c>
      <c r="AA37" s="741">
        <v>-1.2748276007816139E-2</v>
      </c>
      <c r="AB37" s="1092"/>
      <c r="AC37" s="1092"/>
      <c r="AD37" s="1092"/>
      <c r="AE37" s="1092"/>
    </row>
    <row r="38" spans="1:31" s="724" customFormat="1">
      <c r="A38" s="1093" t="s">
        <v>347</v>
      </c>
      <c r="B38" s="1183"/>
      <c r="C38" s="1094">
        <v>473.06279999999998</v>
      </c>
      <c r="D38" s="1095">
        <v>460.77600000000001</v>
      </c>
      <c r="E38" s="1095" t="s">
        <v>372</v>
      </c>
      <c r="F38" s="1096">
        <v>467.57440000000003</v>
      </c>
      <c r="G38" s="739">
        <v>2.5089000000000397</v>
      </c>
      <c r="H38" s="740">
        <v>5.3947239689893234E-3</v>
      </c>
      <c r="I38" s="1203"/>
      <c r="J38" s="1094" t="s">
        <v>372</v>
      </c>
      <c r="K38" s="1095" t="s">
        <v>372</v>
      </c>
      <c r="L38" s="1095" t="s">
        <v>372</v>
      </c>
      <c r="M38" s="1096" t="s">
        <v>372</v>
      </c>
      <c r="N38" s="739" t="s">
        <v>372</v>
      </c>
      <c r="O38" s="741" t="s">
        <v>372</v>
      </c>
      <c r="P38" s="1183"/>
      <c r="Q38" s="1094">
        <v>454.94479999999999</v>
      </c>
      <c r="R38" s="1095">
        <v>435.96660000000003</v>
      </c>
      <c r="S38" s="1095" t="s">
        <v>372</v>
      </c>
      <c r="T38" s="1096">
        <v>438.81119999999999</v>
      </c>
      <c r="U38" s="739">
        <v>15.473199999999963</v>
      </c>
      <c r="V38" s="741">
        <v>3.6550463223240071E-2</v>
      </c>
      <c r="W38" s="1183"/>
      <c r="X38" s="1098">
        <v>454.09519999999998</v>
      </c>
      <c r="Y38" s="1079"/>
      <c r="Z38" s="742">
        <v>8.5842999999999847</v>
      </c>
      <c r="AA38" s="741">
        <v>1.9268439896756639E-2</v>
      </c>
      <c r="AB38" s="1078"/>
      <c r="AC38" s="1078"/>
      <c r="AD38" s="1078"/>
      <c r="AE38" s="1078"/>
    </row>
    <row r="39" spans="1:31" s="724" customFormat="1">
      <c r="A39" s="1093" t="s">
        <v>348</v>
      </c>
      <c r="B39" s="1183"/>
      <c r="C39" s="1094" t="s">
        <v>372</v>
      </c>
      <c r="D39" s="1095">
        <v>410.11799999999999</v>
      </c>
      <c r="E39" s="1095">
        <v>443.73599999999999</v>
      </c>
      <c r="F39" s="1096">
        <v>437.33319999999998</v>
      </c>
      <c r="G39" s="739">
        <v>-1.5860000000000127</v>
      </c>
      <c r="H39" s="740">
        <v>-3.6134213313065988E-3</v>
      </c>
      <c r="I39" s="1203"/>
      <c r="J39" s="1094" t="s">
        <v>372</v>
      </c>
      <c r="K39" s="1095" t="s">
        <v>372</v>
      </c>
      <c r="L39" s="1095" t="s">
        <v>372</v>
      </c>
      <c r="M39" s="1096" t="s">
        <v>372</v>
      </c>
      <c r="N39" s="739" t="s">
        <v>372</v>
      </c>
      <c r="O39" s="741" t="s">
        <v>372</v>
      </c>
      <c r="P39" s="1183"/>
      <c r="Q39" s="1094" t="s">
        <v>372</v>
      </c>
      <c r="R39" s="1095">
        <v>405.57279999999997</v>
      </c>
      <c r="S39" s="1095">
        <v>423.47519999999997</v>
      </c>
      <c r="T39" s="1096">
        <v>421.46289999999999</v>
      </c>
      <c r="U39" s="739">
        <v>21.268500000000017</v>
      </c>
      <c r="V39" s="741">
        <v>5.3145421325236031E-2</v>
      </c>
      <c r="W39" s="1183"/>
      <c r="X39" s="1098">
        <v>426.1123</v>
      </c>
      <c r="Y39" s="1079"/>
      <c r="Z39" s="742">
        <v>14.572900000000004</v>
      </c>
      <c r="AA39" s="741">
        <v>3.5410704297085482E-2</v>
      </c>
      <c r="AB39" s="1092"/>
      <c r="AC39" s="1092"/>
      <c r="AD39" s="1092"/>
      <c r="AE39" s="1092"/>
    </row>
    <row r="40" spans="1:31" s="724" customFormat="1">
      <c r="A40" s="1093" t="s">
        <v>349</v>
      </c>
      <c r="B40" s="1183"/>
      <c r="C40" s="1094">
        <v>396.02449999999999</v>
      </c>
      <c r="D40" s="1095">
        <v>413.73610000000002</v>
      </c>
      <c r="E40" s="1095">
        <v>404.45609999999999</v>
      </c>
      <c r="F40" s="1096">
        <v>406.61829999999998</v>
      </c>
      <c r="G40" s="739">
        <v>-10.544500000000028</v>
      </c>
      <c r="H40" s="740">
        <v>-2.5276702524769767E-2</v>
      </c>
      <c r="I40" s="1203"/>
      <c r="J40" s="1094" t="s">
        <v>372</v>
      </c>
      <c r="K40" s="1095" t="s">
        <v>372</v>
      </c>
      <c r="L40" s="1095" t="s">
        <v>372</v>
      </c>
      <c r="M40" s="1096" t="s">
        <v>372</v>
      </c>
      <c r="N40" s="739" t="s">
        <v>372</v>
      </c>
      <c r="O40" s="741" t="s">
        <v>372</v>
      </c>
      <c r="P40" s="1183"/>
      <c r="Q40" s="1094">
        <v>210.2174</v>
      </c>
      <c r="R40" s="1095" t="s">
        <v>372</v>
      </c>
      <c r="S40" s="1095">
        <v>394.17360000000002</v>
      </c>
      <c r="T40" s="1096">
        <v>338.07580000000002</v>
      </c>
      <c r="U40" s="739">
        <v>-95.151700000000005</v>
      </c>
      <c r="V40" s="741">
        <v>-0.2196344876537154</v>
      </c>
      <c r="W40" s="1183"/>
      <c r="X40" s="1098">
        <v>401.51940000000002</v>
      </c>
      <c r="Y40" s="1079"/>
      <c r="Z40" s="742">
        <v>-16.838499999999954</v>
      </c>
      <c r="AA40" s="741">
        <v>-4.0249030793968354E-2</v>
      </c>
      <c r="AB40" s="1092"/>
      <c r="AC40" s="1092"/>
      <c r="AD40" s="1092"/>
      <c r="AE40" s="1092"/>
    </row>
    <row r="41" spans="1:31" s="724" customFormat="1">
      <c r="A41" s="1093" t="s">
        <v>350</v>
      </c>
      <c r="B41" s="1183"/>
      <c r="C41" s="1094" t="s">
        <v>372</v>
      </c>
      <c r="D41" s="1095">
        <v>448.77749999999997</v>
      </c>
      <c r="E41" s="1095">
        <v>322.29880000000003</v>
      </c>
      <c r="F41" s="1096">
        <v>388.33580000000001</v>
      </c>
      <c r="G41" s="739">
        <v>0.79540000000002919</v>
      </c>
      <c r="H41" s="740">
        <v>2.0524311787881722E-3</v>
      </c>
      <c r="I41" s="1203"/>
      <c r="J41" s="1094" t="s">
        <v>372</v>
      </c>
      <c r="K41" s="1095" t="s">
        <v>372</v>
      </c>
      <c r="L41" s="1095" t="s">
        <v>372</v>
      </c>
      <c r="M41" s="1096" t="s">
        <v>372</v>
      </c>
      <c r="N41" s="739" t="s">
        <v>372</v>
      </c>
      <c r="O41" s="741" t="s">
        <v>372</v>
      </c>
      <c r="P41" s="1183"/>
      <c r="Q41" s="1094" t="s">
        <v>372</v>
      </c>
      <c r="R41" s="1095" t="s">
        <v>511</v>
      </c>
      <c r="S41" s="1095" t="s">
        <v>511</v>
      </c>
      <c r="T41" s="1096" t="s">
        <v>511</v>
      </c>
      <c r="U41" s="739" t="s">
        <v>372</v>
      </c>
      <c r="V41" s="741" t="s">
        <v>372</v>
      </c>
      <c r="W41" s="1183"/>
      <c r="X41" s="1098" t="s">
        <v>511</v>
      </c>
      <c r="Y41" s="1079"/>
      <c r="Z41" s="742" t="s">
        <v>372</v>
      </c>
      <c r="AA41" s="741" t="s">
        <v>372</v>
      </c>
      <c r="AB41" s="1092"/>
      <c r="AC41" s="1092"/>
      <c r="AD41" s="1092"/>
      <c r="AE41" s="1092"/>
    </row>
    <row r="42" spans="1:31" s="724" customFormat="1">
      <c r="A42" s="1093" t="s">
        <v>351</v>
      </c>
      <c r="B42" s="1183"/>
      <c r="C42" s="1094" t="s">
        <v>372</v>
      </c>
      <c r="D42" s="1095">
        <v>487.14389999999997</v>
      </c>
      <c r="E42" s="1095">
        <v>481.73450000000003</v>
      </c>
      <c r="F42" s="1096">
        <v>482.80189999999999</v>
      </c>
      <c r="G42" s="739">
        <v>-1.912399999999991</v>
      </c>
      <c r="H42" s="740">
        <v>-3.9454169187911337E-3</v>
      </c>
      <c r="I42" s="1203"/>
      <c r="J42" s="1094" t="s">
        <v>372</v>
      </c>
      <c r="K42" s="1095" t="s">
        <v>372</v>
      </c>
      <c r="L42" s="1095" t="s">
        <v>372</v>
      </c>
      <c r="M42" s="1096" t="s">
        <v>372</v>
      </c>
      <c r="N42" s="739" t="s">
        <v>372</v>
      </c>
      <c r="O42" s="741" t="s">
        <v>372</v>
      </c>
      <c r="P42" s="1183"/>
      <c r="Q42" s="1094" t="s">
        <v>372</v>
      </c>
      <c r="R42" s="1095" t="s">
        <v>372</v>
      </c>
      <c r="S42" s="1095" t="s">
        <v>372</v>
      </c>
      <c r="T42" s="1096" t="s">
        <v>372</v>
      </c>
      <c r="U42" s="739" t="s">
        <v>372</v>
      </c>
      <c r="V42" s="741" t="s">
        <v>372</v>
      </c>
      <c r="W42" s="1183"/>
      <c r="X42" s="1098">
        <v>482.80189999999999</v>
      </c>
      <c r="Y42" s="1079"/>
      <c r="Z42" s="742">
        <v>-1.912399999999991</v>
      </c>
      <c r="AA42" s="741">
        <v>-3.9454169187911337E-3</v>
      </c>
      <c r="AB42" s="1092"/>
      <c r="AC42" s="1092"/>
      <c r="AD42" s="1092"/>
      <c r="AE42" s="1092"/>
    </row>
    <row r="43" spans="1:31" s="724" customFormat="1" ht="13.5" thickBot="1">
      <c r="A43" s="1102" t="s">
        <v>352</v>
      </c>
      <c r="B43" s="1183"/>
      <c r="C43" s="1103" t="s">
        <v>372</v>
      </c>
      <c r="D43" s="1104">
        <v>516.69079999999997</v>
      </c>
      <c r="E43" s="1104">
        <v>529.38030000000003</v>
      </c>
      <c r="F43" s="1105">
        <v>524.09190000000001</v>
      </c>
      <c r="G43" s="744">
        <v>-0.6069999999999709</v>
      </c>
      <c r="H43" s="745">
        <v>-1.1568539594802862E-3</v>
      </c>
      <c r="I43" s="1203"/>
      <c r="J43" s="1103" t="s">
        <v>372</v>
      </c>
      <c r="K43" s="1104" t="s">
        <v>372</v>
      </c>
      <c r="L43" s="1104" t="s">
        <v>372</v>
      </c>
      <c r="M43" s="1105" t="s">
        <v>372</v>
      </c>
      <c r="N43" s="744" t="s">
        <v>372</v>
      </c>
      <c r="O43" s="746" t="s">
        <v>372</v>
      </c>
      <c r="P43" s="1183"/>
      <c r="Q43" s="1103" t="s">
        <v>372</v>
      </c>
      <c r="R43" s="1104">
        <v>516.32510000000002</v>
      </c>
      <c r="S43" s="1104" t="s">
        <v>372</v>
      </c>
      <c r="T43" s="1105">
        <v>516.32510000000002</v>
      </c>
      <c r="U43" s="744">
        <v>-11.217399999999998</v>
      </c>
      <c r="V43" s="746">
        <v>-2.1263500097148613E-2</v>
      </c>
      <c r="W43" s="1183"/>
      <c r="X43" s="1106">
        <v>523.59280000000001</v>
      </c>
      <c r="Y43" s="1079"/>
      <c r="Z43" s="747">
        <v>-1.2888000000000375</v>
      </c>
      <c r="AA43" s="746">
        <v>-2.4554108964764954E-3</v>
      </c>
      <c r="AB43" s="1078"/>
      <c r="AC43" s="1078"/>
      <c r="AD43" s="1078"/>
      <c r="AE43" s="1078"/>
    </row>
    <row r="44" spans="1:31">
      <c r="A44" s="1205" t="s">
        <v>401</v>
      </c>
    </row>
    <row r="55" spans="3:5" ht="15">
      <c r="D55" s="1078"/>
      <c r="E55" s="727"/>
    </row>
    <row r="59" spans="3:5" ht="20.85" customHeight="1">
      <c r="C59" s="712"/>
      <c r="D59" s="748" t="s">
        <v>426</v>
      </c>
    </row>
    <row r="60" spans="3:5">
      <c r="C60" s="715"/>
      <c r="D60" s="71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3" sqref="V13"/>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7" t="s">
        <v>416</v>
      </c>
      <c r="D1" s="1108"/>
      <c r="E1" s="1108"/>
      <c r="F1" s="1109"/>
      <c r="G1" s="1109"/>
      <c r="H1" s="1108"/>
      <c r="I1" s="1108"/>
      <c r="J1" s="1108"/>
      <c r="K1" s="1108"/>
      <c r="L1" s="1108"/>
      <c r="M1" s="1108"/>
      <c r="N1" s="1108"/>
      <c r="O1" s="1108"/>
      <c r="P1" s="1108"/>
      <c r="Q1" s="1108"/>
      <c r="R1" s="1108"/>
      <c r="S1" s="1110" t="s">
        <v>417</v>
      </c>
      <c r="U1" s="683">
        <v>0</v>
      </c>
      <c r="AE1" s="3">
        <v>0</v>
      </c>
    </row>
    <row r="2" spans="1:31" s="635" customFormat="1" ht="20.85" customHeight="1">
      <c r="A2" s="1206"/>
      <c r="B2" s="1206"/>
      <c r="C2" s="1111"/>
      <c r="D2" s="1112"/>
      <c r="E2" s="1112"/>
      <c r="F2" s="1113"/>
      <c r="G2" s="1113"/>
      <c r="H2" s="1112"/>
      <c r="I2" s="1112"/>
      <c r="J2" s="1112"/>
      <c r="K2" s="1112"/>
      <c r="L2" s="1112"/>
      <c r="M2" s="1112"/>
      <c r="N2" s="1112"/>
      <c r="O2" s="1112"/>
      <c r="P2" s="1112"/>
      <c r="Q2" s="1112"/>
      <c r="R2" s="1112"/>
      <c r="S2" s="1114" t="s">
        <v>526</v>
      </c>
      <c r="U2" s="1206"/>
    </row>
    <row r="3" spans="1:31" s="684" customFormat="1">
      <c r="C3" s="1207"/>
      <c r="Q3" s="1208" t="s">
        <v>527</v>
      </c>
      <c r="R3" s="1209" t="s">
        <v>418</v>
      </c>
      <c r="S3" s="1210">
        <v>45166</v>
      </c>
    </row>
    <row r="4" spans="1:31" s="684" customFormat="1">
      <c r="C4" s="1207"/>
      <c r="R4" s="1209" t="s">
        <v>419</v>
      </c>
      <c r="S4" s="1210">
        <v>45172</v>
      </c>
    </row>
    <row r="5" spans="1:31" ht="6.6" customHeight="1">
      <c r="C5" s="1115"/>
    </row>
    <row r="6" spans="1:31" ht="28.35" customHeight="1">
      <c r="C6" s="1682" t="s">
        <v>420</v>
      </c>
      <c r="D6" s="1682"/>
      <c r="E6" s="1682"/>
      <c r="F6" s="1682"/>
      <c r="G6" s="1682"/>
      <c r="H6" s="1682"/>
      <c r="I6" s="1682"/>
      <c r="J6" s="1682"/>
      <c r="K6" s="1682"/>
      <c r="L6" s="1682"/>
      <c r="M6" s="1682"/>
      <c r="N6" s="1682"/>
      <c r="O6" s="1682"/>
      <c r="P6" s="1682"/>
      <c r="Q6" s="1682"/>
      <c r="R6" s="1682"/>
      <c r="S6" s="1682"/>
    </row>
    <row r="7" spans="1:31" ht="5.85" customHeight="1">
      <c r="C7" s="1116"/>
      <c r="D7" s="1116"/>
      <c r="E7" s="1116"/>
      <c r="F7" s="1116"/>
      <c r="G7" s="1116"/>
      <c r="H7" s="1116"/>
      <c r="I7" s="1116"/>
      <c r="J7" s="1116"/>
      <c r="K7" s="1116"/>
      <c r="L7" s="1116"/>
      <c r="M7" s="1116"/>
      <c r="N7" s="1116"/>
      <c r="O7" s="1116"/>
      <c r="P7" s="1116"/>
      <c r="Q7" s="1117"/>
      <c r="R7" s="1116"/>
      <c r="S7" s="1116"/>
    </row>
    <row r="8" spans="1:31" ht="13.5" thickBot="1">
      <c r="A8" s="1211"/>
      <c r="B8" s="1211"/>
      <c r="C8" s="1116"/>
      <c r="D8" s="1116"/>
      <c r="E8" s="1116"/>
      <c r="F8" s="1116"/>
      <c r="G8" s="1116"/>
      <c r="H8" s="1116"/>
      <c r="I8" s="1116"/>
      <c r="J8" s="1116"/>
      <c r="K8" s="1116"/>
      <c r="L8" s="1116"/>
      <c r="M8" s="1116"/>
      <c r="N8" s="1116"/>
      <c r="O8" s="1116"/>
      <c r="P8" s="1116"/>
      <c r="Q8" s="1116"/>
      <c r="R8" s="1116"/>
      <c r="S8" s="1116"/>
    </row>
    <row r="9" spans="1:31" ht="18.75" thickBot="1">
      <c r="A9" s="1211"/>
      <c r="B9" s="1211"/>
      <c r="C9" s="1118" t="s">
        <v>376</v>
      </c>
      <c r="D9" s="1119"/>
      <c r="E9" s="1119"/>
      <c r="F9" s="1119"/>
      <c r="G9" s="1119"/>
      <c r="H9" s="1119"/>
      <c r="I9" s="1119"/>
      <c r="J9" s="1119"/>
      <c r="K9" s="1119"/>
      <c r="L9" s="1119"/>
      <c r="M9" s="1119"/>
      <c r="N9" s="1119"/>
      <c r="O9" s="1119"/>
      <c r="P9" s="1119"/>
      <c r="Q9" s="1119"/>
      <c r="R9" s="1120"/>
      <c r="S9" s="1116"/>
    </row>
    <row r="10" spans="1:31" ht="13.5" thickBot="1">
      <c r="A10" s="683" t="s">
        <v>378</v>
      </c>
      <c r="B10" s="683" t="s">
        <v>379</v>
      </c>
      <c r="C10" s="1121"/>
      <c r="D10" s="1122" t="s">
        <v>326</v>
      </c>
      <c r="E10" s="1123" t="s">
        <v>329</v>
      </c>
      <c r="F10" s="1123" t="s">
        <v>330</v>
      </c>
      <c r="G10" s="1123" t="s">
        <v>332</v>
      </c>
      <c r="H10" s="1123" t="s">
        <v>334</v>
      </c>
      <c r="I10" s="1123" t="s">
        <v>335</v>
      </c>
      <c r="J10" s="1123" t="s">
        <v>337</v>
      </c>
      <c r="K10" s="1123" t="s">
        <v>344</v>
      </c>
      <c r="L10" s="1123" t="s">
        <v>345</v>
      </c>
      <c r="M10" s="1123" t="s">
        <v>346</v>
      </c>
      <c r="N10" s="1123" t="s">
        <v>347</v>
      </c>
      <c r="O10" s="1123" t="s">
        <v>348</v>
      </c>
      <c r="P10" s="1124" t="s">
        <v>349</v>
      </c>
      <c r="Q10" s="1124" t="s">
        <v>352</v>
      </c>
      <c r="R10" s="1125" t="s">
        <v>377</v>
      </c>
      <c r="S10" s="1116"/>
    </row>
    <row r="11" spans="1:31" ht="14.25">
      <c r="C11" s="1126" t="s">
        <v>380</v>
      </c>
      <c r="D11" s="1127"/>
      <c r="E11" s="1128"/>
      <c r="F11" s="1128"/>
      <c r="G11" s="1128"/>
      <c r="H11" s="1128"/>
      <c r="I11" s="1128"/>
      <c r="J11" s="1128"/>
      <c r="K11" s="1128"/>
      <c r="L11" s="1128"/>
      <c r="M11" s="1128"/>
      <c r="N11" s="1128"/>
      <c r="O11" s="1128"/>
      <c r="P11" s="1128"/>
      <c r="Q11" s="1128"/>
      <c r="R11" s="1129"/>
      <c r="S11" s="1116"/>
    </row>
    <row r="12" spans="1:31">
      <c r="C12" s="1130" t="s">
        <v>381</v>
      </c>
      <c r="D12" s="1212">
        <v>120.5</v>
      </c>
      <c r="E12" s="1213">
        <v>97.277000000000001</v>
      </c>
      <c r="F12" s="1213">
        <v>146.84</v>
      </c>
      <c r="G12" s="1213">
        <v>123.41</v>
      </c>
      <c r="H12" s="1213">
        <v>118.3</v>
      </c>
      <c r="I12" s="1213">
        <v>69.510000000000005</v>
      </c>
      <c r="J12" s="1213">
        <v>146.32</v>
      </c>
      <c r="K12" s="1213">
        <v>130</v>
      </c>
      <c r="L12" s="1213">
        <v>132.53</v>
      </c>
      <c r="M12" s="1213">
        <v>193.8536</v>
      </c>
      <c r="N12" s="1213" t="e">
        <v>#N/A</v>
      </c>
      <c r="O12" s="1213">
        <v>48.97</v>
      </c>
      <c r="P12" s="1214" t="e">
        <v>#N/A</v>
      </c>
      <c r="Q12" s="1214" t="e">
        <v>#N/A</v>
      </c>
      <c r="R12" s="1215">
        <v>124.33929999999999</v>
      </c>
      <c r="S12" s="1116"/>
    </row>
    <row r="13" spans="1:31">
      <c r="A13" s="1216"/>
      <c r="B13" s="1216"/>
      <c r="C13" s="1131" t="s">
        <v>382</v>
      </c>
      <c r="D13" s="1217">
        <v>128.83000000000001</v>
      </c>
      <c r="E13" s="1218">
        <v>97.275000000000006</v>
      </c>
      <c r="F13" s="1218">
        <v>149.21</v>
      </c>
      <c r="G13" s="1218">
        <v>80.55</v>
      </c>
      <c r="H13" s="1218">
        <v>114.51</v>
      </c>
      <c r="I13" s="1218">
        <v>76.239999999999995</v>
      </c>
      <c r="J13" s="1218">
        <v>152.31</v>
      </c>
      <c r="K13" s="1218">
        <v>130</v>
      </c>
      <c r="L13" s="1218">
        <v>151.25</v>
      </c>
      <c r="M13" s="1218">
        <v>193.77250000000001</v>
      </c>
      <c r="N13" s="1218" t="e">
        <v>#N/A</v>
      </c>
      <c r="O13" s="1218">
        <v>47.2361</v>
      </c>
      <c r="P13" s="1219" t="e">
        <v>#N/A</v>
      </c>
      <c r="Q13" s="1219" t="e">
        <v>#N/A</v>
      </c>
      <c r="R13" s="1220">
        <v>123.5977</v>
      </c>
      <c r="S13" s="1116"/>
    </row>
    <row r="14" spans="1:31">
      <c r="A14" s="1216"/>
      <c r="B14" s="1216"/>
      <c r="C14" s="1132" t="s">
        <v>383</v>
      </c>
      <c r="D14" s="1221">
        <v>8.3300000000000125</v>
      </c>
      <c r="E14" s="1222">
        <v>1.9999999999953388E-3</v>
      </c>
      <c r="F14" s="1222">
        <v>-2.3700000000000045</v>
      </c>
      <c r="G14" s="1222">
        <v>42.86</v>
      </c>
      <c r="H14" s="1222">
        <v>3.789999999999992</v>
      </c>
      <c r="I14" s="1222">
        <v>-6.7299999999999898</v>
      </c>
      <c r="J14" s="1222">
        <v>-5.9900000000000091</v>
      </c>
      <c r="K14" s="1222">
        <v>0</v>
      </c>
      <c r="L14" s="1222">
        <v>-18.72</v>
      </c>
      <c r="M14" s="1222">
        <v>8.1099999999992178E-2</v>
      </c>
      <c r="N14" s="1223" t="e">
        <v>#N/A</v>
      </c>
      <c r="O14" s="1222">
        <v>1.7338999999999984</v>
      </c>
      <c r="P14" s="1224"/>
      <c r="Q14" s="1225"/>
      <c r="R14" s="1226">
        <v>0.74159999999999116</v>
      </c>
      <c r="S14" s="1116"/>
    </row>
    <row r="15" spans="1:31">
      <c r="A15" s="1227"/>
      <c r="B15" s="1227"/>
      <c r="C15" s="1132" t="s">
        <v>384</v>
      </c>
      <c r="D15" s="1133">
        <v>96.912239332214355</v>
      </c>
      <c r="E15" s="1134">
        <v>78.235119547882292</v>
      </c>
      <c r="F15" s="1134">
        <v>118.09620932400296</v>
      </c>
      <c r="G15" s="1134">
        <v>99.252609593266172</v>
      </c>
      <c r="H15" s="1134">
        <v>95.142887244821225</v>
      </c>
      <c r="I15" s="1134">
        <v>55.903483452134608</v>
      </c>
      <c r="J15" s="1134">
        <v>117.67799883061912</v>
      </c>
      <c r="K15" s="1134">
        <v>104.55262334595741</v>
      </c>
      <c r="L15" s="1134">
        <v>106.58737824645949</v>
      </c>
      <c r="M15" s="1134">
        <v>155.90694173121452</v>
      </c>
      <c r="N15" s="1134"/>
      <c r="O15" s="1134">
        <v>39.384168963473336</v>
      </c>
      <c r="P15" s="1135"/>
      <c r="Q15" s="1135"/>
      <c r="R15" s="1136"/>
      <c r="S15" s="1116"/>
    </row>
    <row r="16" spans="1:31">
      <c r="A16" s="683" t="s">
        <v>378</v>
      </c>
      <c r="B16" s="683" t="s">
        <v>386</v>
      </c>
      <c r="C16" s="1137" t="s">
        <v>385</v>
      </c>
      <c r="D16" s="1138">
        <v>3.1</v>
      </c>
      <c r="E16" s="1139">
        <v>3.17</v>
      </c>
      <c r="F16" s="1139">
        <v>21.7</v>
      </c>
      <c r="G16" s="1139">
        <v>8.6</v>
      </c>
      <c r="H16" s="1139">
        <v>4.6100000000000003</v>
      </c>
      <c r="I16" s="1139">
        <v>18.399999999999999</v>
      </c>
      <c r="J16" s="1139">
        <v>10.62</v>
      </c>
      <c r="K16" s="1139">
        <v>8.94</v>
      </c>
      <c r="L16" s="1139">
        <v>3.14</v>
      </c>
      <c r="M16" s="1139">
        <v>11.6</v>
      </c>
      <c r="N16" s="1139">
        <v>0</v>
      </c>
      <c r="O16" s="1139">
        <v>6.13</v>
      </c>
      <c r="P16" s="1140"/>
      <c r="Q16" s="1141"/>
      <c r="R16" s="1142">
        <v>100.00999999999999</v>
      </c>
      <c r="S16" s="1116"/>
    </row>
    <row r="17" spans="1:19" ht="14.25">
      <c r="C17" s="1126" t="s">
        <v>387</v>
      </c>
      <c r="D17" s="1143"/>
      <c r="E17" s="1144"/>
      <c r="F17" s="1144"/>
      <c r="G17" s="1144"/>
      <c r="H17" s="1144"/>
      <c r="I17" s="1144"/>
      <c r="J17" s="1144"/>
      <c r="K17" s="1144"/>
      <c r="L17" s="1144"/>
      <c r="M17" s="1144"/>
      <c r="N17" s="1144"/>
      <c r="O17" s="1144"/>
      <c r="P17" s="1144"/>
      <c r="Q17" s="1144"/>
      <c r="R17" s="1145"/>
      <c r="S17" s="1116"/>
    </row>
    <row r="18" spans="1:19">
      <c r="C18" s="1130" t="s">
        <v>381</v>
      </c>
      <c r="D18" s="1212">
        <v>428.61</v>
      </c>
      <c r="E18" s="1213">
        <v>164.60220000000001</v>
      </c>
      <c r="F18" s="1213">
        <v>247.6</v>
      </c>
      <c r="G18" s="1213">
        <v>181.51</v>
      </c>
      <c r="H18" s="1213">
        <v>221.13</v>
      </c>
      <c r="I18" s="1213">
        <v>230.58</v>
      </c>
      <c r="J18" s="1213">
        <v>257.99</v>
      </c>
      <c r="K18" s="1213">
        <v>254</v>
      </c>
      <c r="L18" s="1213">
        <v>342.73</v>
      </c>
      <c r="M18" s="1213">
        <v>281.48669999999998</v>
      </c>
      <c r="N18" s="1213" t="e">
        <v>#N/A</v>
      </c>
      <c r="O18" s="1213">
        <v>396.61660000000001</v>
      </c>
      <c r="P18" s="1214"/>
      <c r="Q18" s="1214"/>
      <c r="R18" s="1215">
        <v>253.61600000000001</v>
      </c>
      <c r="S18" s="1116"/>
    </row>
    <row r="19" spans="1:19">
      <c r="A19" s="1216"/>
      <c r="B19" s="1216"/>
      <c r="C19" s="1131" t="s">
        <v>382</v>
      </c>
      <c r="D19" s="1217">
        <v>429.72</v>
      </c>
      <c r="E19" s="1218">
        <v>164.60220000000001</v>
      </c>
      <c r="F19" s="1218">
        <v>249</v>
      </c>
      <c r="G19" s="1218">
        <v>204.6</v>
      </c>
      <c r="H19" s="1218">
        <v>218.74</v>
      </c>
      <c r="I19" s="1218">
        <v>231.57</v>
      </c>
      <c r="J19" s="1218">
        <v>260</v>
      </c>
      <c r="K19" s="1218">
        <v>254</v>
      </c>
      <c r="L19" s="1218">
        <v>400.41</v>
      </c>
      <c r="M19" s="1218">
        <v>281.3689</v>
      </c>
      <c r="N19" s="1218" t="e">
        <v>#N/A</v>
      </c>
      <c r="O19" s="1218">
        <v>411.16210000000001</v>
      </c>
      <c r="P19" s="1219"/>
      <c r="Q19" s="1219"/>
      <c r="R19" s="1220">
        <v>258.44729999999998</v>
      </c>
      <c r="S19" s="1116"/>
    </row>
    <row r="20" spans="1:19">
      <c r="A20" s="1216"/>
      <c r="B20" s="1216"/>
      <c r="C20" s="1132" t="s">
        <v>383</v>
      </c>
      <c r="D20" s="1221">
        <v>1.1100000000000136</v>
      </c>
      <c r="E20" s="1223">
        <v>0</v>
      </c>
      <c r="F20" s="1222">
        <v>-1.4000000000000057</v>
      </c>
      <c r="G20" s="1222">
        <v>-23.090000000000003</v>
      </c>
      <c r="H20" s="1222">
        <v>2.3899999999999864</v>
      </c>
      <c r="I20" s="1222">
        <v>-0.98999999999998067</v>
      </c>
      <c r="J20" s="1222">
        <v>-2.0099999999999909</v>
      </c>
      <c r="K20" s="1222">
        <v>0</v>
      </c>
      <c r="L20" s="1222">
        <v>-57.680000000000007</v>
      </c>
      <c r="M20" s="1222">
        <v>0.11779999999998836</v>
      </c>
      <c r="N20" s="1223">
        <v>0</v>
      </c>
      <c r="O20" s="1222">
        <v>-14.545500000000004</v>
      </c>
      <c r="P20" s="1224"/>
      <c r="Q20" s="1225"/>
      <c r="R20" s="1226">
        <v>-4.8312999999999704</v>
      </c>
      <c r="S20" s="1116"/>
    </row>
    <row r="21" spans="1:19">
      <c r="A21" s="1227"/>
      <c r="B21" s="1227"/>
      <c r="C21" s="1132" t="s">
        <v>384</v>
      </c>
      <c r="D21" s="1133">
        <v>168.99958993123462</v>
      </c>
      <c r="E21" s="1146">
        <v>64.90213551195508</v>
      </c>
      <c r="F21" s="1134">
        <v>97.627909911046615</v>
      </c>
      <c r="G21" s="1134">
        <v>71.568828465081054</v>
      </c>
      <c r="H21" s="1134">
        <v>87.190871238407667</v>
      </c>
      <c r="I21" s="1134">
        <v>90.916976846886627</v>
      </c>
      <c r="J21" s="1134">
        <v>101.72465459592455</v>
      </c>
      <c r="K21" s="1134">
        <v>100.15141000567786</v>
      </c>
      <c r="L21" s="1134">
        <v>135.1373730364015</v>
      </c>
      <c r="M21" s="1134">
        <v>110.98933032616239</v>
      </c>
      <c r="N21" s="1134"/>
      <c r="O21" s="1134">
        <v>156.38469181755096</v>
      </c>
      <c r="P21" s="1135"/>
      <c r="Q21" s="1135"/>
      <c r="R21" s="1136"/>
      <c r="S21" s="1116"/>
    </row>
    <row r="22" spans="1:19" ht="13.5" thickBot="1">
      <c r="C22" s="1147" t="s">
        <v>385</v>
      </c>
      <c r="D22" s="1148">
        <v>3.57</v>
      </c>
      <c r="E22" s="1149">
        <v>0</v>
      </c>
      <c r="F22" s="1149">
        <v>17.29</v>
      </c>
      <c r="G22" s="1149">
        <v>9.2799999999999994</v>
      </c>
      <c r="H22" s="1149">
        <v>11.3</v>
      </c>
      <c r="I22" s="1149">
        <v>27.46</v>
      </c>
      <c r="J22" s="1149">
        <v>9.18</v>
      </c>
      <c r="K22" s="1149">
        <v>6.31</v>
      </c>
      <c r="L22" s="1149">
        <v>2.77</v>
      </c>
      <c r="M22" s="1149">
        <v>8.49</v>
      </c>
      <c r="N22" s="1149">
        <v>0</v>
      </c>
      <c r="O22" s="1149">
        <v>4.3499999999999996</v>
      </c>
      <c r="P22" s="1150"/>
      <c r="Q22" s="1151"/>
      <c r="R22" s="1152">
        <v>100</v>
      </c>
      <c r="S22" s="1116"/>
    </row>
    <row r="23" spans="1:19" ht="13.5" thickBot="1">
      <c r="A23" s="1211"/>
      <c r="B23" s="1211"/>
      <c r="C23" s="1116"/>
      <c r="D23" s="1116"/>
      <c r="E23" s="1116"/>
      <c r="F23" s="1116"/>
      <c r="G23" s="1116"/>
      <c r="H23" s="1116"/>
      <c r="I23" s="1116"/>
      <c r="J23" s="1116"/>
      <c r="K23" s="1116"/>
      <c r="L23" s="1116"/>
      <c r="M23" s="1116"/>
      <c r="N23" s="1116"/>
      <c r="O23" s="1116"/>
      <c r="P23" s="1116"/>
      <c r="Q23" s="1116"/>
      <c r="R23" s="1116"/>
      <c r="S23" s="1116"/>
    </row>
    <row r="24" spans="1:19" ht="18.75" thickBot="1">
      <c r="A24" s="1211"/>
      <c r="B24" s="1211"/>
      <c r="C24" s="1153" t="s">
        <v>388</v>
      </c>
      <c r="D24" s="1119"/>
      <c r="E24" s="1119"/>
      <c r="F24" s="1119"/>
      <c r="G24" s="1119"/>
      <c r="H24" s="1119"/>
      <c r="I24" s="1119"/>
      <c r="J24" s="1119"/>
      <c r="K24" s="1119"/>
      <c r="L24" s="1119"/>
      <c r="M24" s="1119"/>
      <c r="N24" s="1119"/>
      <c r="O24" s="1119"/>
      <c r="P24" s="1119"/>
      <c r="Q24" s="1119"/>
      <c r="R24" s="1120"/>
      <c r="S24" s="1116"/>
    </row>
    <row r="25" spans="1:19" ht="13.5" thickBot="1">
      <c r="A25" s="683" t="s">
        <v>389</v>
      </c>
      <c r="B25" s="683" t="s">
        <v>390</v>
      </c>
      <c r="C25" s="1121"/>
      <c r="D25" s="1122" t="s">
        <v>326</v>
      </c>
      <c r="E25" s="1123" t="s">
        <v>329</v>
      </c>
      <c r="F25" s="1123" t="s">
        <v>330</v>
      </c>
      <c r="G25" s="1123" t="s">
        <v>332</v>
      </c>
      <c r="H25" s="1123" t="s">
        <v>334</v>
      </c>
      <c r="I25" s="1123" t="s">
        <v>335</v>
      </c>
      <c r="J25" s="1123" t="s">
        <v>337</v>
      </c>
      <c r="K25" s="1123" t="s">
        <v>344</v>
      </c>
      <c r="L25" s="1123" t="s">
        <v>345</v>
      </c>
      <c r="M25" s="1123" t="s">
        <v>346</v>
      </c>
      <c r="N25" s="1123" t="s">
        <v>347</v>
      </c>
      <c r="O25" s="1123" t="s">
        <v>348</v>
      </c>
      <c r="P25" s="1124" t="s">
        <v>349</v>
      </c>
      <c r="Q25" s="1124" t="s">
        <v>352</v>
      </c>
      <c r="R25" s="1125" t="s">
        <v>377</v>
      </c>
      <c r="S25" s="1116"/>
    </row>
    <row r="26" spans="1:19" ht="14.25">
      <c r="C26" s="1126" t="s">
        <v>391</v>
      </c>
      <c r="D26" s="1127"/>
      <c r="E26" s="1128"/>
      <c r="F26" s="1128"/>
      <c r="G26" s="1128"/>
      <c r="H26" s="1128"/>
      <c r="I26" s="1128"/>
      <c r="J26" s="1128"/>
      <c r="K26" s="1128"/>
      <c r="L26" s="1128"/>
      <c r="M26" s="1128"/>
      <c r="N26" s="1128"/>
      <c r="O26" s="1128"/>
      <c r="P26" s="1128"/>
      <c r="Q26" s="1128"/>
      <c r="R26" s="1129"/>
      <c r="S26" s="1116"/>
    </row>
    <row r="27" spans="1:19">
      <c r="C27" s="1130" t="s">
        <v>392</v>
      </c>
      <c r="D27" s="1212">
        <v>4.6500000000000004</v>
      </c>
      <c r="E27" s="1213"/>
      <c r="F27" s="1213"/>
      <c r="G27" s="1213">
        <v>2.52</v>
      </c>
      <c r="H27" s="1213">
        <v>3.16</v>
      </c>
      <c r="I27" s="1213">
        <v>3.41</v>
      </c>
      <c r="J27" s="1213">
        <v>3.42</v>
      </c>
      <c r="K27" s="1213"/>
      <c r="L27" s="1213">
        <v>2.72</v>
      </c>
      <c r="M27" s="1213" t="s">
        <v>372</v>
      </c>
      <c r="N27" s="1213">
        <v>2.76</v>
      </c>
      <c r="O27" s="1213"/>
      <c r="P27" s="1214"/>
      <c r="Q27" s="1214">
        <v>2.5103</v>
      </c>
      <c r="R27" s="1215">
        <v>3.1688000000000001</v>
      </c>
      <c r="S27" s="1116"/>
    </row>
    <row r="28" spans="1:19">
      <c r="A28" s="1216"/>
      <c r="B28" s="1216"/>
      <c r="C28" s="1131" t="s">
        <v>382</v>
      </c>
      <c r="D28" s="1217">
        <v>4.6500000000000004</v>
      </c>
      <c r="E28" s="1154"/>
      <c r="F28" s="1155"/>
      <c r="G28" s="1155">
        <v>2.59</v>
      </c>
      <c r="H28" s="1155">
        <v>3.15</v>
      </c>
      <c r="I28" s="1155">
        <v>3.39</v>
      </c>
      <c r="J28" s="1155">
        <v>3.42</v>
      </c>
      <c r="K28" s="1155"/>
      <c r="L28" s="1155">
        <v>2.7</v>
      </c>
      <c r="M28" s="1155" t="s">
        <v>372</v>
      </c>
      <c r="N28" s="1155">
        <v>2.92</v>
      </c>
      <c r="O28" s="1155"/>
      <c r="P28" s="1156"/>
      <c r="Q28" s="1156">
        <v>2.4681999999999999</v>
      </c>
      <c r="R28" s="1220">
        <v>3.1772999999999998</v>
      </c>
      <c r="S28" s="1116"/>
    </row>
    <row r="29" spans="1:19">
      <c r="A29" s="1216"/>
      <c r="B29" s="1216"/>
      <c r="C29" s="1132" t="s">
        <v>383</v>
      </c>
      <c r="D29" s="1221">
        <v>0</v>
      </c>
      <c r="E29" s="1223"/>
      <c r="F29" s="1222"/>
      <c r="G29" s="1222">
        <v>-6.999999999999984E-2</v>
      </c>
      <c r="H29" s="1222">
        <v>1.0000000000000231E-2</v>
      </c>
      <c r="I29" s="1222">
        <v>2.0000000000000018E-2</v>
      </c>
      <c r="J29" s="1222">
        <v>0</v>
      </c>
      <c r="K29" s="1222"/>
      <c r="L29" s="1222">
        <v>2.0000000000000018E-2</v>
      </c>
      <c r="M29" s="1222" t="e">
        <v>#VALUE!</v>
      </c>
      <c r="N29" s="1222">
        <v>-0.16000000000000014</v>
      </c>
      <c r="O29" s="1223"/>
      <c r="P29" s="1225"/>
      <c r="Q29" s="1224">
        <v>4.2100000000000026E-2</v>
      </c>
      <c r="R29" s="1226">
        <v>-8.49999999999973E-3</v>
      </c>
      <c r="S29" s="1116"/>
    </row>
    <row r="30" spans="1:19">
      <c r="A30" s="1227"/>
      <c r="B30" s="1227"/>
      <c r="C30" s="1132" t="s">
        <v>384</v>
      </c>
      <c r="D30" s="1133">
        <v>146.74324665488513</v>
      </c>
      <c r="E30" s="1146"/>
      <c r="F30" s="1134"/>
      <c r="G30" s="1134">
        <v>79.525372380711943</v>
      </c>
      <c r="H30" s="1134">
        <v>99.722292350416566</v>
      </c>
      <c r="I30" s="1134">
        <v>107.61171421358242</v>
      </c>
      <c r="J30" s="1134">
        <v>107.92729108810906</v>
      </c>
      <c r="K30" s="1134"/>
      <c r="L30" s="1134">
        <v>85.836909871244643</v>
      </c>
      <c r="M30" s="1134" t="e">
        <v>#VALUE!</v>
      </c>
      <c r="N30" s="1134">
        <v>0</v>
      </c>
      <c r="O30" s="1134"/>
      <c r="P30" s="1135"/>
      <c r="Q30" s="1135">
        <v>79.219262812421093</v>
      </c>
      <c r="R30" s="1157"/>
      <c r="S30" s="1116"/>
    </row>
    <row r="31" spans="1:19">
      <c r="A31" s="683" t="s">
        <v>389</v>
      </c>
      <c r="B31" s="683" t="s">
        <v>393</v>
      </c>
      <c r="C31" s="1137" t="s">
        <v>385</v>
      </c>
      <c r="D31" s="1138">
        <v>5.45</v>
      </c>
      <c r="E31" s="1139"/>
      <c r="F31" s="1139">
        <v>0</v>
      </c>
      <c r="G31" s="1139">
        <v>20.34</v>
      </c>
      <c r="H31" s="1139">
        <v>7.69</v>
      </c>
      <c r="I31" s="1139">
        <v>44.62</v>
      </c>
      <c r="J31" s="1139">
        <v>7.21</v>
      </c>
      <c r="K31" s="1139"/>
      <c r="L31" s="1139">
        <v>5.73</v>
      </c>
      <c r="M31" s="1139">
        <v>0</v>
      </c>
      <c r="N31" s="1139">
        <v>4.37</v>
      </c>
      <c r="O31" s="1139"/>
      <c r="P31" s="1140"/>
      <c r="Q31" s="1141">
        <v>4.59</v>
      </c>
      <c r="R31" s="1142">
        <v>100</v>
      </c>
      <c r="S31" s="1116"/>
    </row>
    <row r="32" spans="1:19" ht="14.25">
      <c r="C32" s="1126" t="s">
        <v>394</v>
      </c>
      <c r="D32" s="1143"/>
      <c r="E32" s="1144"/>
      <c r="F32" s="1144"/>
      <c r="G32" s="1144"/>
      <c r="H32" s="1144"/>
      <c r="I32" s="1144"/>
      <c r="J32" s="1144"/>
      <c r="K32" s="1144"/>
      <c r="L32" s="1144"/>
      <c r="M32" s="1144"/>
      <c r="N32" s="1144"/>
      <c r="O32" s="1144"/>
      <c r="P32" s="1144"/>
      <c r="Q32" s="1144"/>
      <c r="R32" s="1145"/>
      <c r="S32" s="1116"/>
    </row>
    <row r="33" spans="1:19">
      <c r="C33" s="1130" t="s">
        <v>392</v>
      </c>
      <c r="D33" s="1212">
        <v>4.4400000000000004</v>
      </c>
      <c r="E33" s="1213"/>
      <c r="F33" s="1213">
        <v>5.22</v>
      </c>
      <c r="G33" s="1213">
        <v>2.29</v>
      </c>
      <c r="H33" s="1213" t="e">
        <v>#N/A</v>
      </c>
      <c r="I33" s="1213">
        <v>3.3</v>
      </c>
      <c r="J33" s="1213">
        <v>3.72</v>
      </c>
      <c r="K33" s="1213"/>
      <c r="L33" s="1213">
        <v>2.6</v>
      </c>
      <c r="M33" s="1213"/>
      <c r="N33" s="1213">
        <v>2.66</v>
      </c>
      <c r="O33" s="1213"/>
      <c r="P33" s="1214"/>
      <c r="Q33" s="1214">
        <v>2.1046</v>
      </c>
      <c r="R33" s="1215">
        <v>3.5558000000000001</v>
      </c>
      <c r="S33" s="1116"/>
    </row>
    <row r="34" spans="1:19">
      <c r="A34" s="1216"/>
      <c r="B34" s="1216"/>
      <c r="C34" s="1131" t="s">
        <v>382</v>
      </c>
      <c r="D34" s="1217">
        <v>4.4400000000000004</v>
      </c>
      <c r="E34" s="1218"/>
      <c r="F34" s="1218">
        <v>5.45</v>
      </c>
      <c r="G34" s="1218">
        <v>2.2400000000000002</v>
      </c>
      <c r="H34" s="1218" t="e">
        <v>#N/A</v>
      </c>
      <c r="I34" s="1218">
        <v>3.28</v>
      </c>
      <c r="J34" s="1218">
        <v>3.72</v>
      </c>
      <c r="K34" s="1218"/>
      <c r="L34" s="1218">
        <v>2.56</v>
      </c>
      <c r="M34" s="1218"/>
      <c r="N34" s="1218">
        <v>2.76</v>
      </c>
      <c r="O34" s="1218"/>
      <c r="P34" s="1219"/>
      <c r="Q34" s="1219">
        <v>2.1732999999999998</v>
      </c>
      <c r="R34" s="1220">
        <v>3.5992000000000002</v>
      </c>
      <c r="S34" s="1116"/>
    </row>
    <row r="35" spans="1:19">
      <c r="A35" s="1216"/>
      <c r="B35" s="1216"/>
      <c r="C35" s="1132" t="s">
        <v>383</v>
      </c>
      <c r="D35" s="1221">
        <v>0</v>
      </c>
      <c r="E35" s="1223"/>
      <c r="F35" s="1222">
        <v>-0.23000000000000043</v>
      </c>
      <c r="G35" s="1222">
        <v>4.9999999999999822E-2</v>
      </c>
      <c r="H35" s="1222" t="e">
        <v>#N/A</v>
      </c>
      <c r="I35" s="1222">
        <v>2.0000000000000018E-2</v>
      </c>
      <c r="J35" s="1222">
        <v>0</v>
      </c>
      <c r="K35" s="1222"/>
      <c r="L35" s="1222">
        <v>4.0000000000000036E-2</v>
      </c>
      <c r="M35" s="1222"/>
      <c r="N35" s="1222">
        <v>-9.9999999999999645E-2</v>
      </c>
      <c r="O35" s="1223"/>
      <c r="P35" s="1225"/>
      <c r="Q35" s="1224">
        <v>-6.8699999999999761E-2</v>
      </c>
      <c r="R35" s="1226">
        <v>-4.3400000000000105E-2</v>
      </c>
      <c r="S35" s="1116"/>
    </row>
    <row r="36" spans="1:19">
      <c r="A36" s="1227"/>
      <c r="B36" s="1227"/>
      <c r="C36" s="1132" t="s">
        <v>384</v>
      </c>
      <c r="D36" s="1133">
        <v>124.86641543393893</v>
      </c>
      <c r="E36" s="1146"/>
      <c r="F36" s="1134">
        <v>146.80240733449574</v>
      </c>
      <c r="G36" s="1134">
        <v>64.401822374711742</v>
      </c>
      <c r="H36" s="1134" t="e">
        <v>#N/A</v>
      </c>
      <c r="I36" s="1134">
        <v>92.806119579278928</v>
      </c>
      <c r="J36" s="1134">
        <v>104.61780752573262</v>
      </c>
      <c r="K36" s="1134"/>
      <c r="L36" s="1134">
        <v>73.119973001856124</v>
      </c>
      <c r="M36" s="1134"/>
      <c r="N36" s="1134">
        <v>0</v>
      </c>
      <c r="O36" s="1134"/>
      <c r="P36" s="1135"/>
      <c r="Q36" s="1135">
        <v>59.187805838348616</v>
      </c>
      <c r="R36" s="1136"/>
      <c r="S36" s="1116"/>
    </row>
    <row r="37" spans="1:19">
      <c r="A37" s="683" t="s">
        <v>389</v>
      </c>
      <c r="B37" s="683" t="s">
        <v>395</v>
      </c>
      <c r="C37" s="1137" t="s">
        <v>385</v>
      </c>
      <c r="D37" s="1138">
        <v>2.85</v>
      </c>
      <c r="E37" s="1139"/>
      <c r="F37" s="1139">
        <v>25.17</v>
      </c>
      <c r="G37" s="1139">
        <v>24.15</v>
      </c>
      <c r="H37" s="1139">
        <v>0</v>
      </c>
      <c r="I37" s="1139">
        <v>21.5</v>
      </c>
      <c r="J37" s="1139">
        <v>16.48</v>
      </c>
      <c r="K37" s="1139"/>
      <c r="L37" s="1139">
        <v>4.92</v>
      </c>
      <c r="M37" s="1139"/>
      <c r="N37" s="1139">
        <v>1.46</v>
      </c>
      <c r="O37" s="1139"/>
      <c r="P37" s="1140"/>
      <c r="Q37" s="1141">
        <v>3.47</v>
      </c>
      <c r="R37" s="1142">
        <v>100</v>
      </c>
      <c r="S37" s="1116"/>
    </row>
    <row r="38" spans="1:19" ht="14.25">
      <c r="C38" s="1126" t="s">
        <v>396</v>
      </c>
      <c r="D38" s="1143"/>
      <c r="E38" s="1144"/>
      <c r="F38" s="1144"/>
      <c r="G38" s="1144"/>
      <c r="H38" s="1144"/>
      <c r="I38" s="1144"/>
      <c r="J38" s="1144"/>
      <c r="K38" s="1144"/>
      <c r="L38" s="1144"/>
      <c r="M38" s="1144"/>
      <c r="N38" s="1144"/>
      <c r="O38" s="1144"/>
      <c r="P38" s="1144"/>
      <c r="Q38" s="1144"/>
      <c r="R38" s="1145"/>
      <c r="S38" s="1116"/>
    </row>
    <row r="39" spans="1:19">
      <c r="C39" s="1130" t="s">
        <v>392</v>
      </c>
      <c r="D39" s="1212">
        <v>3.2</v>
      </c>
      <c r="E39" s="1213"/>
      <c r="F39" s="1213">
        <v>2.7</v>
      </c>
      <c r="G39" s="1213">
        <v>2.2999999999999998</v>
      </c>
      <c r="H39" s="1213" t="e">
        <v>#N/A</v>
      </c>
      <c r="I39" s="1213">
        <v>3.16</v>
      </c>
      <c r="J39" s="1213">
        <v>2.97</v>
      </c>
      <c r="K39" s="1213"/>
      <c r="L39" s="1213">
        <v>2.1</v>
      </c>
      <c r="M39" s="1213"/>
      <c r="N39" s="1213">
        <v>2.4900000000000002</v>
      </c>
      <c r="O39" s="1213"/>
      <c r="P39" s="1214"/>
      <c r="Q39" s="1214">
        <v>1.9345000000000001</v>
      </c>
      <c r="R39" s="1215">
        <v>2.8046000000000002</v>
      </c>
      <c r="S39" s="1116"/>
    </row>
    <row r="40" spans="1:19">
      <c r="A40" s="1216"/>
      <c r="B40" s="1216"/>
      <c r="C40" s="1131" t="s">
        <v>382</v>
      </c>
      <c r="D40" s="1217">
        <v>3.2</v>
      </c>
      <c r="E40" s="1218"/>
      <c r="F40" s="1218">
        <v>2.85</v>
      </c>
      <c r="G40" s="1218">
        <v>2.2999999999999998</v>
      </c>
      <c r="H40" s="1218" t="e">
        <v>#N/A</v>
      </c>
      <c r="I40" s="1218">
        <v>3.12</v>
      </c>
      <c r="J40" s="1218">
        <v>2.97</v>
      </c>
      <c r="K40" s="1218"/>
      <c r="L40" s="1218">
        <v>2.2599999999999998</v>
      </c>
      <c r="M40" s="1218"/>
      <c r="N40" s="1218">
        <v>2.6</v>
      </c>
      <c r="O40" s="1218"/>
      <c r="P40" s="1219"/>
      <c r="Q40" s="1219">
        <v>1.3441000000000001</v>
      </c>
      <c r="R40" s="1220">
        <v>2.8195000000000001</v>
      </c>
      <c r="S40" s="1116"/>
    </row>
    <row r="41" spans="1:19">
      <c r="A41" s="1216"/>
      <c r="B41" s="1216"/>
      <c r="C41" s="1132" t="s">
        <v>383</v>
      </c>
      <c r="D41" s="1221">
        <v>0</v>
      </c>
      <c r="E41" s="1223"/>
      <c r="F41" s="1222">
        <v>-0.14999999999999991</v>
      </c>
      <c r="G41" s="1222">
        <v>0</v>
      </c>
      <c r="H41" s="1222" t="e">
        <v>#N/A</v>
      </c>
      <c r="I41" s="1222">
        <v>4.0000000000000036E-2</v>
      </c>
      <c r="J41" s="1222">
        <v>0</v>
      </c>
      <c r="K41" s="1222"/>
      <c r="L41" s="1222">
        <v>-0.1599999999999997</v>
      </c>
      <c r="M41" s="1222"/>
      <c r="N41" s="1222">
        <v>-0.10999999999999988</v>
      </c>
      <c r="O41" s="1223"/>
      <c r="P41" s="1225"/>
      <c r="Q41" s="1224">
        <v>0.59040000000000004</v>
      </c>
      <c r="R41" s="1226">
        <v>-1.4899999999999913E-2</v>
      </c>
      <c r="S41" s="1116"/>
    </row>
    <row r="42" spans="1:19">
      <c r="A42" s="1227"/>
      <c r="B42" s="1227"/>
      <c r="C42" s="1132" t="s">
        <v>384</v>
      </c>
      <c r="D42" s="1133">
        <v>114.09826713256793</v>
      </c>
      <c r="E42" s="1146"/>
      <c r="F42" s="1134">
        <v>96.270412893104179</v>
      </c>
      <c r="G42" s="1134">
        <v>82.008129501533176</v>
      </c>
      <c r="H42" s="1134" t="e">
        <v>#N/A</v>
      </c>
      <c r="I42" s="1134">
        <v>112.67203879341081</v>
      </c>
      <c r="J42" s="1134">
        <v>105.89745418241461</v>
      </c>
      <c r="K42" s="1134"/>
      <c r="L42" s="1134">
        <v>74.876987805747703</v>
      </c>
      <c r="M42" s="1134"/>
      <c r="N42" s="1134">
        <v>0</v>
      </c>
      <c r="O42" s="1134"/>
      <c r="P42" s="1135"/>
      <c r="Q42" s="1135">
        <v>68.9759680524852</v>
      </c>
      <c r="R42" s="1136"/>
      <c r="S42" s="1116"/>
    </row>
    <row r="43" spans="1:19" ht="13.5" thickBot="1">
      <c r="C43" s="1147" t="s">
        <v>385</v>
      </c>
      <c r="D43" s="1148">
        <v>5.14</v>
      </c>
      <c r="E43" s="1149"/>
      <c r="F43" s="1149">
        <v>25.14</v>
      </c>
      <c r="G43" s="1149">
        <v>14.29</v>
      </c>
      <c r="H43" s="1149">
        <v>0</v>
      </c>
      <c r="I43" s="1149">
        <v>32.54</v>
      </c>
      <c r="J43" s="1149">
        <v>13.84</v>
      </c>
      <c r="K43" s="1149"/>
      <c r="L43" s="1149">
        <v>3.79</v>
      </c>
      <c r="M43" s="1149"/>
      <c r="N43" s="1149">
        <v>2.1800000000000002</v>
      </c>
      <c r="O43" s="1149"/>
      <c r="P43" s="1150"/>
      <c r="Q43" s="1151">
        <v>3.09</v>
      </c>
      <c r="R43" s="1152">
        <v>100.01000000000002</v>
      </c>
      <c r="S43" s="1116"/>
    </row>
    <row r="44" spans="1:19" ht="13.5" thickBot="1">
      <c r="A44" s="1211" t="s">
        <v>397</v>
      </c>
      <c r="B44" s="1211" t="s">
        <v>398</v>
      </c>
      <c r="C44" s="1116"/>
      <c r="D44" s="1116"/>
      <c r="E44" s="1116"/>
      <c r="F44" s="1116"/>
      <c r="G44" s="1116"/>
      <c r="H44" s="1116"/>
      <c r="I44" s="1116"/>
      <c r="J44" s="1116"/>
      <c r="K44" s="1116"/>
      <c r="L44" s="1116"/>
      <c r="M44" s="1116"/>
      <c r="N44" s="1116"/>
      <c r="O44" s="1116"/>
      <c r="P44" s="1116"/>
      <c r="Q44" s="1116"/>
      <c r="R44" s="1116"/>
      <c r="S44" s="1116"/>
    </row>
    <row r="45" spans="1:19" ht="18.75" thickBot="1">
      <c r="A45" s="1211"/>
      <c r="B45" s="1211"/>
      <c r="C45" s="1118" t="s">
        <v>399</v>
      </c>
      <c r="D45" s="1119"/>
      <c r="E45" s="1119"/>
      <c r="F45" s="1119"/>
      <c r="G45" s="1119"/>
      <c r="H45" s="1119"/>
      <c r="I45" s="1119"/>
      <c r="J45" s="1119"/>
      <c r="K45" s="1119"/>
      <c r="L45" s="1119"/>
      <c r="M45" s="1119"/>
      <c r="N45" s="1119"/>
      <c r="O45" s="1119"/>
      <c r="P45" s="1119"/>
      <c r="Q45" s="1119"/>
      <c r="R45" s="1120"/>
      <c r="S45" s="1116"/>
    </row>
    <row r="46" spans="1:19" ht="13.5" thickBot="1">
      <c r="C46" s="1121"/>
      <c r="D46" s="1122" t="s">
        <v>326</v>
      </c>
      <c r="E46" s="1123" t="s">
        <v>329</v>
      </c>
      <c r="F46" s="1123" t="s">
        <v>330</v>
      </c>
      <c r="G46" s="1123" t="s">
        <v>332</v>
      </c>
      <c r="H46" s="1123" t="s">
        <v>334</v>
      </c>
      <c r="I46" s="1123" t="s">
        <v>335</v>
      </c>
      <c r="J46" s="1123" t="s">
        <v>337</v>
      </c>
      <c r="K46" s="1123" t="s">
        <v>344</v>
      </c>
      <c r="L46" s="1123" t="s">
        <v>345</v>
      </c>
      <c r="M46" s="1123" t="s">
        <v>346</v>
      </c>
      <c r="N46" s="1123" t="s">
        <v>347</v>
      </c>
      <c r="O46" s="1123" t="s">
        <v>348</v>
      </c>
      <c r="P46" s="1124" t="s">
        <v>349</v>
      </c>
      <c r="Q46" s="1124" t="s">
        <v>352</v>
      </c>
      <c r="R46" s="1125" t="s">
        <v>377</v>
      </c>
      <c r="S46" s="1116"/>
    </row>
    <row r="47" spans="1:19">
      <c r="C47" s="1158" t="s">
        <v>400</v>
      </c>
      <c r="D47" s="1159">
        <v>683.5</v>
      </c>
      <c r="E47" s="1160"/>
      <c r="F47" s="1161">
        <v>537</v>
      </c>
      <c r="G47" s="1161"/>
      <c r="H47" s="1161"/>
      <c r="I47" s="1161">
        <v>648.72</v>
      </c>
      <c r="J47" s="1161">
        <v>612.66999999999996</v>
      </c>
      <c r="K47" s="1160">
        <v>563.95000000000005</v>
      </c>
      <c r="L47" s="1160"/>
      <c r="M47" s="1160"/>
      <c r="N47" s="1160">
        <v>495.83</v>
      </c>
      <c r="O47" s="1160"/>
      <c r="P47" s="1160">
        <v>437.41</v>
      </c>
      <c r="Q47" s="1160"/>
      <c r="R47" s="1162">
        <v>602.10900000000004</v>
      </c>
      <c r="S47" s="1116"/>
    </row>
    <row r="48" spans="1:19">
      <c r="A48" s="1216"/>
      <c r="B48" s="1216"/>
      <c r="C48" s="1163" t="s">
        <v>382</v>
      </c>
      <c r="D48" s="1164">
        <v>679.25</v>
      </c>
      <c r="E48" s="1165"/>
      <c r="F48" s="1165">
        <v>532</v>
      </c>
      <c r="G48" s="1165"/>
      <c r="H48" s="1165"/>
      <c r="I48" s="1165">
        <v>652.79999999999995</v>
      </c>
      <c r="J48" s="1165">
        <v>605.5</v>
      </c>
      <c r="K48" s="1165">
        <v>563.95000000000005</v>
      </c>
      <c r="L48" s="1165"/>
      <c r="M48" s="1165"/>
      <c r="N48" s="1165">
        <v>487.83</v>
      </c>
      <c r="O48" s="1165"/>
      <c r="P48" s="1165">
        <v>438.12</v>
      </c>
      <c r="Q48" s="1166"/>
      <c r="R48" s="1167">
        <v>601.28890000000001</v>
      </c>
      <c r="S48" s="1116"/>
    </row>
    <row r="49" spans="1:19">
      <c r="A49" s="1216"/>
      <c r="B49" s="1216"/>
      <c r="C49" s="1132" t="s">
        <v>383</v>
      </c>
      <c r="D49" s="1221">
        <v>4.25</v>
      </c>
      <c r="E49" s="1223"/>
      <c r="F49" s="1222">
        <v>5</v>
      </c>
      <c r="G49" s="1222"/>
      <c r="H49" s="1222"/>
      <c r="I49" s="1222">
        <v>-4.0799999999999272</v>
      </c>
      <c r="J49" s="1222">
        <v>7.1699999999999591</v>
      </c>
      <c r="K49" s="1222">
        <v>0</v>
      </c>
      <c r="L49" s="1222"/>
      <c r="M49" s="1222"/>
      <c r="N49" s="1222">
        <v>8</v>
      </c>
      <c r="O49" s="1222"/>
      <c r="P49" s="1222">
        <v>-0.70999999999997954</v>
      </c>
      <c r="Q49" s="1225"/>
      <c r="R49" s="1226">
        <v>0.82010000000002492</v>
      </c>
      <c r="S49" s="1116"/>
    </row>
    <row r="50" spans="1:19">
      <c r="A50" s="1227"/>
      <c r="B50" s="1227"/>
      <c r="C50" s="1132" t="s">
        <v>384</v>
      </c>
      <c r="D50" s="1133">
        <v>113.51765211946673</v>
      </c>
      <c r="E50" s="1134"/>
      <c r="F50" s="1134">
        <v>89.186509419390831</v>
      </c>
      <c r="G50" s="1134"/>
      <c r="H50" s="1134"/>
      <c r="I50" s="1134">
        <v>107.74128936787193</v>
      </c>
      <c r="J50" s="1134">
        <v>101.75400135191468</v>
      </c>
      <c r="K50" s="1134">
        <v>93.662443178892858</v>
      </c>
      <c r="L50" s="1134"/>
      <c r="M50" s="1134"/>
      <c r="N50" s="1134">
        <v>82.348877030570861</v>
      </c>
      <c r="O50" s="1134"/>
      <c r="P50" s="1134">
        <v>72.646314869898973</v>
      </c>
      <c r="Q50" s="1135"/>
      <c r="R50" s="1157"/>
      <c r="S50" s="1116"/>
    </row>
    <row r="51" spans="1:19" ht="13.5" thickBot="1">
      <c r="C51" s="1147" t="s">
        <v>385</v>
      </c>
      <c r="D51" s="1148">
        <v>7.99</v>
      </c>
      <c r="E51" s="1149"/>
      <c r="F51" s="1149">
        <v>7.91</v>
      </c>
      <c r="G51" s="1149"/>
      <c r="H51" s="1149"/>
      <c r="I51" s="1149">
        <v>28.82</v>
      </c>
      <c r="J51" s="1149">
        <v>15.97</v>
      </c>
      <c r="K51" s="1149">
        <v>37.450000000000003</v>
      </c>
      <c r="L51" s="1149"/>
      <c r="M51" s="1149"/>
      <c r="N51" s="1149">
        <v>1.48</v>
      </c>
      <c r="O51" s="1149"/>
      <c r="P51" s="1150">
        <v>0.37</v>
      </c>
      <c r="Q51" s="1151"/>
      <c r="R51" s="1152">
        <v>99.990000000000009</v>
      </c>
      <c r="S51" s="111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J26" sqref="J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84" t="s">
        <v>519</v>
      </c>
      <c r="B5" s="1684"/>
      <c r="C5" s="1684"/>
      <c r="D5" s="1684"/>
      <c r="E5" s="1684"/>
      <c r="F5" s="1684"/>
      <c r="H5" s="917" t="s">
        <v>267</v>
      </c>
      <c r="K5" s="3"/>
      <c r="L5" s="3"/>
      <c r="M5" s="3"/>
      <c r="N5" s="3"/>
      <c r="O5" s="3"/>
      <c r="P5" s="3"/>
    </row>
    <row r="6" spans="1:20" ht="15.75" customHeight="1" thickBot="1">
      <c r="A6" s="1685" t="s">
        <v>116</v>
      </c>
      <c r="B6" s="1687" t="s">
        <v>520</v>
      </c>
      <c r="C6" s="1688"/>
      <c r="D6" s="1689"/>
      <c r="E6" s="1690" t="s">
        <v>521</v>
      </c>
      <c r="F6" s="1692" t="s">
        <v>522</v>
      </c>
      <c r="K6" s="3"/>
      <c r="L6" s="3"/>
      <c r="M6" s="3"/>
      <c r="N6" s="3"/>
      <c r="O6" s="3"/>
      <c r="P6" s="3"/>
    </row>
    <row r="7" spans="1:20" ht="21" customHeight="1" thickBot="1">
      <c r="A7" s="1686"/>
      <c r="B7" s="918" t="s">
        <v>254</v>
      </c>
      <c r="C7" s="918" t="s">
        <v>257</v>
      </c>
      <c r="D7" s="918" t="s">
        <v>258</v>
      </c>
      <c r="E7" s="1691"/>
      <c r="F7" s="1693"/>
      <c r="K7"/>
      <c r="L7"/>
      <c r="M7"/>
      <c r="N7"/>
      <c r="O7"/>
      <c r="P7" s="3"/>
    </row>
    <row r="8" spans="1:20" ht="17.25" customHeight="1" thickBot="1">
      <c r="A8" s="919" t="s">
        <v>117</v>
      </c>
      <c r="B8" s="920">
        <v>7393.9769999999999</v>
      </c>
      <c r="C8" s="921">
        <v>4932.9930000000004</v>
      </c>
      <c r="D8" s="922">
        <f t="shared" ref="D8:D13" si="0">(C8/B8)*100</f>
        <v>66.716369282728365</v>
      </c>
      <c r="E8" s="921">
        <v>5524.2520000000004</v>
      </c>
      <c r="F8" s="922">
        <f t="shared" ref="F8:F13" si="1">((B8-E8)/E8)*100</f>
        <v>33.845758665607569</v>
      </c>
      <c r="H8" s="923" t="s">
        <v>118</v>
      </c>
      <c r="J8"/>
      <c r="K8"/>
      <c r="L8"/>
      <c r="M8"/>
      <c r="N8"/>
      <c r="O8"/>
      <c r="P8"/>
    </row>
    <row r="9" spans="1:20" ht="18" customHeight="1" thickBot="1">
      <c r="A9" s="919" t="s">
        <v>119</v>
      </c>
      <c r="B9" s="924">
        <v>30395</v>
      </c>
      <c r="C9" s="921">
        <v>10056</v>
      </c>
      <c r="D9" s="922">
        <f t="shared" si="0"/>
        <v>33.084388879749959</v>
      </c>
      <c r="E9" s="925">
        <v>21044</v>
      </c>
      <c r="F9" s="922">
        <f t="shared" si="1"/>
        <v>44.435468542102264</v>
      </c>
      <c r="H9" s="926">
        <f>B9-E9</f>
        <v>9351</v>
      </c>
      <c r="J9"/>
      <c r="K9"/>
      <c r="L9"/>
      <c r="M9"/>
      <c r="N9"/>
      <c r="O9"/>
      <c r="P9"/>
      <c r="Q9" s="897"/>
      <c r="R9" s="897"/>
      <c r="S9" s="897"/>
      <c r="T9" s="897"/>
    </row>
    <row r="10" spans="1:20" ht="15" customHeight="1" thickBot="1">
      <c r="A10" s="927" t="s">
        <v>249</v>
      </c>
      <c r="B10" s="924">
        <v>14103</v>
      </c>
      <c r="C10" s="928">
        <v>0</v>
      </c>
      <c r="D10" s="929">
        <f t="shared" si="0"/>
        <v>0</v>
      </c>
      <c r="E10" s="928">
        <v>8031</v>
      </c>
      <c r="F10" s="929">
        <f t="shared" si="1"/>
        <v>75.607022786701521</v>
      </c>
      <c r="J10"/>
      <c r="K10"/>
      <c r="L10"/>
      <c r="M10"/>
      <c r="N10"/>
      <c r="O10"/>
      <c r="P10"/>
      <c r="Q10" s="897"/>
      <c r="R10" s="897"/>
      <c r="S10" s="897"/>
      <c r="T10" s="897"/>
    </row>
    <row r="11" spans="1:20" ht="17.25" customHeight="1" thickBot="1">
      <c r="A11" s="919" t="s">
        <v>120</v>
      </c>
      <c r="B11" s="924">
        <v>170673.62100000001</v>
      </c>
      <c r="C11" s="930">
        <v>29523.79</v>
      </c>
      <c r="D11" s="922">
        <f t="shared" si="0"/>
        <v>17.298390827484699</v>
      </c>
      <c r="E11" s="930">
        <v>149661.497</v>
      </c>
      <c r="F11" s="922">
        <f t="shared" si="1"/>
        <v>14.039766019445876</v>
      </c>
      <c r="J11"/>
      <c r="K11"/>
      <c r="L11"/>
      <c r="M11"/>
      <c r="N11"/>
      <c r="O11"/>
      <c r="P11"/>
      <c r="Q11" s="897"/>
      <c r="R11" s="897"/>
      <c r="S11" s="897"/>
      <c r="T11" s="897"/>
    </row>
    <row r="12" spans="1:20" ht="15" customHeight="1" thickBot="1">
      <c r="A12" s="932" t="s">
        <v>121</v>
      </c>
      <c r="B12" s="924">
        <v>61958.428</v>
      </c>
      <c r="C12" s="933">
        <v>10433.817999999999</v>
      </c>
      <c r="D12" s="922">
        <f t="shared" si="0"/>
        <v>16.840030221554361</v>
      </c>
      <c r="E12" s="933">
        <v>62802.696000000004</v>
      </c>
      <c r="F12" s="922">
        <f t="shared" si="1"/>
        <v>-1.3443180846885994</v>
      </c>
      <c r="J12"/>
      <c r="K12"/>
      <c r="L12"/>
      <c r="M12"/>
      <c r="N12"/>
      <c r="O12"/>
      <c r="P12"/>
      <c r="Q12" s="897"/>
      <c r="R12" s="897"/>
      <c r="S12" s="897"/>
      <c r="T12" s="897"/>
    </row>
    <row r="13" spans="1:20" ht="15" customHeight="1" thickBot="1">
      <c r="A13" s="932" t="s">
        <v>122</v>
      </c>
      <c r="B13" s="924">
        <f>B11+B12</f>
        <v>232632.049</v>
      </c>
      <c r="C13" s="933">
        <f>C11+C12</f>
        <v>39957.608</v>
      </c>
      <c r="D13" s="934">
        <f t="shared" si="0"/>
        <v>17.176312624061531</v>
      </c>
      <c r="E13" s="933">
        <f>E11+E12</f>
        <v>212464.193</v>
      </c>
      <c r="F13" s="934">
        <f t="shared" si="1"/>
        <v>9.492355260069635</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K17" s="3"/>
      <c r="L17" s="3"/>
      <c r="M17" s="3"/>
      <c r="N17" s="3"/>
      <c r="O17" s="897"/>
      <c r="P17" s="897"/>
      <c r="Q17" s="897"/>
      <c r="R17" s="897"/>
      <c r="S17" s="897"/>
      <c r="T17" s="897"/>
    </row>
    <row r="18" spans="1:20" ht="33" customHeight="1" thickBot="1">
      <c r="A18" s="1684" t="s">
        <v>530</v>
      </c>
      <c r="B18" s="1684"/>
      <c r="C18" s="1684"/>
      <c r="D18" s="1684"/>
      <c r="E18" s="1684"/>
      <c r="F18" s="1684"/>
      <c r="K18" s="3"/>
      <c r="L18" s="3"/>
      <c r="M18" s="3"/>
      <c r="N18" s="3"/>
      <c r="O18" s="897"/>
      <c r="P18" s="897"/>
      <c r="Q18" s="897"/>
      <c r="R18" s="897"/>
      <c r="S18" s="897"/>
      <c r="T18" s="897"/>
    </row>
    <row r="19" spans="1:20" ht="16.5" customHeight="1" thickBot="1">
      <c r="A19" s="1694" t="s">
        <v>498</v>
      </c>
      <c r="B19" s="1687" t="s">
        <v>528</v>
      </c>
      <c r="C19" s="1688"/>
      <c r="D19" s="1689"/>
      <c r="E19" s="1690" t="s">
        <v>521</v>
      </c>
      <c r="F19" s="1692" t="s">
        <v>529</v>
      </c>
      <c r="K19" s="3"/>
      <c r="L19" s="3"/>
      <c r="M19" s="3"/>
      <c r="N19" s="3"/>
      <c r="O19" s="897"/>
      <c r="P19" s="897"/>
      <c r="Q19" s="897"/>
      <c r="R19" s="897"/>
      <c r="S19" s="897"/>
      <c r="T19" s="897"/>
    </row>
    <row r="20" spans="1:20" ht="21" customHeight="1" thickBot="1">
      <c r="A20" s="1695"/>
      <c r="B20" s="937" t="s">
        <v>254</v>
      </c>
      <c r="C20" s="937" t="s">
        <v>366</v>
      </c>
      <c r="D20" s="937" t="s">
        <v>367</v>
      </c>
      <c r="E20" s="1696"/>
      <c r="F20" s="1697"/>
      <c r="K20" s="3"/>
      <c r="L20" s="3"/>
      <c r="M20" s="3"/>
      <c r="N20" s="3"/>
      <c r="O20" s="897"/>
      <c r="P20" s="897"/>
      <c r="Q20" s="897"/>
      <c r="R20" s="897"/>
      <c r="S20" s="897"/>
      <c r="T20" s="897"/>
    </row>
    <row r="21" spans="1:20" ht="15.75" thickBot="1">
      <c r="A21" s="938" t="s">
        <v>117</v>
      </c>
      <c r="B21" s="924">
        <v>33315.464</v>
      </c>
      <c r="C21" s="939">
        <v>0</v>
      </c>
      <c r="D21" s="940">
        <f t="shared" ref="D21:D26" si="2">(C21/B21)*100</f>
        <v>0</v>
      </c>
      <c r="E21" s="933">
        <v>42021.595000000001</v>
      </c>
      <c r="F21" s="940">
        <f t="shared" ref="F21:F26" si="3">((B21-E21)/E21)*100</f>
        <v>-20.718230709710092</v>
      </c>
      <c r="H21" s="923" t="s">
        <v>124</v>
      </c>
      <c r="K21" s="3"/>
      <c r="L21" s="3"/>
      <c r="M21" s="3"/>
      <c r="N21" s="3"/>
      <c r="O21" s="897"/>
      <c r="P21" s="897"/>
      <c r="Q21" s="897"/>
      <c r="R21" s="897"/>
      <c r="S21" s="897"/>
      <c r="T21" s="897"/>
    </row>
    <row r="22" spans="1:20" ht="15.75" thickBot="1">
      <c r="A22" s="938" t="s">
        <v>119</v>
      </c>
      <c r="B22" s="924">
        <v>142653</v>
      </c>
      <c r="C22" s="939">
        <v>0</v>
      </c>
      <c r="D22" s="922">
        <f t="shared" si="2"/>
        <v>0</v>
      </c>
      <c r="E22" s="933">
        <v>160697</v>
      </c>
      <c r="F22" s="922">
        <f t="shared" si="3"/>
        <v>-11.228585474526593</v>
      </c>
      <c r="H22" s="926">
        <f>B22-E22</f>
        <v>-18044</v>
      </c>
      <c r="K22" s="897"/>
      <c r="L22" s="897"/>
      <c r="M22" s="897"/>
      <c r="O22" s="897"/>
      <c r="P22" s="897"/>
      <c r="Q22" s="897"/>
      <c r="R22" s="897"/>
      <c r="S22" s="897"/>
      <c r="T22" s="897"/>
    </row>
    <row r="23" spans="1:20" ht="15.75" thickBot="1">
      <c r="A23" s="941" t="s">
        <v>249</v>
      </c>
      <c r="B23" s="924">
        <v>48405</v>
      </c>
      <c r="C23" s="942">
        <v>0</v>
      </c>
      <c r="D23" s="922">
        <f t="shared" si="2"/>
        <v>0</v>
      </c>
      <c r="E23" s="928">
        <v>51108</v>
      </c>
      <c r="F23" s="922">
        <f t="shared" si="3"/>
        <v>-5.2888001878375199</v>
      </c>
      <c r="N23" s="897"/>
      <c r="O23" s="897"/>
      <c r="P23" s="897"/>
      <c r="Q23" s="897"/>
      <c r="R23" s="897"/>
      <c r="S23" s="897"/>
      <c r="T23" s="897"/>
    </row>
    <row r="24" spans="1:20" ht="15.75" thickBot="1">
      <c r="A24" s="938" t="s">
        <v>120</v>
      </c>
      <c r="B24" s="924">
        <v>9180.1810000000005</v>
      </c>
      <c r="C24" s="943">
        <v>384.81099999999998</v>
      </c>
      <c r="D24" s="929">
        <f t="shared" si="2"/>
        <v>4.1917583106476872</v>
      </c>
      <c r="E24" s="933">
        <v>7774.7560000000003</v>
      </c>
      <c r="F24" s="929">
        <f t="shared" si="3"/>
        <v>18.076773084582978</v>
      </c>
      <c r="N24" s="897"/>
      <c r="O24" s="897"/>
      <c r="P24" s="897"/>
      <c r="Q24" s="897"/>
      <c r="R24" s="897"/>
      <c r="S24" s="897"/>
      <c r="T24" s="897"/>
    </row>
    <row r="25" spans="1:20" ht="15.75" thickBot="1">
      <c r="A25" s="938" t="s">
        <v>121</v>
      </c>
      <c r="B25" s="924">
        <v>4030</v>
      </c>
      <c r="C25" s="943">
        <v>167.63800000000001</v>
      </c>
      <c r="D25" s="922">
        <f t="shared" si="2"/>
        <v>4.1597518610421842</v>
      </c>
      <c r="E25" s="933">
        <v>6964.7449999999999</v>
      </c>
      <c r="F25" s="922">
        <f t="shared" si="3"/>
        <v>-42.137149314152921</v>
      </c>
      <c r="N25" s="897"/>
      <c r="O25" s="897"/>
      <c r="P25" s="897"/>
      <c r="Q25" s="897"/>
      <c r="R25" s="897"/>
      <c r="S25" s="897"/>
      <c r="T25" s="897"/>
    </row>
    <row r="26" spans="1:20" ht="15.75" thickBot="1">
      <c r="A26" s="938" t="s">
        <v>122</v>
      </c>
      <c r="B26" s="924">
        <f>B24+B25</f>
        <v>13210.181</v>
      </c>
      <c r="C26" s="933">
        <f>C24+C25</f>
        <v>552.44899999999996</v>
      </c>
      <c r="D26" s="934">
        <f t="shared" si="2"/>
        <v>4.1819941755529308</v>
      </c>
      <c r="E26" s="933">
        <f>E24+E25</f>
        <v>14739.501</v>
      </c>
      <c r="F26" s="934">
        <f t="shared" si="3"/>
        <v>-10.375656543596691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83"/>
      <c r="D30" s="1683"/>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83"/>
      <c r="C41" s="1683"/>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0" zoomScale="85" zoomScaleNormal="85" workbookViewId="0">
      <selection activeCell="H31" sqref="H3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9.57031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3" t="s">
        <v>247</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row>
    <row r="2" spans="1:27" ht="28.5" customHeight="1">
      <c r="A2" s="1699" t="s">
        <v>523</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5.75" customHeight="1">
      <c r="A3" s="1700" t="s">
        <v>518</v>
      </c>
      <c r="B3" s="1700"/>
      <c r="C3" s="1700"/>
      <c r="D3" s="1700"/>
      <c r="E3" s="1700"/>
      <c r="F3" s="1700"/>
      <c r="G3" s="1700"/>
      <c r="H3" s="990"/>
      <c r="I3" s="990"/>
      <c r="J3" s="990"/>
      <c r="K3" s="990"/>
      <c r="L3" s="990"/>
      <c r="M3" s="990"/>
      <c r="N3" s="990"/>
      <c r="O3" s="990"/>
      <c r="P3" s="990"/>
      <c r="Q3" s="990"/>
      <c r="R3" s="990"/>
      <c r="S3" s="990"/>
      <c r="T3" s="990"/>
      <c r="U3" s="990"/>
      <c r="V3" s="990"/>
      <c r="W3" s="990"/>
      <c r="X3" s="990"/>
      <c r="Y3" s="990"/>
      <c r="Z3" s="990"/>
      <c r="AA3" s="990"/>
    </row>
    <row r="4" spans="1:27" ht="4.5" customHeight="1">
      <c r="H4" s="915"/>
    </row>
    <row r="5" spans="1:27" ht="15.75" thickBot="1">
      <c r="A5" s="963" t="s">
        <v>125</v>
      </c>
      <c r="B5" s="1698" t="s">
        <v>126</v>
      </c>
      <c r="C5" s="1698"/>
      <c r="D5" s="964"/>
      <c r="E5" s="964"/>
      <c r="F5" s="963" t="s">
        <v>127</v>
      </c>
      <c r="G5" s="965" t="s">
        <v>128</v>
      </c>
      <c r="H5" s="966"/>
      <c r="I5" s="964"/>
      <c r="J5" s="964"/>
      <c r="K5" s="963" t="s">
        <v>129</v>
      </c>
      <c r="L5" s="967" t="s">
        <v>130</v>
      </c>
      <c r="M5" s="964"/>
      <c r="N5" s="968"/>
      <c r="O5" s="897"/>
      <c r="P5" s="963" t="s">
        <v>131</v>
      </c>
      <c r="Q5" s="967" t="s">
        <v>132</v>
      </c>
      <c r="R5" s="964"/>
    </row>
    <row r="6" spans="1:27" ht="53.25" customHeight="1" thickBot="1">
      <c r="A6" s="1065" t="s">
        <v>133</v>
      </c>
      <c r="B6" s="1066" t="s">
        <v>134</v>
      </c>
      <c r="C6" s="1067" t="s">
        <v>135</v>
      </c>
      <c r="D6" s="1068" t="s">
        <v>136</v>
      </c>
      <c r="E6" s="1069"/>
      <c r="F6" s="1065" t="s">
        <v>133</v>
      </c>
      <c r="G6" s="1066" t="s">
        <v>134</v>
      </c>
      <c r="H6" s="1070" t="s">
        <v>135</v>
      </c>
      <c r="I6" s="1068" t="s">
        <v>136</v>
      </c>
      <c r="J6" s="1069"/>
      <c r="K6" s="1061" t="s">
        <v>133</v>
      </c>
      <c r="L6" s="1062" t="s">
        <v>134</v>
      </c>
      <c r="M6" s="1063" t="s">
        <v>137</v>
      </c>
      <c r="N6" s="1064" t="s">
        <v>136</v>
      </c>
      <c r="O6" s="855"/>
      <c r="P6" s="1061" t="s">
        <v>133</v>
      </c>
      <c r="Q6" s="1062" t="s">
        <v>512</v>
      </c>
      <c r="R6" s="1063" t="s">
        <v>137</v>
      </c>
      <c r="S6" s="1064" t="s">
        <v>136</v>
      </c>
    </row>
    <row r="7" spans="1:27" ht="15.75">
      <c r="A7" s="981" t="s">
        <v>370</v>
      </c>
      <c r="B7" s="982">
        <v>14930.617</v>
      </c>
      <c r="C7" s="982">
        <v>6669</v>
      </c>
      <c r="D7" s="983">
        <v>4.6671669154364936</v>
      </c>
      <c r="E7" s="1069"/>
      <c r="F7" s="981" t="s">
        <v>138</v>
      </c>
      <c r="G7" s="982">
        <v>2463.7669999999998</v>
      </c>
      <c r="H7" s="982">
        <v>13496</v>
      </c>
      <c r="I7" s="983">
        <v>3.094399411204694</v>
      </c>
      <c r="J7" s="1069"/>
      <c r="K7" s="978" t="s">
        <v>138</v>
      </c>
      <c r="L7" s="979">
        <v>244038.17300000001</v>
      </c>
      <c r="M7" s="979">
        <v>43404.811000000002</v>
      </c>
      <c r="N7" s="980">
        <v>5.6223761232366618</v>
      </c>
      <c r="O7" s="855"/>
      <c r="P7" s="978" t="s">
        <v>139</v>
      </c>
      <c r="Q7" s="979">
        <v>59321.398000000001</v>
      </c>
      <c r="R7" s="979">
        <v>10502.65</v>
      </c>
      <c r="S7" s="980">
        <v>5.6482314463492553</v>
      </c>
    </row>
    <row r="8" spans="1:27" ht="15.75">
      <c r="A8" s="978" t="s">
        <v>402</v>
      </c>
      <c r="B8" s="979">
        <v>4194.38</v>
      </c>
      <c r="C8" s="979">
        <v>1705</v>
      </c>
      <c r="D8" s="980">
        <v>5.4352257280326759</v>
      </c>
      <c r="E8" s="1069"/>
      <c r="F8" s="978" t="s">
        <v>140</v>
      </c>
      <c r="G8" s="979">
        <v>137.92699999999999</v>
      </c>
      <c r="H8" s="979">
        <v>293</v>
      </c>
      <c r="I8" s="980">
        <v>6.57923106277428</v>
      </c>
      <c r="J8" s="1069"/>
      <c r="K8" s="978" t="s">
        <v>141</v>
      </c>
      <c r="L8" s="979">
        <v>163718.23699999999</v>
      </c>
      <c r="M8" s="979">
        <v>30469.996999999999</v>
      </c>
      <c r="N8" s="980">
        <v>5.3730965907216861</v>
      </c>
      <c r="O8" s="855"/>
      <c r="P8" s="978" t="s">
        <v>140</v>
      </c>
      <c r="Q8" s="979">
        <v>44869.182999999997</v>
      </c>
      <c r="R8" s="979">
        <v>9114.1409999999996</v>
      </c>
      <c r="S8" s="980">
        <v>4.9230292794460828</v>
      </c>
    </row>
    <row r="9" spans="1:27" ht="16.5" thickBot="1">
      <c r="A9" s="978" t="s">
        <v>138</v>
      </c>
      <c r="B9" s="979">
        <v>3636.1129999999998</v>
      </c>
      <c r="C9" s="979">
        <v>15567</v>
      </c>
      <c r="D9" s="980">
        <v>3.4157750167683409</v>
      </c>
      <c r="E9" s="1069"/>
      <c r="F9" s="997" t="s">
        <v>159</v>
      </c>
      <c r="G9" s="998">
        <v>40.899000000000001</v>
      </c>
      <c r="H9" s="998">
        <v>273</v>
      </c>
      <c r="I9" s="999">
        <v>2.2847326964974024</v>
      </c>
      <c r="J9" s="1069"/>
      <c r="K9" s="978" t="s">
        <v>516</v>
      </c>
      <c r="L9" s="979">
        <v>82928.301000000007</v>
      </c>
      <c r="M9" s="979">
        <v>14927.829</v>
      </c>
      <c r="N9" s="980">
        <v>5.5552820842200168</v>
      </c>
      <c r="O9" s="855"/>
      <c r="P9" s="978" t="s">
        <v>141</v>
      </c>
      <c r="Q9" s="979">
        <v>36832.955999999998</v>
      </c>
      <c r="R9" s="979">
        <v>7102.4250000000002</v>
      </c>
      <c r="S9" s="980">
        <v>5.1859690176242621</v>
      </c>
    </row>
    <row r="10" spans="1:27" ht="16.5" thickBot="1">
      <c r="A10" s="978" t="s">
        <v>148</v>
      </c>
      <c r="B10" s="979">
        <v>2136.627</v>
      </c>
      <c r="C10" s="979">
        <v>1183</v>
      </c>
      <c r="D10" s="980">
        <v>3.5822098901006778</v>
      </c>
      <c r="E10" s="1069"/>
      <c r="F10" s="984" t="s">
        <v>259</v>
      </c>
      <c r="G10" s="985">
        <v>2647.1129999999998</v>
      </c>
      <c r="H10" s="985">
        <v>14103</v>
      </c>
      <c r="I10" s="986">
        <v>3.1612490640259954</v>
      </c>
      <c r="J10" s="1069"/>
      <c r="K10" s="978" t="s">
        <v>371</v>
      </c>
      <c r="L10" s="979">
        <v>81921.535000000003</v>
      </c>
      <c r="M10" s="979">
        <v>18179.915000000001</v>
      </c>
      <c r="N10" s="980">
        <v>4.5061561068904892</v>
      </c>
      <c r="O10" s="855"/>
      <c r="P10" s="978" t="s">
        <v>145</v>
      </c>
      <c r="Q10" s="979">
        <v>22751.681</v>
      </c>
      <c r="R10" s="979">
        <v>2909.2759999999998</v>
      </c>
      <c r="S10" s="980">
        <v>7.8203927712599288</v>
      </c>
    </row>
    <row r="11" spans="1:27" ht="15.75">
      <c r="A11" s="978" t="s">
        <v>471</v>
      </c>
      <c r="B11" s="979">
        <v>1612.3</v>
      </c>
      <c r="C11" s="979">
        <v>664</v>
      </c>
      <c r="D11" s="980">
        <v>6.0991110270474742</v>
      </c>
      <c r="E11" s="1069"/>
      <c r="J11" s="1069"/>
      <c r="K11" s="978" t="s">
        <v>140</v>
      </c>
      <c r="L11" s="979">
        <v>67890.017999999996</v>
      </c>
      <c r="M11" s="979">
        <v>11207.317999999999</v>
      </c>
      <c r="N11" s="980">
        <v>6.0576507242856854</v>
      </c>
      <c r="O11" s="855"/>
      <c r="P11" s="978" t="s">
        <v>371</v>
      </c>
      <c r="Q11" s="979">
        <v>21573.73</v>
      </c>
      <c r="R11" s="979">
        <v>4451.7749999999996</v>
      </c>
      <c r="S11" s="980">
        <v>4.8460962200470599</v>
      </c>
    </row>
    <row r="12" spans="1:27" ht="15.75">
      <c r="A12" s="978" t="s">
        <v>501</v>
      </c>
      <c r="B12" s="979">
        <v>1493.75</v>
      </c>
      <c r="C12" s="979">
        <v>493</v>
      </c>
      <c r="D12" s="980">
        <v>5.9799035208871274</v>
      </c>
      <c r="E12" s="1069"/>
      <c r="F12" s="1069"/>
      <c r="G12" s="1069"/>
      <c r="H12" s="1071"/>
      <c r="I12" s="1069"/>
      <c r="J12" s="1069"/>
      <c r="K12" s="978" t="s">
        <v>147</v>
      </c>
      <c r="L12" s="979">
        <v>54964.928</v>
      </c>
      <c r="M12" s="979">
        <v>8166.5929999999998</v>
      </c>
      <c r="N12" s="980">
        <v>6.7304600584356296</v>
      </c>
      <c r="O12" s="855"/>
      <c r="P12" s="978" t="s">
        <v>142</v>
      </c>
      <c r="Q12" s="979">
        <v>21133.279999999999</v>
      </c>
      <c r="R12" s="979">
        <v>3497.5650000000001</v>
      </c>
      <c r="S12" s="980">
        <v>6.0422837030905781</v>
      </c>
    </row>
    <row r="13" spans="1:27" ht="15.75">
      <c r="A13" s="978" t="s">
        <v>146</v>
      </c>
      <c r="B13" s="979">
        <v>1262.8520000000001</v>
      </c>
      <c r="C13" s="979">
        <v>1281</v>
      </c>
      <c r="D13" s="980">
        <v>3.4515941236761192</v>
      </c>
      <c r="E13" s="1069"/>
      <c r="F13" s="1069"/>
      <c r="G13" s="1069"/>
      <c r="H13" s="1071"/>
      <c r="I13" s="1069"/>
      <c r="J13" s="1069"/>
      <c r="K13" s="978" t="s">
        <v>145</v>
      </c>
      <c r="L13" s="979">
        <v>38941.815000000002</v>
      </c>
      <c r="M13" s="979">
        <v>4510.8490000000002</v>
      </c>
      <c r="N13" s="980">
        <v>8.6329236469675674</v>
      </c>
      <c r="O13" s="855"/>
      <c r="P13" s="978" t="s">
        <v>138</v>
      </c>
      <c r="Q13" s="979">
        <v>19211.117999999999</v>
      </c>
      <c r="R13" s="979">
        <v>3866.1849999999999</v>
      </c>
      <c r="S13" s="980">
        <v>4.9690115708379183</v>
      </c>
    </row>
    <row r="14" spans="1:27" ht="15.75">
      <c r="A14" s="978" t="s">
        <v>500</v>
      </c>
      <c r="B14" s="979">
        <v>502.64</v>
      </c>
      <c r="C14" s="979">
        <v>190</v>
      </c>
      <c r="D14" s="980">
        <v>4.7306848876716447</v>
      </c>
      <c r="E14" s="1069"/>
      <c r="F14" s="855"/>
      <c r="G14" s="1069"/>
      <c r="H14" s="1071"/>
      <c r="I14" s="1069"/>
      <c r="J14" s="1069"/>
      <c r="K14" s="978" t="s">
        <v>148</v>
      </c>
      <c r="L14" s="979">
        <v>34893.67</v>
      </c>
      <c r="M14" s="979">
        <v>6007.4570000000003</v>
      </c>
      <c r="N14" s="980">
        <v>5.808392802478652</v>
      </c>
      <c r="O14" s="855"/>
      <c r="P14" s="978" t="s">
        <v>147</v>
      </c>
      <c r="Q14" s="979">
        <v>17130.780999999999</v>
      </c>
      <c r="R14" s="979">
        <v>3554.46</v>
      </c>
      <c r="S14" s="980">
        <v>4.8195171699779991</v>
      </c>
    </row>
    <row r="15" spans="1:27" ht="15.75">
      <c r="A15" s="978" t="s">
        <v>151</v>
      </c>
      <c r="B15" s="979">
        <v>482.91500000000002</v>
      </c>
      <c r="C15" s="979">
        <v>254</v>
      </c>
      <c r="D15" s="980">
        <v>3.1847828954310438</v>
      </c>
      <c r="E15" s="987"/>
      <c r="F15" s="855"/>
      <c r="G15" s="1069"/>
      <c r="H15" s="1071"/>
      <c r="I15" s="1069"/>
      <c r="J15" s="1069"/>
      <c r="K15" s="978" t="s">
        <v>139</v>
      </c>
      <c r="L15" s="979">
        <v>31070.403999999999</v>
      </c>
      <c r="M15" s="979">
        <v>4480.174</v>
      </c>
      <c r="N15" s="980">
        <v>6.935088681823518</v>
      </c>
      <c r="O15" s="855"/>
      <c r="P15" s="978" t="s">
        <v>275</v>
      </c>
      <c r="Q15" s="979">
        <v>10096.037</v>
      </c>
      <c r="R15" s="979">
        <v>1876.335</v>
      </c>
      <c r="S15" s="980">
        <v>5.3807219926079295</v>
      </c>
    </row>
    <row r="16" spans="1:27" ht="15.75">
      <c r="A16" s="978" t="s">
        <v>375</v>
      </c>
      <c r="B16" s="979">
        <v>411.65199999999999</v>
      </c>
      <c r="C16" s="979">
        <v>216</v>
      </c>
      <c r="D16" s="980">
        <v>4.0652972545921386</v>
      </c>
      <c r="E16" s="1072"/>
      <c r="F16" s="855"/>
      <c r="G16" s="1069"/>
      <c r="H16" s="1071"/>
      <c r="I16" s="1069"/>
      <c r="J16" s="1069"/>
      <c r="K16" s="978" t="s">
        <v>143</v>
      </c>
      <c r="L16" s="979">
        <v>30516.183000000001</v>
      </c>
      <c r="M16" s="979">
        <v>5277.1880000000001</v>
      </c>
      <c r="N16" s="980">
        <v>5.7826598180697752</v>
      </c>
      <c r="O16" s="855"/>
      <c r="P16" s="978" t="s">
        <v>148</v>
      </c>
      <c r="Q16" s="979">
        <v>9959.1149999999998</v>
      </c>
      <c r="R16" s="979">
        <v>1843.011</v>
      </c>
      <c r="S16" s="980">
        <v>5.4037197824646732</v>
      </c>
    </row>
    <row r="17" spans="1:19" ht="15.75">
      <c r="A17" s="978" t="s">
        <v>308</v>
      </c>
      <c r="B17" s="979">
        <v>383.96300000000002</v>
      </c>
      <c r="C17" s="979">
        <v>173</v>
      </c>
      <c r="D17" s="980">
        <v>4.4388786127167634</v>
      </c>
      <c r="E17" s="1069"/>
      <c r="F17" s="1069"/>
      <c r="G17" s="1069"/>
      <c r="H17" s="1071"/>
      <c r="I17" s="1069"/>
      <c r="J17" s="1069"/>
      <c r="K17" s="978" t="s">
        <v>286</v>
      </c>
      <c r="L17" s="979">
        <v>25351.474999999999</v>
      </c>
      <c r="M17" s="979">
        <v>3411.6010000000001</v>
      </c>
      <c r="N17" s="980">
        <v>7.4309612994016589</v>
      </c>
      <c r="O17" s="855"/>
      <c r="P17" s="978" t="s">
        <v>285</v>
      </c>
      <c r="Q17" s="979">
        <v>7302.3239999999996</v>
      </c>
      <c r="R17" s="979">
        <v>1342.623</v>
      </c>
      <c r="S17" s="980">
        <v>5.4388491780641326</v>
      </c>
    </row>
    <row r="18" spans="1:19" ht="15.75">
      <c r="A18" s="978" t="s">
        <v>141</v>
      </c>
      <c r="B18" s="979">
        <v>337.73500000000001</v>
      </c>
      <c r="C18" s="979">
        <v>229</v>
      </c>
      <c r="D18" s="980">
        <v>4.3059769997705084</v>
      </c>
      <c r="E18" s="1069"/>
      <c r="F18" s="1069"/>
      <c r="G18" s="1069"/>
      <c r="H18" s="1071"/>
      <c r="I18" s="1069"/>
      <c r="J18" s="1069"/>
      <c r="K18" s="978" t="s">
        <v>146</v>
      </c>
      <c r="L18" s="979">
        <v>17523.561000000002</v>
      </c>
      <c r="M18" s="979">
        <v>3734.9140000000002</v>
      </c>
      <c r="N18" s="980">
        <v>4.6918244971637906</v>
      </c>
      <c r="O18" s="855"/>
      <c r="P18" s="978" t="s">
        <v>154</v>
      </c>
      <c r="Q18" s="979">
        <v>6436.549</v>
      </c>
      <c r="R18" s="979">
        <v>1466.0260000000001</v>
      </c>
      <c r="S18" s="980">
        <v>4.3904739752228128</v>
      </c>
    </row>
    <row r="19" spans="1:19" ht="15.75">
      <c r="A19" s="978" t="s">
        <v>140</v>
      </c>
      <c r="B19" s="979">
        <v>306.27699999999999</v>
      </c>
      <c r="C19" s="979">
        <v>419</v>
      </c>
      <c r="D19" s="980">
        <v>4.776323997255318</v>
      </c>
      <c r="E19" s="749"/>
      <c r="F19" s="1069"/>
      <c r="G19" s="1069"/>
      <c r="H19" s="1071"/>
      <c r="I19" s="1069"/>
      <c r="J19" s="1069"/>
      <c r="K19" s="978" t="s">
        <v>155</v>
      </c>
      <c r="L19" s="979">
        <v>17182.651000000002</v>
      </c>
      <c r="M19" s="979">
        <v>3317.7249999999999</v>
      </c>
      <c r="N19" s="980">
        <v>5.1790461837554354</v>
      </c>
      <c r="O19" s="855"/>
      <c r="P19" s="978" t="s">
        <v>152</v>
      </c>
      <c r="Q19" s="979">
        <v>4547.2039999999997</v>
      </c>
      <c r="R19" s="979">
        <v>904.82600000000002</v>
      </c>
      <c r="S19" s="980">
        <v>5.025501035558217</v>
      </c>
    </row>
    <row r="20" spans="1:19" ht="15.75">
      <c r="A20" s="978" t="s">
        <v>144</v>
      </c>
      <c r="B20" s="979">
        <v>281.31299999999999</v>
      </c>
      <c r="C20" s="979">
        <v>494</v>
      </c>
      <c r="D20" s="980">
        <v>2.9809895198635146</v>
      </c>
      <c r="E20" s="749"/>
      <c r="F20" s="1069"/>
      <c r="G20" s="1069"/>
      <c r="H20" s="1071"/>
      <c r="I20" s="1069"/>
      <c r="J20" s="1069"/>
      <c r="K20" s="978" t="s">
        <v>153</v>
      </c>
      <c r="L20" s="979">
        <v>11338.557000000001</v>
      </c>
      <c r="M20" s="979">
        <v>1951.1569999999999</v>
      </c>
      <c r="N20" s="980">
        <v>5.8111966387123131</v>
      </c>
      <c r="O20" s="855"/>
      <c r="P20" s="978" t="s">
        <v>156</v>
      </c>
      <c r="Q20" s="979">
        <v>4298.2269999999999</v>
      </c>
      <c r="R20" s="979">
        <v>968.94500000000005</v>
      </c>
      <c r="S20" s="980">
        <v>4.4359865627047972</v>
      </c>
    </row>
    <row r="21" spans="1:19" ht="15.75">
      <c r="A21" s="978" t="s">
        <v>154</v>
      </c>
      <c r="B21" s="979">
        <v>235.98</v>
      </c>
      <c r="C21" s="979">
        <v>193</v>
      </c>
      <c r="D21" s="980">
        <v>3.9186316838259714</v>
      </c>
      <c r="E21" s="749"/>
      <c r="F21" s="1069"/>
      <c r="G21" s="1069"/>
      <c r="H21" s="1071"/>
      <c r="I21" s="1069"/>
      <c r="J21" s="1069"/>
      <c r="K21" s="978" t="s">
        <v>285</v>
      </c>
      <c r="L21" s="979">
        <v>11205.109</v>
      </c>
      <c r="M21" s="979">
        <v>1864.5119999999999</v>
      </c>
      <c r="N21" s="980">
        <v>6.0096738449524594</v>
      </c>
      <c r="O21" s="855"/>
      <c r="P21" s="978" t="s">
        <v>286</v>
      </c>
      <c r="Q21" s="979">
        <v>3902.2240000000002</v>
      </c>
      <c r="R21" s="979">
        <v>575.93200000000002</v>
      </c>
      <c r="S21" s="980">
        <v>6.7754943291916412</v>
      </c>
    </row>
    <row r="22" spans="1:19" ht="15.75">
      <c r="A22" s="978" t="s">
        <v>287</v>
      </c>
      <c r="B22" s="979">
        <v>188.619</v>
      </c>
      <c r="C22" s="979">
        <v>203</v>
      </c>
      <c r="D22" s="980">
        <v>3.8202863913474978</v>
      </c>
      <c r="E22" s="749"/>
      <c r="F22" s="1069"/>
      <c r="G22" s="1069"/>
      <c r="H22" s="1069"/>
      <c r="I22" s="1069"/>
      <c r="J22" s="1069"/>
      <c r="K22" s="978" t="s">
        <v>152</v>
      </c>
      <c r="L22" s="979">
        <v>10747.629000000001</v>
      </c>
      <c r="M22" s="979">
        <v>1529.1479999999999</v>
      </c>
      <c r="N22" s="980">
        <v>7.0285080319236606</v>
      </c>
      <c r="O22" s="855"/>
      <c r="P22" s="978" t="s">
        <v>158</v>
      </c>
      <c r="Q22" s="979">
        <v>3863.8209999999999</v>
      </c>
      <c r="R22" s="979">
        <v>1101.5350000000001</v>
      </c>
      <c r="S22" s="980">
        <v>3.5076697517555044</v>
      </c>
    </row>
    <row r="23" spans="1:19" ht="15.75">
      <c r="A23" s="978" t="s">
        <v>491</v>
      </c>
      <c r="B23" s="979">
        <v>184.78</v>
      </c>
      <c r="C23" s="979">
        <v>66</v>
      </c>
      <c r="D23" s="980">
        <v>5.3652729384436704</v>
      </c>
      <c r="E23" s="749"/>
      <c r="F23" s="1069"/>
      <c r="G23" s="1069"/>
      <c r="H23" s="1069"/>
      <c r="I23" s="1069"/>
      <c r="J23" s="1069"/>
      <c r="K23" s="978" t="s">
        <v>142</v>
      </c>
      <c r="L23" s="979">
        <v>9743.3080000000009</v>
      </c>
      <c r="M23" s="979">
        <v>1520.4169999999999</v>
      </c>
      <c r="N23" s="980">
        <v>6.40831298255676</v>
      </c>
      <c r="O23" s="855"/>
      <c r="P23" s="978" t="s">
        <v>151</v>
      </c>
      <c r="Q23" s="979">
        <v>3453.6819999999998</v>
      </c>
      <c r="R23" s="979">
        <v>753.86300000000006</v>
      </c>
      <c r="S23" s="980">
        <v>4.5813125196487947</v>
      </c>
    </row>
    <row r="24" spans="1:19" ht="15.75">
      <c r="A24" s="978" t="s">
        <v>150</v>
      </c>
      <c r="B24" s="979">
        <v>65.715000000000003</v>
      </c>
      <c r="C24" s="979">
        <v>32</v>
      </c>
      <c r="D24" s="980">
        <v>3.37</v>
      </c>
      <c r="E24" s="749"/>
      <c r="F24" s="1069"/>
      <c r="G24" s="1069"/>
      <c r="H24" s="1069"/>
      <c r="I24" s="1069"/>
      <c r="J24" s="1069"/>
      <c r="K24" s="978" t="s">
        <v>287</v>
      </c>
      <c r="L24" s="979">
        <v>8723.7950000000001</v>
      </c>
      <c r="M24" s="979">
        <v>1577.8779999999999</v>
      </c>
      <c r="N24" s="980">
        <v>5.5288146485342979</v>
      </c>
      <c r="O24" s="855"/>
      <c r="P24" s="978" t="s">
        <v>143</v>
      </c>
      <c r="Q24" s="979">
        <v>2756.3670000000002</v>
      </c>
      <c r="R24" s="979">
        <v>812.73500000000001</v>
      </c>
      <c r="S24" s="980">
        <v>3.3914707746067294</v>
      </c>
    </row>
    <row r="25" spans="1:19" ht="16.5" thickBot="1">
      <c r="A25" s="997" t="s">
        <v>159</v>
      </c>
      <c r="B25" s="998">
        <v>40.899000000000001</v>
      </c>
      <c r="C25" s="998">
        <v>273</v>
      </c>
      <c r="D25" s="999">
        <v>2.2847326964974024</v>
      </c>
      <c r="E25" s="749"/>
      <c r="F25" s="1069"/>
      <c r="G25" s="1069"/>
      <c r="H25" s="1069"/>
      <c r="I25" s="1069"/>
      <c r="J25" s="1069"/>
      <c r="K25" s="978" t="s">
        <v>144</v>
      </c>
      <c r="L25" s="979">
        <v>6362.0969999999998</v>
      </c>
      <c r="M25" s="979">
        <v>1619.6769999999999</v>
      </c>
      <c r="N25" s="980">
        <v>3.9280035463861007</v>
      </c>
      <c r="O25" s="855"/>
      <c r="P25" s="978" t="s">
        <v>157</v>
      </c>
      <c r="Q25" s="979">
        <v>2491.4670000000001</v>
      </c>
      <c r="R25" s="979">
        <v>484.37799999999999</v>
      </c>
      <c r="S25" s="980">
        <v>5.1436419490563159</v>
      </c>
    </row>
    <row r="26" spans="1:19" ht="16.5" thickBot="1">
      <c r="A26" s="984" t="s">
        <v>259</v>
      </c>
      <c r="B26" s="985">
        <v>32734.263999999999</v>
      </c>
      <c r="C26" s="985">
        <v>30395</v>
      </c>
      <c r="D26" s="986">
        <v>4.4271525323922427</v>
      </c>
      <c r="E26" s="749"/>
      <c r="F26" s="1069"/>
      <c r="G26" s="1069"/>
      <c r="H26" s="1069"/>
      <c r="I26" s="1069"/>
      <c r="J26" s="1069"/>
      <c r="K26" s="978" t="s">
        <v>156</v>
      </c>
      <c r="L26" s="979">
        <v>4806.558</v>
      </c>
      <c r="M26" s="979">
        <v>1157.7159999999999</v>
      </c>
      <c r="N26" s="980">
        <v>4.1517591533674931</v>
      </c>
      <c r="O26" s="855"/>
      <c r="P26" s="978" t="s">
        <v>159</v>
      </c>
      <c r="Q26" s="979">
        <v>2450.1039999999998</v>
      </c>
      <c r="R26" s="979">
        <v>597.35699999999997</v>
      </c>
      <c r="S26" s="980">
        <v>4.1015741005797199</v>
      </c>
    </row>
    <row r="27" spans="1:19" ht="15.75">
      <c r="A27"/>
      <c r="B27"/>
      <c r="C27"/>
      <c r="D27"/>
      <c r="E27" s="749"/>
      <c r="F27" s="1069"/>
      <c r="G27" s="1069"/>
      <c r="H27" s="1069"/>
      <c r="I27" s="1069"/>
      <c r="J27" s="1069"/>
      <c r="K27" s="978" t="s">
        <v>151</v>
      </c>
      <c r="L27" s="979">
        <v>2902.8330000000001</v>
      </c>
      <c r="M27" s="979">
        <v>439.351</v>
      </c>
      <c r="N27" s="980">
        <v>6.6070931897275758</v>
      </c>
      <c r="O27" s="855"/>
      <c r="P27" s="978" t="s">
        <v>409</v>
      </c>
      <c r="Q27" s="979">
        <v>2027.087</v>
      </c>
      <c r="R27" s="979">
        <v>317.50900000000001</v>
      </c>
      <c r="S27" s="980">
        <v>6.3843450106926101</v>
      </c>
    </row>
    <row r="28" spans="1:19" ht="15.75">
      <c r="E28" s="749"/>
      <c r="F28" s="1069"/>
      <c r="G28" s="1069"/>
      <c r="H28" s="1069"/>
      <c r="I28" s="1069"/>
      <c r="J28" s="1069"/>
      <c r="K28" s="978" t="s">
        <v>159</v>
      </c>
      <c r="L28" s="979">
        <v>2865.3670000000002</v>
      </c>
      <c r="M28" s="979">
        <v>677.36500000000001</v>
      </c>
      <c r="N28" s="980">
        <v>4.2301668967248087</v>
      </c>
      <c r="O28" s="855"/>
      <c r="P28" s="978" t="s">
        <v>153</v>
      </c>
      <c r="Q28" s="979">
        <v>1826.4259999999999</v>
      </c>
      <c r="R28" s="979">
        <v>347.28399999999999</v>
      </c>
      <c r="S28" s="980">
        <v>5.259171168265742</v>
      </c>
    </row>
    <row r="29" spans="1:19" ht="15.75">
      <c r="A29" s="749"/>
      <c r="B29" s="749"/>
      <c r="C29" s="749"/>
      <c r="D29" s="749"/>
      <c r="E29" s="749"/>
      <c r="F29" s="1069"/>
      <c r="G29" s="1069"/>
      <c r="H29" s="1069"/>
      <c r="I29" s="1069"/>
      <c r="J29" s="1069"/>
      <c r="K29" s="978" t="s">
        <v>412</v>
      </c>
      <c r="L29" s="979">
        <v>2083.2550000000001</v>
      </c>
      <c r="M29" s="979">
        <v>227.238</v>
      </c>
      <c r="N29" s="980">
        <v>9.1677228280481255</v>
      </c>
      <c r="O29" s="855"/>
      <c r="P29" s="978" t="s">
        <v>411</v>
      </c>
      <c r="Q29" s="979">
        <v>1822.7059999999999</v>
      </c>
      <c r="R29" s="979">
        <v>339.38</v>
      </c>
      <c r="S29" s="980">
        <v>5.3706936177735871</v>
      </c>
    </row>
    <row r="30" spans="1:19" ht="15.75">
      <c r="A30" s="749"/>
      <c r="B30" s="749"/>
      <c r="C30" s="749"/>
      <c r="D30" s="749"/>
      <c r="E30" s="749"/>
      <c r="F30" s="855"/>
      <c r="G30" s="855"/>
      <c r="H30" s="855"/>
      <c r="I30" s="855"/>
      <c r="J30" s="855"/>
      <c r="K30" s="978" t="s">
        <v>160</v>
      </c>
      <c r="L30" s="979">
        <v>2001.87</v>
      </c>
      <c r="M30" s="979">
        <v>208.214</v>
      </c>
      <c r="N30" s="980">
        <v>9.6144831759631906</v>
      </c>
      <c r="O30" s="855"/>
      <c r="P30" s="978" t="s">
        <v>410</v>
      </c>
      <c r="Q30" s="979">
        <v>1809.4290000000001</v>
      </c>
      <c r="R30" s="979">
        <v>170.80799999999999</v>
      </c>
      <c r="S30" s="980">
        <v>10.593350428551357</v>
      </c>
    </row>
    <row r="31" spans="1:19" ht="15.75">
      <c r="A31" s="749"/>
      <c r="B31" s="749"/>
      <c r="C31" s="749"/>
      <c r="D31" s="749"/>
      <c r="E31" s="749"/>
      <c r="F31" s="855"/>
      <c r="G31" s="855"/>
      <c r="H31" s="855"/>
      <c r="I31" s="855"/>
      <c r="J31" s="855"/>
      <c r="K31" s="978" t="s">
        <v>158</v>
      </c>
      <c r="L31" s="979">
        <v>1658.912</v>
      </c>
      <c r="M31" s="979">
        <v>286.39100000000002</v>
      </c>
      <c r="N31" s="980">
        <v>5.7924725288154999</v>
      </c>
      <c r="O31" s="855"/>
      <c r="P31" s="978" t="s">
        <v>413</v>
      </c>
      <c r="Q31" s="979">
        <v>1771.3119999999999</v>
      </c>
      <c r="R31" s="979">
        <v>312.779</v>
      </c>
      <c r="S31" s="980">
        <v>5.6631423465130331</v>
      </c>
    </row>
    <row r="32" spans="1:19" ht="16.5" thickBot="1">
      <c r="A32" s="855"/>
      <c r="B32" s="855"/>
      <c r="C32" s="855"/>
      <c r="D32" s="855"/>
      <c r="E32" s="855"/>
      <c r="F32" s="855"/>
      <c r="G32" s="855"/>
      <c r="H32" s="855"/>
      <c r="I32" s="855"/>
      <c r="J32" s="855"/>
      <c r="K32" s="997" t="s">
        <v>413</v>
      </c>
      <c r="L32" s="998">
        <v>1442.5740000000001</v>
      </c>
      <c r="M32" s="998">
        <v>341.863</v>
      </c>
      <c r="N32" s="999">
        <v>4.2197429964634958</v>
      </c>
      <c r="O32" s="855"/>
      <c r="P32" s="978" t="s">
        <v>155</v>
      </c>
      <c r="Q32" s="979">
        <v>1614.4860000000001</v>
      </c>
      <c r="R32" s="979">
        <v>331.83100000000002</v>
      </c>
      <c r="S32" s="980">
        <v>4.8653862960362355</v>
      </c>
    </row>
    <row r="33" spans="1:19" ht="16.5" thickBot="1">
      <c r="A33" s="989"/>
      <c r="B33" s="989"/>
      <c r="C33" s="897"/>
      <c r="D33" s="897"/>
      <c r="E33" s="897"/>
      <c r="F33" s="897"/>
      <c r="G33" s="897"/>
      <c r="H33" s="897"/>
      <c r="I33" s="897"/>
      <c r="J33" s="897"/>
      <c r="K33" s="984" t="s">
        <v>259</v>
      </c>
      <c r="L33" s="985">
        <v>967864.88600000006</v>
      </c>
      <c r="M33" s="985">
        <v>170673.62100000001</v>
      </c>
      <c r="N33" s="986">
        <v>5.6708522402533426</v>
      </c>
      <c r="O33" s="897"/>
      <c r="P33" s="978" t="s">
        <v>287</v>
      </c>
      <c r="Q33" s="979">
        <v>1407.3630000000001</v>
      </c>
      <c r="R33" s="979">
        <v>237.334</v>
      </c>
      <c r="S33" s="980">
        <v>5.9298836239224046</v>
      </c>
    </row>
    <row r="34" spans="1:19" ht="16.5" thickBot="1">
      <c r="A34" s="944"/>
      <c r="C34" s="897"/>
      <c r="D34" s="897"/>
      <c r="E34" s="897"/>
      <c r="F34" s="897"/>
      <c r="G34" s="897"/>
      <c r="H34" s="897"/>
      <c r="I34" s="897"/>
      <c r="J34" s="897"/>
      <c r="K34"/>
      <c r="L34"/>
      <c r="M34"/>
      <c r="N34"/>
      <c r="O34" s="897"/>
      <c r="P34" s="978" t="s">
        <v>149</v>
      </c>
      <c r="Q34" s="979">
        <v>1217.472</v>
      </c>
      <c r="R34" s="979">
        <v>480.34100000000001</v>
      </c>
      <c r="S34" s="980">
        <v>2.5345993783582914</v>
      </c>
    </row>
    <row r="35" spans="1:19" ht="16.5" thickBot="1">
      <c r="A35" s="897"/>
      <c r="B35" s="897"/>
      <c r="C35" s="897"/>
      <c r="D35" s="897"/>
      <c r="E35" s="897"/>
      <c r="F35" s="897"/>
      <c r="G35" s="897"/>
      <c r="H35" s="897"/>
      <c r="I35" s="897"/>
      <c r="J35" s="897"/>
      <c r="K35"/>
      <c r="L35"/>
      <c r="M35"/>
      <c r="N35"/>
      <c r="O35" s="897"/>
      <c r="P35" s="984" t="s">
        <v>259</v>
      </c>
      <c r="Q35" s="985">
        <v>323924.11599999998</v>
      </c>
      <c r="R35" s="985">
        <v>61958.428</v>
      </c>
      <c r="S35" s="986">
        <v>5.2280880334794801</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row>
    <row r="59" spans="1:19">
      <c r="A59"/>
      <c r="B59"/>
      <c r="C59"/>
      <c r="D59"/>
      <c r="E59"/>
      <c r="F59"/>
      <c r="G59"/>
      <c r="H59"/>
      <c r="I59"/>
      <c r="J59"/>
      <c r="K59"/>
      <c r="L59"/>
      <c r="M59"/>
      <c r="N59"/>
      <c r="O59"/>
      <c r="P59"/>
      <c r="Q59" s="3"/>
      <c r="R59" s="3"/>
      <c r="S59" s="3"/>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1" sqref="P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99" t="s">
        <v>517</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0" t="s">
        <v>518</v>
      </c>
      <c r="B3" s="1700"/>
      <c r="C3" s="1700"/>
      <c r="D3" s="1700"/>
      <c r="E3" s="1700"/>
      <c r="F3" s="1700"/>
      <c r="G3" s="1700"/>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20831.206999999999</v>
      </c>
      <c r="C8" s="979">
        <v>24787</v>
      </c>
      <c r="D8" s="980">
        <v>2.720164088340796</v>
      </c>
      <c r="E8" s="995"/>
      <c r="F8" s="978" t="s">
        <v>371</v>
      </c>
      <c r="G8" s="979">
        <v>4037.4549999999999</v>
      </c>
      <c r="H8" s="979">
        <v>10818</v>
      </c>
      <c r="I8" s="980">
        <v>4.8977258528809866</v>
      </c>
      <c r="J8" s="988"/>
      <c r="K8" s="981" t="s">
        <v>141</v>
      </c>
      <c r="L8" s="982">
        <v>16407.502</v>
      </c>
      <c r="M8" s="982">
        <v>3895.9140000000002</v>
      </c>
      <c r="N8" s="983">
        <v>4.2114641134275548</v>
      </c>
      <c r="O8" s="988"/>
      <c r="P8" s="981" t="s">
        <v>155</v>
      </c>
      <c r="Q8" s="982">
        <v>4232.45</v>
      </c>
      <c r="R8" s="982">
        <v>866.77599999999995</v>
      </c>
      <c r="S8" s="983">
        <v>4.8829801471199019</v>
      </c>
    </row>
    <row r="9" spans="1:27" ht="15.75">
      <c r="A9" s="978" t="s">
        <v>143</v>
      </c>
      <c r="B9" s="979">
        <v>12628.304</v>
      </c>
      <c r="C9" s="979">
        <v>9097</v>
      </c>
      <c r="D9" s="980">
        <v>3.0856938722302303</v>
      </c>
      <c r="E9" s="996"/>
      <c r="F9" s="978" t="s">
        <v>156</v>
      </c>
      <c r="G9" s="979">
        <v>2821.127</v>
      </c>
      <c r="H9" s="979">
        <v>14231</v>
      </c>
      <c r="I9" s="980">
        <v>2.738030511991568</v>
      </c>
      <c r="J9" s="988"/>
      <c r="K9" s="978" t="s">
        <v>158</v>
      </c>
      <c r="L9" s="979">
        <v>4319.335</v>
      </c>
      <c r="M9" s="979">
        <v>683.72699999999998</v>
      </c>
      <c r="N9" s="980">
        <v>6.3173386453950187</v>
      </c>
      <c r="O9" s="988"/>
      <c r="P9" s="978" t="s">
        <v>371</v>
      </c>
      <c r="Q9" s="979">
        <v>4167.6310000000003</v>
      </c>
      <c r="R9" s="979">
        <v>766.423</v>
      </c>
      <c r="S9" s="980">
        <v>5.4377686995301557</v>
      </c>
    </row>
    <row r="10" spans="1:27" ht="15.75">
      <c r="A10" s="978" t="s">
        <v>371</v>
      </c>
      <c r="B10" s="979">
        <v>12588.914000000001</v>
      </c>
      <c r="C10" s="979">
        <v>26167</v>
      </c>
      <c r="D10" s="980">
        <v>4.3101589521062031</v>
      </c>
      <c r="E10" s="995"/>
      <c r="F10" s="978" t="s">
        <v>138</v>
      </c>
      <c r="G10" s="979">
        <v>1045.335</v>
      </c>
      <c r="H10" s="979">
        <v>5285</v>
      </c>
      <c r="I10" s="980">
        <v>3.0436928398598897</v>
      </c>
      <c r="J10" s="988"/>
      <c r="K10" s="978" t="s">
        <v>143</v>
      </c>
      <c r="L10" s="979">
        <v>3763.4340000000002</v>
      </c>
      <c r="M10" s="979">
        <v>649.77</v>
      </c>
      <c r="N10" s="980">
        <v>5.7919479200332429</v>
      </c>
      <c r="O10" s="988"/>
      <c r="P10" s="978" t="s">
        <v>143</v>
      </c>
      <c r="Q10" s="979">
        <v>3630.7649999999999</v>
      </c>
      <c r="R10" s="979">
        <v>738.20699999999999</v>
      </c>
      <c r="S10" s="980">
        <v>4.9183562334142046</v>
      </c>
    </row>
    <row r="11" spans="1:27" ht="15.75">
      <c r="A11" s="978" t="s">
        <v>156</v>
      </c>
      <c r="B11" s="979">
        <v>11128.332</v>
      </c>
      <c r="C11" s="979">
        <v>23562</v>
      </c>
      <c r="D11" s="980">
        <v>2.3404264000129551</v>
      </c>
      <c r="E11" s="996"/>
      <c r="F11" s="978" t="s">
        <v>157</v>
      </c>
      <c r="G11" s="979">
        <v>993.93</v>
      </c>
      <c r="H11" s="979">
        <v>7047</v>
      </c>
      <c r="I11" s="980">
        <v>2.54287892587779</v>
      </c>
      <c r="J11" s="988"/>
      <c r="K11" s="978" t="s">
        <v>155</v>
      </c>
      <c r="L11" s="979">
        <v>3276.4830000000002</v>
      </c>
      <c r="M11" s="979">
        <v>462.45699999999999</v>
      </c>
      <c r="N11" s="980">
        <v>7.0849462760862094</v>
      </c>
      <c r="O11" s="988"/>
      <c r="P11" s="978" t="s">
        <v>140</v>
      </c>
      <c r="Q11" s="979">
        <v>2385.7600000000002</v>
      </c>
      <c r="R11" s="979">
        <v>396.81</v>
      </c>
      <c r="S11" s="980">
        <v>6.0123484791209902</v>
      </c>
    </row>
    <row r="12" spans="1:27" ht="16.5" thickBot="1">
      <c r="A12" s="978" t="s">
        <v>157</v>
      </c>
      <c r="B12" s="979">
        <v>8973.8510000000006</v>
      </c>
      <c r="C12" s="979">
        <v>15282</v>
      </c>
      <c r="D12" s="980">
        <v>2.6702231550933258</v>
      </c>
      <c r="E12" s="996"/>
      <c r="F12" s="978" t="s">
        <v>153</v>
      </c>
      <c r="G12" s="979">
        <v>967.86800000000005</v>
      </c>
      <c r="H12" s="979">
        <v>4419</v>
      </c>
      <c r="I12" s="980">
        <v>3.0624276212956345</v>
      </c>
      <c r="J12" s="988"/>
      <c r="K12" s="978" t="s">
        <v>371</v>
      </c>
      <c r="L12" s="979">
        <v>3124.3490000000002</v>
      </c>
      <c r="M12" s="979">
        <v>414.32299999999998</v>
      </c>
      <c r="N12" s="980">
        <v>7.5408533921602237</v>
      </c>
      <c r="O12" s="988"/>
      <c r="P12" s="978" t="s">
        <v>141</v>
      </c>
      <c r="Q12" s="979">
        <v>1631.5350000000001</v>
      </c>
      <c r="R12" s="979">
        <v>442.52600000000001</v>
      </c>
      <c r="S12" s="980">
        <v>3.6868681162236796</v>
      </c>
    </row>
    <row r="13" spans="1:27" ht="16.5" thickBot="1">
      <c r="A13" s="978" t="s">
        <v>160</v>
      </c>
      <c r="B13" s="979">
        <v>8738.7109999999993</v>
      </c>
      <c r="C13" s="979">
        <v>16490</v>
      </c>
      <c r="D13" s="980">
        <v>2.2817854027227229</v>
      </c>
      <c r="E13" s="996"/>
      <c r="F13" s="984" t="s">
        <v>259</v>
      </c>
      <c r="G13" s="985">
        <v>10877.367</v>
      </c>
      <c r="H13" s="985">
        <v>48405</v>
      </c>
      <c r="I13" s="1316">
        <v>3.2960839226105483</v>
      </c>
      <c r="J13" s="988"/>
      <c r="K13" s="978" t="s">
        <v>156</v>
      </c>
      <c r="L13" s="979">
        <v>1945.979</v>
      </c>
      <c r="M13" s="979">
        <v>464.12299999999999</v>
      </c>
      <c r="N13" s="980">
        <v>4.1928088028389032</v>
      </c>
      <c r="O13" s="988"/>
      <c r="P13" s="978" t="s">
        <v>158</v>
      </c>
      <c r="Q13" s="979">
        <v>671.11599999999999</v>
      </c>
      <c r="R13" s="979">
        <v>117.392</v>
      </c>
      <c r="S13" s="980">
        <v>5.716880196265504</v>
      </c>
    </row>
    <row r="14" spans="1:27" ht="15.75">
      <c r="A14" s="978" t="s">
        <v>151</v>
      </c>
      <c r="B14" s="979">
        <v>8093.5389999999998</v>
      </c>
      <c r="C14" s="979">
        <v>6362</v>
      </c>
      <c r="D14" s="980">
        <v>2.4220955941325326</v>
      </c>
      <c r="E14" s="996"/>
      <c r="F14"/>
      <c r="G14"/>
      <c r="H14"/>
      <c r="I14"/>
      <c r="J14" s="988"/>
      <c r="K14" s="978" t="s">
        <v>140</v>
      </c>
      <c r="L14" s="979">
        <v>1938.5940000000001</v>
      </c>
      <c r="M14" s="979">
        <v>477.18700000000001</v>
      </c>
      <c r="N14" s="980">
        <v>4.0625457105914453</v>
      </c>
      <c r="O14" s="988"/>
      <c r="P14" s="978" t="s">
        <v>138</v>
      </c>
      <c r="Q14" s="979">
        <v>657.59500000000003</v>
      </c>
      <c r="R14" s="979">
        <v>191.203</v>
      </c>
      <c r="S14" s="980">
        <v>3.4392504301710747</v>
      </c>
    </row>
    <row r="15" spans="1:27" ht="15.75">
      <c r="A15" s="978" t="s">
        <v>141</v>
      </c>
      <c r="B15" s="979">
        <v>3524.7350000000001</v>
      </c>
      <c r="C15" s="979">
        <v>3125</v>
      </c>
      <c r="D15" s="980">
        <v>3.5698616207478739</v>
      </c>
      <c r="E15" s="996"/>
      <c r="F15"/>
      <c r="G15"/>
      <c r="H15"/>
      <c r="I15"/>
      <c r="J15" s="988"/>
      <c r="K15" s="978" t="s">
        <v>147</v>
      </c>
      <c r="L15" s="979">
        <v>1686.2819999999999</v>
      </c>
      <c r="M15" s="979">
        <v>328.22800000000001</v>
      </c>
      <c r="N15" s="980">
        <v>5.1375324469576027</v>
      </c>
      <c r="O15" s="988"/>
      <c r="P15" s="978" t="s">
        <v>147</v>
      </c>
      <c r="Q15" s="979">
        <v>577.88400000000001</v>
      </c>
      <c r="R15" s="979">
        <v>162.66800000000001</v>
      </c>
      <c r="S15" s="980">
        <v>3.5525364546192244</v>
      </c>
      <c r="U15" s="897"/>
      <c r="V15" s="897"/>
      <c r="W15" s="897"/>
      <c r="X15" s="897"/>
    </row>
    <row r="16" spans="1:27" ht="15.75">
      <c r="A16" s="978" t="s">
        <v>138</v>
      </c>
      <c r="B16" s="979">
        <v>3300.9960000000001</v>
      </c>
      <c r="C16" s="979">
        <v>11370</v>
      </c>
      <c r="D16" s="980">
        <v>3.6985493736211659</v>
      </c>
      <c r="E16" s="996"/>
      <c r="F16"/>
      <c r="G16"/>
      <c r="H16"/>
      <c r="I16"/>
      <c r="J16" s="988"/>
      <c r="K16" s="978" t="s">
        <v>138</v>
      </c>
      <c r="L16" s="979">
        <v>1561.3510000000001</v>
      </c>
      <c r="M16" s="979">
        <v>451.976</v>
      </c>
      <c r="N16" s="980">
        <v>3.4544997964493693</v>
      </c>
      <c r="O16" s="988"/>
      <c r="P16" s="978" t="s">
        <v>152</v>
      </c>
      <c r="Q16" s="979">
        <v>520.53700000000003</v>
      </c>
      <c r="R16" s="979">
        <v>94.275000000000006</v>
      </c>
      <c r="S16" s="980">
        <v>5.5214744099708302</v>
      </c>
      <c r="U16" s="897"/>
      <c r="V16" s="897"/>
      <c r="W16" s="897"/>
      <c r="X16" s="897"/>
    </row>
    <row r="17" spans="1:24" ht="15.75">
      <c r="A17" s="978" t="s">
        <v>152</v>
      </c>
      <c r="B17" s="979">
        <v>2047.6010000000001</v>
      </c>
      <c r="C17" s="979">
        <v>1183</v>
      </c>
      <c r="D17" s="980">
        <v>3.5812935396476426</v>
      </c>
      <c r="E17" s="995"/>
      <c r="J17" s="988"/>
      <c r="K17" s="978" t="s">
        <v>146</v>
      </c>
      <c r="L17" s="979">
        <v>1127.885</v>
      </c>
      <c r="M17" s="979">
        <v>308.11599999999999</v>
      </c>
      <c r="N17" s="980">
        <v>3.6605856235963081</v>
      </c>
      <c r="O17" s="988"/>
      <c r="P17" s="978" t="s">
        <v>156</v>
      </c>
      <c r="Q17" s="979">
        <v>290.589</v>
      </c>
      <c r="R17" s="979">
        <v>64.665999999999997</v>
      </c>
      <c r="S17" s="980">
        <v>4.4936906566047075</v>
      </c>
      <c r="U17" s="897"/>
      <c r="V17" s="897"/>
      <c r="W17" s="897"/>
      <c r="X17" s="897"/>
    </row>
    <row r="18" spans="1:24" ht="16.5" thickBot="1">
      <c r="A18" s="978" t="s">
        <v>139</v>
      </c>
      <c r="B18" s="979">
        <v>1455.7090000000001</v>
      </c>
      <c r="C18" s="979">
        <v>1411</v>
      </c>
      <c r="D18" s="980">
        <v>3.5547060432315223</v>
      </c>
      <c r="E18" s="1000"/>
      <c r="K18" s="978" t="s">
        <v>160</v>
      </c>
      <c r="L18" s="979">
        <v>1099.1510000000001</v>
      </c>
      <c r="M18" s="979">
        <v>278.923</v>
      </c>
      <c r="N18" s="980">
        <v>3.9406968948419459</v>
      </c>
      <c r="O18" s="988"/>
      <c r="P18" s="978" t="s">
        <v>159</v>
      </c>
      <c r="Q18" s="979">
        <v>232.32900000000001</v>
      </c>
      <c r="R18" s="979">
        <v>57.445999999999998</v>
      </c>
      <c r="S18" s="980">
        <v>4.0443024753681724</v>
      </c>
      <c r="U18" s="897"/>
      <c r="V18" s="897"/>
      <c r="W18" s="897"/>
      <c r="X18" s="897"/>
    </row>
    <row r="19" spans="1:24" ht="16.5" thickBot="1">
      <c r="A19" s="984" t="s">
        <v>259</v>
      </c>
      <c r="B19" s="985">
        <v>94873.035000000003</v>
      </c>
      <c r="C19" s="985">
        <v>142653</v>
      </c>
      <c r="D19" s="1316">
        <v>2.8477176544802139</v>
      </c>
      <c r="E19" s="1001"/>
      <c r="J19" s="988"/>
      <c r="K19" s="978" t="s">
        <v>151</v>
      </c>
      <c r="L19" s="979">
        <v>759.20699999999999</v>
      </c>
      <c r="M19" s="979">
        <v>138.501</v>
      </c>
      <c r="N19" s="980">
        <v>5.4815994108345789</v>
      </c>
      <c r="O19" s="988"/>
      <c r="P19" s="978" t="s">
        <v>139</v>
      </c>
      <c r="Q19" s="979">
        <v>168.18100000000001</v>
      </c>
      <c r="R19" s="979">
        <v>49.03</v>
      </c>
      <c r="S19" s="980">
        <v>3.4301652049765452</v>
      </c>
      <c r="U19" s="897"/>
      <c r="V19" s="897"/>
      <c r="W19" s="897"/>
      <c r="X19" s="897"/>
    </row>
    <row r="20" spans="1:24" ht="15" customHeight="1" thickBot="1">
      <c r="A20"/>
      <c r="B20"/>
      <c r="C20"/>
      <c r="D20"/>
      <c r="E20" s="1001"/>
      <c r="F20" s="897"/>
      <c r="G20" s="897"/>
      <c r="H20" s="897"/>
      <c r="J20" s="988"/>
      <c r="K20" s="978" t="s">
        <v>499</v>
      </c>
      <c r="L20" s="979">
        <v>712.33900000000006</v>
      </c>
      <c r="M20" s="979">
        <v>23.414000000000001</v>
      </c>
      <c r="N20" s="980">
        <v>30.423635431792945</v>
      </c>
      <c r="O20" s="988"/>
      <c r="P20" s="984" t="s">
        <v>259</v>
      </c>
      <c r="Q20" s="985">
        <v>19540.135999999999</v>
      </c>
      <c r="R20" s="985">
        <v>4030.4870000000001</v>
      </c>
      <c r="S20" s="1316">
        <v>4.8480831224613796</v>
      </c>
      <c r="U20" s="897"/>
      <c r="V20" s="897"/>
      <c r="W20" s="897"/>
      <c r="X20" s="897"/>
    </row>
    <row r="21" spans="1:24" ht="15.75">
      <c r="A21"/>
      <c r="B21"/>
      <c r="C21"/>
      <c r="D21"/>
      <c r="F21" s="897"/>
      <c r="G21" s="897"/>
      <c r="H21" s="897"/>
      <c r="J21" s="988"/>
      <c r="K21" s="978" t="s">
        <v>159</v>
      </c>
      <c r="L21" s="979">
        <v>681.21500000000003</v>
      </c>
      <c r="M21" s="979">
        <v>193.86799999999999</v>
      </c>
      <c r="N21" s="980">
        <v>3.5138083644541651</v>
      </c>
      <c r="P21"/>
      <c r="Q21"/>
      <c r="R21"/>
      <c r="S21"/>
    </row>
    <row r="22" spans="1:24" ht="15.75">
      <c r="A22"/>
      <c r="B22"/>
      <c r="C22"/>
      <c r="D22"/>
      <c r="E22" s="897"/>
      <c r="F22" s="897"/>
      <c r="G22" s="897"/>
      <c r="H22" s="897"/>
      <c r="I22" s="897"/>
      <c r="J22" s="897"/>
      <c r="K22" s="978" t="s">
        <v>153</v>
      </c>
      <c r="L22" s="979">
        <v>556.26499999999999</v>
      </c>
      <c r="M22" s="979">
        <v>149.464</v>
      </c>
      <c r="N22" s="980">
        <v>3.7217323235026494</v>
      </c>
      <c r="P22"/>
      <c r="Q22"/>
      <c r="R22"/>
      <c r="S22"/>
    </row>
    <row r="23" spans="1:24" ht="15.75">
      <c r="E23" s="897"/>
      <c r="F23" s="897"/>
      <c r="G23" s="897"/>
      <c r="H23" s="897"/>
      <c r="I23" s="897"/>
      <c r="J23" s="897"/>
      <c r="K23" s="978" t="s">
        <v>139</v>
      </c>
      <c r="L23" s="979">
        <v>435.88200000000001</v>
      </c>
      <c r="M23" s="979">
        <v>61.194000000000003</v>
      </c>
      <c r="N23" s="980">
        <v>7.1229532307088927</v>
      </c>
      <c r="P23"/>
      <c r="Q23"/>
      <c r="R23"/>
      <c r="S23"/>
    </row>
    <row r="24" spans="1:24" ht="15.75">
      <c r="A24"/>
      <c r="B24"/>
      <c r="C24"/>
      <c r="D24"/>
      <c r="E24" s="897"/>
      <c r="F24" s="897"/>
      <c r="G24" s="897"/>
      <c r="H24" s="897"/>
      <c r="I24" s="897"/>
      <c r="J24" s="897"/>
      <c r="K24" s="978" t="s">
        <v>287</v>
      </c>
      <c r="L24" s="979">
        <v>423.80500000000001</v>
      </c>
      <c r="M24" s="979">
        <v>115.52500000000001</v>
      </c>
      <c r="N24" s="980">
        <v>3.6685133088076172</v>
      </c>
      <c r="O24"/>
      <c r="P24"/>
      <c r="Q24"/>
      <c r="R24"/>
      <c r="S24"/>
      <c r="T24"/>
    </row>
    <row r="25" spans="1:24" ht="16.5" thickBot="1">
      <c r="A25"/>
      <c r="B25"/>
      <c r="C25"/>
      <c r="D25"/>
      <c r="E25" s="897"/>
      <c r="F25" s="897"/>
      <c r="G25" s="897"/>
      <c r="H25" s="897"/>
      <c r="I25" s="897"/>
      <c r="J25" s="897"/>
      <c r="K25" s="978" t="s">
        <v>405</v>
      </c>
      <c r="L25" s="979">
        <v>408.214</v>
      </c>
      <c r="M25" s="979">
        <v>20.076000000000001</v>
      </c>
      <c r="N25" s="980">
        <v>20.333432954771865</v>
      </c>
      <c r="O25"/>
      <c r="P25"/>
      <c r="Q25"/>
      <c r="R25"/>
      <c r="S25"/>
      <c r="T25"/>
    </row>
    <row r="26" spans="1:24" ht="16.5" thickBot="1">
      <c r="A26"/>
      <c r="B26"/>
      <c r="C26"/>
      <c r="D26"/>
      <c r="E26"/>
      <c r="F26"/>
      <c r="G26"/>
      <c r="H26"/>
      <c r="I26"/>
      <c r="J26" s="897"/>
      <c r="K26" s="984" t="s">
        <v>259</v>
      </c>
      <c r="L26" s="985">
        <v>45014.86</v>
      </c>
      <c r="M26" s="985">
        <v>9180.1810000000005</v>
      </c>
      <c r="N26" s="1316">
        <v>4.9034828398263608</v>
      </c>
      <c r="O26"/>
      <c r="P26"/>
      <c r="Q26"/>
      <c r="R26"/>
      <c r="S26"/>
      <c r="T26"/>
    </row>
    <row r="27" spans="1:24">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84" t="s">
        <v>505</v>
      </c>
      <c r="B5" s="1684"/>
      <c r="C5" s="1684"/>
      <c r="D5" s="1684"/>
      <c r="E5" s="1684"/>
      <c r="F5" s="1684"/>
      <c r="H5" s="917" t="s">
        <v>267</v>
      </c>
      <c r="K5"/>
      <c r="L5"/>
      <c r="M5"/>
      <c r="N5"/>
      <c r="O5"/>
      <c r="P5"/>
    </row>
    <row r="6" spans="1:20" ht="15.75" customHeight="1" thickBot="1">
      <c r="A6" s="1685" t="s">
        <v>116</v>
      </c>
      <c r="B6" s="1687" t="s">
        <v>504</v>
      </c>
      <c r="C6" s="1688"/>
      <c r="D6" s="1689"/>
      <c r="E6" s="1690" t="s">
        <v>507</v>
      </c>
      <c r="F6" s="1692" t="s">
        <v>509</v>
      </c>
      <c r="K6"/>
      <c r="L6"/>
      <c r="M6"/>
      <c r="N6"/>
      <c r="O6"/>
      <c r="P6"/>
    </row>
    <row r="7" spans="1:20" ht="21" customHeight="1" thickBot="1">
      <c r="A7" s="1686"/>
      <c r="B7" s="918" t="s">
        <v>254</v>
      </c>
      <c r="C7" s="918" t="s">
        <v>257</v>
      </c>
      <c r="D7" s="918" t="s">
        <v>258</v>
      </c>
      <c r="E7" s="1691"/>
      <c r="F7" s="1693"/>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84" t="s">
        <v>506</v>
      </c>
      <c r="B18" s="1684"/>
      <c r="C18" s="1684"/>
      <c r="D18" s="1684"/>
      <c r="E18" s="1684"/>
      <c r="F18" s="1684"/>
      <c r="K18"/>
      <c r="L18"/>
      <c r="M18"/>
      <c r="N18"/>
      <c r="O18" s="897"/>
      <c r="P18" s="897"/>
      <c r="Q18" s="897"/>
      <c r="R18" s="897"/>
      <c r="S18" s="897"/>
      <c r="T18" s="897"/>
    </row>
    <row r="19" spans="1:20" ht="16.5" customHeight="1" thickBot="1">
      <c r="A19" s="1694" t="s">
        <v>498</v>
      </c>
      <c r="B19" s="1687" t="s">
        <v>504</v>
      </c>
      <c r="C19" s="1688"/>
      <c r="D19" s="1689"/>
      <c r="E19" s="1690" t="s">
        <v>507</v>
      </c>
      <c r="F19" s="1692" t="s">
        <v>508</v>
      </c>
      <c r="K19"/>
      <c r="L19"/>
      <c r="M19"/>
      <c r="N19"/>
      <c r="O19" s="897"/>
      <c r="P19" s="897"/>
      <c r="Q19" s="897"/>
      <c r="R19" s="897"/>
      <c r="S19" s="897"/>
      <c r="T19" s="897"/>
    </row>
    <row r="20" spans="1:20" ht="21" customHeight="1" thickBot="1">
      <c r="A20" s="1695"/>
      <c r="B20" s="937" t="s">
        <v>254</v>
      </c>
      <c r="C20" s="937" t="s">
        <v>366</v>
      </c>
      <c r="D20" s="937" t="s">
        <v>367</v>
      </c>
      <c r="E20" s="1696"/>
      <c r="F20" s="1697"/>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83"/>
      <c r="D30" s="1683"/>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83"/>
      <c r="C41" s="1683"/>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99" t="s">
        <v>502</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1" t="s">
        <v>503</v>
      </c>
      <c r="B3" s="1701"/>
      <c r="C3" s="1701"/>
      <c r="D3" s="1701"/>
      <c r="E3" s="1701"/>
      <c r="F3" s="1701"/>
      <c r="P3" s="947"/>
    </row>
    <row r="4" spans="1:24" ht="4.5" customHeight="1">
      <c r="A4" s="961"/>
      <c r="B4" s="961"/>
      <c r="C4" s="962"/>
      <c r="D4" s="962"/>
    </row>
    <row r="5" spans="1:24" ht="15.75" thickBot="1">
      <c r="A5" s="963" t="s">
        <v>125</v>
      </c>
      <c r="B5" s="1698" t="s">
        <v>126</v>
      </c>
      <c r="C5" s="1698"/>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491</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500</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501</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471</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99" t="s">
        <v>510</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0" t="s">
        <v>503</v>
      </c>
      <c r="B3" s="1700"/>
      <c r="C3" s="1700"/>
      <c r="D3" s="1700"/>
      <c r="E3" s="1700"/>
      <c r="F3" s="1700"/>
      <c r="G3" s="1700"/>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499</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T20" sqref="T20"/>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605" t="s">
        <v>64</v>
      </c>
      <c r="B1" s="1605"/>
      <c r="C1" s="1605"/>
      <c r="D1" s="1605"/>
      <c r="E1" s="1605"/>
      <c r="F1" s="1605"/>
      <c r="G1" s="1605"/>
      <c r="H1" s="1605"/>
      <c r="I1" s="1605"/>
      <c r="J1" s="1605"/>
      <c r="K1" s="1605"/>
      <c r="L1" s="1605"/>
      <c r="M1" s="792"/>
    </row>
    <row r="2" spans="1:18" ht="31.5" customHeight="1" thickBot="1">
      <c r="A2" s="1604" t="s">
        <v>539</v>
      </c>
      <c r="B2" s="1604"/>
      <c r="C2" s="1604"/>
      <c r="D2" s="1604"/>
      <c r="E2" s="1604"/>
      <c r="F2" s="1604"/>
      <c r="G2" s="1604"/>
      <c r="H2" s="1604"/>
      <c r="I2" s="1604"/>
      <c r="J2" s="1604"/>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611" t="s">
        <v>72</v>
      </c>
      <c r="C4" s="1612"/>
      <c r="D4" s="1612"/>
      <c r="E4" s="1612"/>
      <c r="F4" s="1612"/>
      <c r="G4" s="1613"/>
      <c r="H4" s="1607" t="s">
        <v>51</v>
      </c>
      <c r="I4" s="1608"/>
      <c r="J4" s="1614" t="s">
        <v>479</v>
      </c>
      <c r="K4" s="1609" t="s">
        <v>52</v>
      </c>
      <c r="L4" s="1610"/>
      <c r="M4" s="861"/>
    </row>
    <row r="5" spans="1:18" ht="31.5">
      <c r="A5" s="794" t="s">
        <v>53</v>
      </c>
      <c r="B5" s="795" t="s">
        <v>54</v>
      </c>
      <c r="C5" s="796" t="s">
        <v>61</v>
      </c>
      <c r="D5" s="796" t="s">
        <v>62</v>
      </c>
      <c r="E5" s="797"/>
      <c r="F5" s="798" t="s">
        <v>374</v>
      </c>
      <c r="G5" s="799"/>
      <c r="H5" s="800" t="s">
        <v>55</v>
      </c>
      <c r="I5" s="801" t="s">
        <v>66</v>
      </c>
      <c r="J5" s="1615"/>
      <c r="K5" s="802" t="s">
        <v>50</v>
      </c>
      <c r="L5" s="803" t="s">
        <v>58</v>
      </c>
      <c r="M5" s="861"/>
      <c r="O5" s="861"/>
    </row>
    <row r="6" spans="1:18" ht="21" customHeight="1" thickBot="1">
      <c r="A6" s="804"/>
      <c r="B6" s="1031" t="s">
        <v>537</v>
      </c>
      <c r="C6" s="1031" t="s">
        <v>537</v>
      </c>
      <c r="D6" s="1031" t="s">
        <v>537</v>
      </c>
      <c r="E6" s="805" t="s">
        <v>98</v>
      </c>
      <c r="F6" s="806" t="s">
        <v>373</v>
      </c>
      <c r="G6" s="807" t="s">
        <v>56</v>
      </c>
      <c r="H6" s="1031" t="s">
        <v>537</v>
      </c>
      <c r="I6" s="808" t="s">
        <v>65</v>
      </c>
      <c r="J6" s="809"/>
      <c r="K6" s="1031" t="s">
        <v>537</v>
      </c>
      <c r="L6" s="810" t="s">
        <v>57</v>
      </c>
      <c r="M6" s="861"/>
    </row>
    <row r="7" spans="1:18" ht="28.5" customHeight="1" thickBot="1">
      <c r="A7" s="862" t="s">
        <v>18</v>
      </c>
      <c r="B7" s="811">
        <v>9.7467216511294179</v>
      </c>
      <c r="C7" s="812">
        <v>18816.064963570305</v>
      </c>
      <c r="D7" s="812">
        <v>19192.386262841712</v>
      </c>
      <c r="E7" s="813">
        <v>-0.42203674465820423</v>
      </c>
      <c r="F7" s="814">
        <v>-2.7090308993103407</v>
      </c>
      <c r="G7" s="815">
        <v>-11.019174027218819</v>
      </c>
      <c r="H7" s="816">
        <v>306.59017738063483</v>
      </c>
      <c r="I7" s="813">
        <v>-0.43481376818333589</v>
      </c>
      <c r="J7" s="816">
        <v>-0.70189378890213217</v>
      </c>
      <c r="K7" s="817">
        <v>100</v>
      </c>
      <c r="L7" s="818" t="s">
        <v>19</v>
      </c>
    </row>
    <row r="8" spans="1:18" ht="25.5" customHeight="1">
      <c r="A8" s="863" t="s">
        <v>75</v>
      </c>
      <c r="B8" s="819">
        <v>9.3165384392970214</v>
      </c>
      <c r="C8" s="820">
        <v>17284.857957879445</v>
      </c>
      <c r="D8" s="820">
        <v>17630.555117037035</v>
      </c>
      <c r="E8" s="821">
        <v>-5.636104897777062</v>
      </c>
      <c r="F8" s="822">
        <v>-10.207930484833662</v>
      </c>
      <c r="G8" s="823">
        <v>-18.055203669773622</v>
      </c>
      <c r="H8" s="824">
        <v>210.91874999999999</v>
      </c>
      <c r="I8" s="822">
        <v>-11.783032319391641</v>
      </c>
      <c r="J8" s="825">
        <v>190.90909090909091</v>
      </c>
      <c r="K8" s="825">
        <v>0.21339023739663909</v>
      </c>
      <c r="L8" s="826">
        <v>0.14055220269924801</v>
      </c>
    </row>
    <row r="9" spans="1:18" ht="24" customHeight="1">
      <c r="A9" s="864" t="s">
        <v>76</v>
      </c>
      <c r="B9" s="827">
        <v>10.634206631792958</v>
      </c>
      <c r="C9" s="828">
        <v>19951.607189104987</v>
      </c>
      <c r="D9" s="828">
        <v>20350.639332887087</v>
      </c>
      <c r="E9" s="829">
        <v>1.1734340388268942</v>
      </c>
      <c r="F9" s="830">
        <v>-2.3577649836406698</v>
      </c>
      <c r="G9" s="831">
        <v>-9.808336849602858</v>
      </c>
      <c r="H9" s="832">
        <v>342.59519420671489</v>
      </c>
      <c r="I9" s="833">
        <v>-0.99842158479187837</v>
      </c>
      <c r="J9" s="834">
        <v>-2.8772378516624042</v>
      </c>
      <c r="K9" s="834">
        <v>30.388103494265138</v>
      </c>
      <c r="L9" s="835">
        <v>-0.6806291239311264</v>
      </c>
      <c r="R9" s="861"/>
    </row>
    <row r="10" spans="1:18" ht="24" customHeight="1">
      <c r="A10" s="864" t="s">
        <v>77</v>
      </c>
      <c r="B10" s="827">
        <v>10.454469957305353</v>
      </c>
      <c r="C10" s="828">
        <v>19614.390163799912</v>
      </c>
      <c r="D10" s="828">
        <v>20006.67796707591</v>
      </c>
      <c r="E10" s="829">
        <v>1.4218930426664385</v>
      </c>
      <c r="F10" s="830">
        <v>-3.2104315580434202</v>
      </c>
      <c r="G10" s="831">
        <v>-10.891255778138232</v>
      </c>
      <c r="H10" s="836">
        <v>394.15471264367812</v>
      </c>
      <c r="I10" s="830">
        <v>1.5287041969786952</v>
      </c>
      <c r="J10" s="837">
        <v>-2.3569023569023568</v>
      </c>
      <c r="K10" s="837">
        <v>5.801547079221125</v>
      </c>
      <c r="L10" s="838">
        <v>-9.8333731267552515E-2</v>
      </c>
    </row>
    <row r="11" spans="1:18" ht="24" customHeight="1">
      <c r="A11" s="864" t="s">
        <v>78</v>
      </c>
      <c r="B11" s="839" t="s">
        <v>73</v>
      </c>
      <c r="C11" s="840" t="s">
        <v>515</v>
      </c>
      <c r="D11" s="840" t="s">
        <v>515</v>
      </c>
      <c r="E11" s="841" t="s">
        <v>73</v>
      </c>
      <c r="F11" s="842" t="s">
        <v>73</v>
      </c>
      <c r="G11" s="843" t="s">
        <v>73</v>
      </c>
      <c r="H11" s="844" t="s">
        <v>515</v>
      </c>
      <c r="I11" s="841" t="s">
        <v>73</v>
      </c>
      <c r="J11" s="845" t="s">
        <v>73</v>
      </c>
      <c r="K11" s="845">
        <v>6.6684449186449724E-2</v>
      </c>
      <c r="L11" s="846" t="s">
        <v>73</v>
      </c>
    </row>
    <row r="12" spans="1:18" ht="24" customHeight="1">
      <c r="A12" s="864" t="s">
        <v>71</v>
      </c>
      <c r="B12" s="827">
        <v>8.0912594259687278</v>
      </c>
      <c r="C12" s="828">
        <v>16614.495741208888</v>
      </c>
      <c r="D12" s="828">
        <v>16946.785656033066</v>
      </c>
      <c r="E12" s="829">
        <v>-1.3201924017346236</v>
      </c>
      <c r="F12" s="830">
        <v>-1.2643979246142334</v>
      </c>
      <c r="G12" s="831">
        <v>-13.576528530692903</v>
      </c>
      <c r="H12" s="836">
        <v>277.29432860717264</v>
      </c>
      <c r="I12" s="830">
        <v>0.47961652255923465</v>
      </c>
      <c r="J12" s="837">
        <v>5.8439265536723166</v>
      </c>
      <c r="K12" s="837">
        <v>39.977327287276609</v>
      </c>
      <c r="L12" s="838">
        <v>2.4723610576381532</v>
      </c>
    </row>
    <row r="13" spans="1:18" ht="24" customHeight="1" thickBot="1">
      <c r="A13" s="865" t="s">
        <v>79</v>
      </c>
      <c r="B13" s="847">
        <v>10.569542221877692</v>
      </c>
      <c r="C13" s="848">
        <v>20404.521663856547</v>
      </c>
      <c r="D13" s="848">
        <v>20812.612097133679</v>
      </c>
      <c r="E13" s="849">
        <v>-0.24823916393262882</v>
      </c>
      <c r="F13" s="850">
        <v>-0.75713360934975404</v>
      </c>
      <c r="G13" s="851">
        <v>-7.8560965871940276</v>
      </c>
      <c r="H13" s="852">
        <v>289.12415062287653</v>
      </c>
      <c r="I13" s="850">
        <v>-8.5249091564023813E-2</v>
      </c>
      <c r="J13" s="853">
        <v>-6.7827922934811298</v>
      </c>
      <c r="K13" s="853">
        <v>23.552947452654042</v>
      </c>
      <c r="L13" s="854">
        <v>-1.536444680838212</v>
      </c>
    </row>
    <row r="14" spans="1:18">
      <c r="A14" s="866"/>
      <c r="B14" s="867"/>
    </row>
    <row r="15" spans="1:18" ht="46.5" customHeight="1">
      <c r="A15" s="1606" t="s">
        <v>488</v>
      </c>
      <c r="B15" s="1606"/>
      <c r="C15" s="1606"/>
      <c r="D15" s="1606"/>
      <c r="E15" s="1606"/>
      <c r="F15" s="1606"/>
      <c r="G15" s="1606"/>
      <c r="H15" s="1606"/>
      <c r="I15" s="1606"/>
      <c r="J15" s="1606"/>
      <c r="K15" s="1606"/>
      <c r="L15" s="1606"/>
    </row>
    <row r="16" spans="1:18" ht="33.75" customHeight="1">
      <c r="A16" s="1606" t="s">
        <v>489</v>
      </c>
      <c r="B16" s="1606"/>
      <c r="C16" s="1606"/>
      <c r="D16" s="1606"/>
      <c r="E16" s="1606"/>
      <c r="F16" s="1606"/>
      <c r="G16" s="1606"/>
      <c r="H16" s="1606"/>
      <c r="I16" s="1606"/>
      <c r="J16" s="1606"/>
      <c r="K16" s="1606"/>
      <c r="L16" s="1606"/>
    </row>
    <row r="17" spans="1:12">
      <c r="A17" s="1606" t="s">
        <v>115</v>
      </c>
      <c r="B17" s="1606"/>
      <c r="C17" s="1606"/>
      <c r="D17" s="1606"/>
      <c r="E17" s="1606"/>
      <c r="F17" s="1606"/>
      <c r="G17" s="1606"/>
      <c r="H17" s="1606"/>
      <c r="I17" s="1606"/>
      <c r="J17" s="1606"/>
      <c r="K17" s="1606"/>
      <c r="L17" s="1606"/>
    </row>
    <row r="18" spans="1:12">
      <c r="A18" s="868" t="s">
        <v>490</v>
      </c>
      <c r="B18" s="868"/>
      <c r="C18" s="868"/>
      <c r="D18" s="868"/>
      <c r="E18" s="868"/>
      <c r="F18" s="868"/>
      <c r="G18" s="868"/>
    </row>
    <row r="19" spans="1:12">
      <c r="A19" s="868"/>
    </row>
    <row r="23" spans="1:12">
      <c r="A23" s="1604"/>
      <c r="B23" s="1604"/>
      <c r="C23" s="1604"/>
      <c r="D23" s="1604"/>
      <c r="E23" s="1604"/>
      <c r="F23" s="1604"/>
      <c r="G23" s="1604"/>
      <c r="H23" s="1604"/>
      <c r="I23" s="1604"/>
      <c r="J23" s="1604"/>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702" t="s">
        <v>452</v>
      </c>
      <c r="B5" s="1702"/>
      <c r="C5" s="1702"/>
      <c r="D5" s="1702"/>
      <c r="E5" s="1702"/>
      <c r="F5" s="1702"/>
      <c r="H5" s="474" t="s">
        <v>267</v>
      </c>
    </row>
    <row r="6" spans="1:20" ht="15.75" customHeight="1" thickBot="1">
      <c r="A6" s="1703" t="s">
        <v>116</v>
      </c>
      <c r="B6" s="1705" t="s">
        <v>453</v>
      </c>
      <c r="C6" s="1706"/>
      <c r="D6" s="1707"/>
      <c r="E6" s="1708" t="s">
        <v>454</v>
      </c>
      <c r="F6" s="1710" t="s">
        <v>455</v>
      </c>
    </row>
    <row r="7" spans="1:20" ht="21" customHeight="1" thickBot="1">
      <c r="A7" s="1704"/>
      <c r="B7" s="755" t="s">
        <v>254</v>
      </c>
      <c r="C7" s="755" t="s">
        <v>257</v>
      </c>
      <c r="D7" s="755" t="s">
        <v>258</v>
      </c>
      <c r="E7" s="1709"/>
      <c r="F7" s="1711"/>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702" t="s">
        <v>458</v>
      </c>
      <c r="B18" s="1702"/>
      <c r="C18" s="1702"/>
      <c r="D18" s="1702"/>
      <c r="E18" s="1702"/>
      <c r="F18" s="1702"/>
      <c r="K18"/>
      <c r="L18"/>
      <c r="M18"/>
      <c r="O18" s="3"/>
      <c r="P18" s="3"/>
      <c r="Q18" s="3"/>
      <c r="R18" s="3"/>
      <c r="S18" s="3"/>
      <c r="T18" s="3"/>
    </row>
    <row r="19" spans="1:20" ht="16.5" customHeight="1" thickBot="1">
      <c r="A19" s="1713" t="s">
        <v>123</v>
      </c>
      <c r="B19" s="1705" t="s">
        <v>453</v>
      </c>
      <c r="C19" s="1706"/>
      <c r="D19" s="1707"/>
      <c r="E19" s="1708" t="s">
        <v>454</v>
      </c>
      <c r="F19" s="1710" t="s">
        <v>455</v>
      </c>
      <c r="K19"/>
      <c r="L19"/>
      <c r="M19"/>
      <c r="O19" s="3"/>
      <c r="P19" s="3"/>
      <c r="Q19" s="3"/>
      <c r="R19" s="3"/>
      <c r="S19" s="3"/>
      <c r="T19" s="3"/>
    </row>
    <row r="20" spans="1:20" ht="21" customHeight="1" thickBot="1">
      <c r="A20" s="1714"/>
      <c r="B20" s="570" t="s">
        <v>254</v>
      </c>
      <c r="C20" s="570" t="s">
        <v>366</v>
      </c>
      <c r="D20" s="570" t="s">
        <v>367</v>
      </c>
      <c r="E20" s="1715"/>
      <c r="F20" s="1716"/>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712"/>
      <c r="D30" s="171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712"/>
      <c r="C41" s="171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17" t="s">
        <v>456</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row>
    <row r="3" spans="1:24" ht="15.75" customHeight="1">
      <c r="A3" s="1718" t="s">
        <v>457</v>
      </c>
      <c r="B3" s="1718"/>
      <c r="C3" s="1718"/>
      <c r="D3" s="1718"/>
      <c r="E3" s="1718"/>
      <c r="F3" s="1718"/>
      <c r="P3" s="448"/>
    </row>
    <row r="4" spans="1:24" ht="4.5" customHeight="1">
      <c r="A4" s="449"/>
      <c r="B4" s="449"/>
      <c r="C4" s="447"/>
      <c r="D4" s="447"/>
    </row>
    <row r="5" spans="1:24" ht="15.75" thickBot="1">
      <c r="A5" s="450" t="s">
        <v>125</v>
      </c>
      <c r="B5" s="1719" t="s">
        <v>126</v>
      </c>
      <c r="C5" s="171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717" t="s">
        <v>459</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c r="Y2" s="1717"/>
      <c r="Z2" s="1717"/>
      <c r="AA2" s="1717"/>
    </row>
    <row r="3" spans="1:27" ht="18" customHeight="1">
      <c r="A3" s="1720" t="s">
        <v>457</v>
      </c>
      <c r="B3" s="1720"/>
      <c r="C3" s="1720"/>
      <c r="D3" s="1720"/>
      <c r="E3" s="1720"/>
      <c r="F3" s="1720"/>
      <c r="G3" s="172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702" t="s">
        <v>462</v>
      </c>
      <c r="B5" s="1702"/>
      <c r="C5" s="1702"/>
      <c r="D5" s="1702"/>
      <c r="E5" s="1702"/>
      <c r="F5" s="1702"/>
      <c r="H5" s="474" t="s">
        <v>267</v>
      </c>
    </row>
    <row r="6" spans="1:20" ht="15.75" customHeight="1" thickBot="1">
      <c r="A6" s="1703" t="s">
        <v>116</v>
      </c>
      <c r="B6" s="1705" t="s">
        <v>464</v>
      </c>
      <c r="C6" s="1706"/>
      <c r="D6" s="1707"/>
      <c r="E6" s="1708" t="s">
        <v>407</v>
      </c>
      <c r="F6" s="1710" t="s">
        <v>408</v>
      </c>
    </row>
    <row r="7" spans="1:20" ht="21" customHeight="1" thickBot="1">
      <c r="A7" s="1722"/>
      <c r="B7" s="650" t="s">
        <v>254</v>
      </c>
      <c r="C7" s="650" t="s">
        <v>257</v>
      </c>
      <c r="D7" s="650" t="s">
        <v>258</v>
      </c>
      <c r="E7" s="1715"/>
      <c r="F7" s="171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702" t="s">
        <v>463</v>
      </c>
      <c r="B18" s="1702"/>
      <c r="C18" s="1702"/>
      <c r="D18" s="1702"/>
      <c r="E18" s="1702"/>
      <c r="F18" s="1702"/>
      <c r="K18" s="3"/>
      <c r="L18" s="3"/>
      <c r="M18" s="3"/>
      <c r="N18" s="3"/>
      <c r="O18" s="3"/>
      <c r="P18" s="3"/>
      <c r="Q18"/>
      <c r="R18"/>
      <c r="S18"/>
      <c r="T18"/>
    </row>
    <row r="19" spans="1:20" ht="16.5" customHeight="1" thickBot="1">
      <c r="A19" s="1713" t="s">
        <v>123</v>
      </c>
      <c r="B19" s="1705" t="s">
        <v>464</v>
      </c>
      <c r="C19" s="1706"/>
      <c r="D19" s="1707"/>
      <c r="E19" s="1708" t="s">
        <v>407</v>
      </c>
      <c r="F19" s="1710" t="s">
        <v>408</v>
      </c>
      <c r="I19"/>
      <c r="J19"/>
      <c r="K19"/>
      <c r="L19" s="3"/>
      <c r="M19" s="3"/>
      <c r="N19" s="3"/>
      <c r="O19" s="3"/>
      <c r="P19" s="3"/>
      <c r="Q19"/>
      <c r="R19"/>
      <c r="S19"/>
      <c r="T19"/>
    </row>
    <row r="20" spans="1:20" ht="21" customHeight="1" thickBot="1">
      <c r="A20" s="1714"/>
      <c r="B20" s="570" t="s">
        <v>254</v>
      </c>
      <c r="C20" s="570" t="s">
        <v>366</v>
      </c>
      <c r="D20" s="570" t="s">
        <v>367</v>
      </c>
      <c r="E20" s="1715"/>
      <c r="F20" s="171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21"/>
      <c r="B27" s="1721"/>
      <c r="C27" s="1721"/>
      <c r="D27" s="1721"/>
      <c r="E27" s="1721"/>
      <c r="F27" s="172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712"/>
      <c r="D32" s="171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712"/>
      <c r="C43" s="171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17" t="s">
        <v>460</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row>
    <row r="3" spans="1:24" ht="15.75" customHeight="1">
      <c r="A3" s="1718" t="s">
        <v>461</v>
      </c>
      <c r="B3" s="1718"/>
      <c r="C3" s="1718"/>
      <c r="D3" s="1718"/>
      <c r="E3" s="1718"/>
      <c r="F3" s="1718"/>
      <c r="P3" s="448"/>
    </row>
    <row r="4" spans="1:24" ht="4.5" customHeight="1">
      <c r="A4" s="449"/>
      <c r="B4" s="449"/>
      <c r="C4" s="447"/>
      <c r="D4" s="447"/>
    </row>
    <row r="5" spans="1:24" ht="15.75" thickBot="1">
      <c r="A5" s="450" t="s">
        <v>125</v>
      </c>
      <c r="B5" s="1719" t="s">
        <v>126</v>
      </c>
      <c r="C5" s="171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17" t="s">
        <v>465</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c r="Y2" s="1717"/>
      <c r="Z2" s="1717"/>
      <c r="AA2" s="1717"/>
    </row>
    <row r="3" spans="1:27" ht="18" customHeight="1">
      <c r="A3" s="1723" t="s">
        <v>466</v>
      </c>
      <c r="B3" s="1723"/>
      <c r="C3" s="1723"/>
      <c r="D3" s="1723"/>
      <c r="E3" s="1723"/>
      <c r="F3" s="1723"/>
      <c r="G3" s="172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702" t="s">
        <v>444</v>
      </c>
      <c r="B5" s="1702"/>
      <c r="C5" s="1702"/>
      <c r="D5" s="1702"/>
      <c r="E5" s="1702"/>
      <c r="F5" s="1702"/>
      <c r="H5" s="474" t="s">
        <v>267</v>
      </c>
    </row>
    <row r="6" spans="1:20" ht="15.75" customHeight="1" thickBot="1">
      <c r="A6" s="1703" t="s">
        <v>116</v>
      </c>
      <c r="B6" s="1705" t="s">
        <v>443</v>
      </c>
      <c r="C6" s="1706"/>
      <c r="D6" s="1707"/>
      <c r="E6" s="1708" t="s">
        <v>437</v>
      </c>
      <c r="F6" s="1710" t="s">
        <v>438</v>
      </c>
    </row>
    <row r="7" spans="1:20" ht="21" customHeight="1" thickBot="1">
      <c r="A7" s="1722"/>
      <c r="B7" s="650" t="s">
        <v>254</v>
      </c>
      <c r="C7" s="650" t="s">
        <v>257</v>
      </c>
      <c r="D7" s="650" t="s">
        <v>258</v>
      </c>
      <c r="E7" s="1715"/>
      <c r="F7" s="171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702" t="s">
        <v>445</v>
      </c>
      <c r="B18" s="1702"/>
      <c r="C18" s="1702"/>
      <c r="D18" s="1702"/>
      <c r="E18" s="1702"/>
      <c r="F18" s="1702"/>
      <c r="O18" s="3"/>
      <c r="P18" s="3"/>
      <c r="Q18" s="3"/>
      <c r="R18" s="3"/>
      <c r="S18" s="3"/>
      <c r="T18" s="3"/>
    </row>
    <row r="19" spans="1:20" ht="16.5" customHeight="1" thickBot="1">
      <c r="A19" s="1713" t="s">
        <v>123</v>
      </c>
      <c r="B19" s="1705" t="s">
        <v>443</v>
      </c>
      <c r="C19" s="1706"/>
      <c r="D19" s="1707"/>
      <c r="E19" s="1708" t="s">
        <v>437</v>
      </c>
      <c r="F19" s="1710" t="s">
        <v>438</v>
      </c>
      <c r="K19" s="3"/>
      <c r="L19" s="3"/>
      <c r="M19" s="3"/>
      <c r="O19" s="3"/>
      <c r="P19" s="3"/>
      <c r="Q19" s="3"/>
      <c r="R19" s="3"/>
      <c r="S19" s="3"/>
      <c r="T19" s="3"/>
    </row>
    <row r="20" spans="1:20" ht="21" customHeight="1" thickBot="1">
      <c r="A20" s="1714"/>
      <c r="B20" s="570" t="s">
        <v>254</v>
      </c>
      <c r="C20" s="570" t="s">
        <v>366</v>
      </c>
      <c r="D20" s="570" t="s">
        <v>367</v>
      </c>
      <c r="E20" s="1715"/>
      <c r="F20" s="171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21"/>
      <c r="B27" s="1721"/>
      <c r="C27" s="1721"/>
      <c r="D27" s="1721"/>
      <c r="E27" s="1721"/>
      <c r="F27" s="172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712"/>
      <c r="D32" s="171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712"/>
      <c r="C43" s="171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17" t="s">
        <v>436</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row>
    <row r="3" spans="1:24" ht="15.75" customHeight="1">
      <c r="A3" s="1718" t="s">
        <v>435</v>
      </c>
      <c r="B3" s="1718"/>
      <c r="C3" s="1718"/>
      <c r="D3" s="1718"/>
      <c r="E3" s="1718"/>
      <c r="F3" s="1718"/>
      <c r="P3" s="448"/>
    </row>
    <row r="4" spans="1:24" ht="4.5" customHeight="1">
      <c r="A4" s="449"/>
      <c r="B4" s="449"/>
      <c r="C4" s="447"/>
      <c r="D4" s="447"/>
    </row>
    <row r="5" spans="1:24" ht="15.75" thickBot="1">
      <c r="A5" s="450" t="s">
        <v>125</v>
      </c>
      <c r="B5" s="1719" t="s">
        <v>126</v>
      </c>
      <c r="C5" s="171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17" t="s">
        <v>440</v>
      </c>
      <c r="B2" s="1717"/>
      <c r="C2" s="1717"/>
      <c r="D2" s="1717"/>
      <c r="E2" s="1717"/>
      <c r="F2" s="1717"/>
      <c r="G2" s="1717"/>
      <c r="H2" s="1717"/>
      <c r="I2" s="1717"/>
      <c r="J2" s="1717"/>
      <c r="K2" s="1717"/>
      <c r="L2" s="1717"/>
      <c r="M2" s="1717"/>
      <c r="N2" s="1717"/>
      <c r="O2" s="1717"/>
      <c r="P2" s="1717"/>
      <c r="Q2" s="1717"/>
      <c r="R2" s="1717"/>
      <c r="S2" s="1717"/>
      <c r="T2" s="1717"/>
      <c r="U2" s="1717"/>
      <c r="V2" s="1717"/>
      <c r="W2" s="1717"/>
      <c r="X2" s="1717"/>
      <c r="Y2" s="1717"/>
      <c r="Z2" s="1717"/>
      <c r="AA2" s="1717"/>
    </row>
    <row r="3" spans="1:27" ht="18" customHeight="1">
      <c r="A3" s="1723" t="s">
        <v>441</v>
      </c>
      <c r="B3" s="1723"/>
      <c r="C3" s="1723"/>
      <c r="D3" s="1723"/>
      <c r="E3" s="1723"/>
      <c r="F3" s="1723"/>
      <c r="G3" s="172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59" t="s">
        <v>201</v>
      </c>
      <c r="C5" s="1759"/>
      <c r="D5" s="1759"/>
      <c r="E5" s="1759"/>
      <c r="F5" s="1759"/>
      <c r="G5" s="1759"/>
      <c r="H5" s="1759"/>
      <c r="I5" s="1759"/>
      <c r="J5" s="1759"/>
      <c r="K5" s="1759"/>
      <c r="L5" s="1759"/>
    </row>
    <row r="6" spans="2:13" ht="18">
      <c r="B6" s="484"/>
      <c r="C6" s="484"/>
      <c r="D6" s="484"/>
      <c r="E6" s="484"/>
      <c r="F6" s="300" t="s">
        <v>202</v>
      </c>
      <c r="G6" s="484"/>
      <c r="H6" s="484"/>
      <c r="I6" s="484"/>
      <c r="J6" s="484"/>
      <c r="K6" s="484"/>
      <c r="L6" s="484"/>
    </row>
    <row r="7" spans="2:13" s="301" customFormat="1" ht="15">
      <c r="B7" s="1760" t="s">
        <v>203</v>
      </c>
      <c r="C7" s="1762" t="s">
        <v>18</v>
      </c>
      <c r="D7" s="1762" t="s">
        <v>204</v>
      </c>
      <c r="E7" s="1764" t="s">
        <v>205</v>
      </c>
      <c r="F7" s="1765"/>
      <c r="G7" s="1766"/>
      <c r="H7" s="1767" t="s">
        <v>206</v>
      </c>
      <c r="I7" s="1769" t="s">
        <v>207</v>
      </c>
      <c r="J7" s="1770"/>
      <c r="K7" s="1770"/>
      <c r="L7" s="1760"/>
    </row>
    <row r="8" spans="2:13">
      <c r="B8" s="1761"/>
      <c r="C8" s="1763"/>
      <c r="D8" s="1763"/>
      <c r="E8" s="1771" t="s">
        <v>208</v>
      </c>
      <c r="F8" s="1762" t="s">
        <v>209</v>
      </c>
      <c r="G8" s="1762" t="s">
        <v>210</v>
      </c>
      <c r="H8" s="1768"/>
      <c r="I8" s="1771" t="s">
        <v>211</v>
      </c>
      <c r="J8" s="1771" t="s">
        <v>20</v>
      </c>
      <c r="K8" s="1762" t="s">
        <v>212</v>
      </c>
      <c r="L8" s="1771" t="s">
        <v>213</v>
      </c>
    </row>
    <row r="9" spans="2:13">
      <c r="B9" s="1761"/>
      <c r="C9" s="1763"/>
      <c r="D9" s="1763"/>
      <c r="E9" s="1772"/>
      <c r="F9" s="1763"/>
      <c r="G9" s="1763"/>
      <c r="H9" s="1768"/>
      <c r="I9" s="1772"/>
      <c r="J9" s="1772"/>
      <c r="K9" s="1787"/>
      <c r="L9" s="1772"/>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58"/>
      <c r="O105" s="175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58"/>
      <c r="O121" s="175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58"/>
      <c r="O145" s="175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58"/>
      <c r="O171" s="175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92" t="s">
        <v>239</v>
      </c>
      <c r="D177" s="1792"/>
      <c r="E177" s="1792"/>
      <c r="F177" s="1792"/>
      <c r="G177" s="1792"/>
      <c r="H177" s="1792"/>
      <c r="I177" s="1792"/>
      <c r="J177" s="1792"/>
      <c r="K177" s="1792"/>
      <c r="L177" s="179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73" t="s">
        <v>203</v>
      </c>
      <c r="C194" s="1775" t="s">
        <v>18</v>
      </c>
      <c r="D194" s="1775" t="s">
        <v>204</v>
      </c>
      <c r="E194" s="1777" t="s">
        <v>205</v>
      </c>
      <c r="F194" s="1778"/>
      <c r="G194" s="1779"/>
      <c r="H194" s="1780" t="s">
        <v>206</v>
      </c>
      <c r="I194" s="1782" t="s">
        <v>207</v>
      </c>
      <c r="J194" s="1783"/>
      <c r="K194" s="1783"/>
      <c r="L194" s="1784"/>
    </row>
    <row r="195" spans="2:12" ht="12.75" customHeight="1">
      <c r="B195" s="1774"/>
      <c r="C195" s="1776"/>
      <c r="D195" s="1776"/>
      <c r="E195" s="1785" t="s">
        <v>208</v>
      </c>
      <c r="F195" s="1775" t="s">
        <v>209</v>
      </c>
      <c r="G195" s="1775" t="s">
        <v>210</v>
      </c>
      <c r="H195" s="1781"/>
      <c r="I195" s="1785" t="s">
        <v>211</v>
      </c>
      <c r="J195" s="1785" t="s">
        <v>20</v>
      </c>
      <c r="K195" s="1775" t="s">
        <v>212</v>
      </c>
      <c r="L195" s="1790" t="s">
        <v>213</v>
      </c>
    </row>
    <row r="196" spans="2:12" ht="12.75" customHeight="1">
      <c r="B196" s="1774"/>
      <c r="C196" s="1776"/>
      <c r="D196" s="1776"/>
      <c r="E196" s="1786"/>
      <c r="F196" s="1776"/>
      <c r="G196" s="1776"/>
      <c r="H196" s="1781"/>
      <c r="I196" s="1788"/>
      <c r="J196" s="1788"/>
      <c r="K196" s="1789"/>
      <c r="L196" s="179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92" t="s">
        <v>240</v>
      </c>
      <c r="D199" s="1792"/>
      <c r="E199" s="1792"/>
      <c r="F199" s="1792"/>
      <c r="G199" s="1792"/>
      <c r="H199" s="1792"/>
      <c r="I199" s="1792"/>
      <c r="J199" s="1792"/>
      <c r="K199" s="1792"/>
      <c r="L199" s="179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96" t="s">
        <v>203</v>
      </c>
      <c r="C234" s="1775" t="s">
        <v>18</v>
      </c>
      <c r="D234" s="1775" t="s">
        <v>204</v>
      </c>
      <c r="E234" s="1777" t="s">
        <v>205</v>
      </c>
      <c r="F234" s="1778"/>
      <c r="G234" s="1779"/>
      <c r="H234" s="1780" t="s">
        <v>206</v>
      </c>
      <c r="I234" s="1777" t="s">
        <v>207</v>
      </c>
      <c r="J234" s="1778"/>
      <c r="K234" s="1778"/>
      <c r="L234" s="1778"/>
    </row>
    <row r="235" spans="2:12">
      <c r="B235" s="1797"/>
      <c r="C235" s="1776"/>
      <c r="D235" s="1776"/>
      <c r="E235" s="1785" t="s">
        <v>208</v>
      </c>
      <c r="F235" s="1775" t="s">
        <v>209</v>
      </c>
      <c r="G235" s="1775" t="s">
        <v>210</v>
      </c>
      <c r="H235" s="1781"/>
      <c r="I235" s="1785" t="s">
        <v>211</v>
      </c>
      <c r="J235" s="1785" t="s">
        <v>20</v>
      </c>
      <c r="K235" s="1775" t="s">
        <v>212</v>
      </c>
      <c r="L235" s="1782" t="s">
        <v>213</v>
      </c>
    </row>
    <row r="236" spans="2:12">
      <c r="B236" s="1797"/>
      <c r="C236" s="1776"/>
      <c r="D236" s="1776"/>
      <c r="E236" s="1786"/>
      <c r="F236" s="1776"/>
      <c r="G236" s="1776"/>
      <c r="H236" s="1781"/>
      <c r="I236" s="1786"/>
      <c r="J236" s="1786"/>
      <c r="K236" s="1776"/>
      <c r="L236" s="179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95" t="s">
        <v>214</v>
      </c>
      <c r="D239" s="1795"/>
      <c r="E239" s="1795"/>
      <c r="F239" s="1795"/>
      <c r="G239" s="1795"/>
      <c r="H239" s="1795"/>
      <c r="I239" s="1795"/>
      <c r="J239" s="1795"/>
      <c r="K239" s="1795"/>
      <c r="L239" s="1795"/>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92" t="s">
        <v>239</v>
      </c>
      <c r="D256" s="1792"/>
      <c r="E256" s="1792"/>
      <c r="F256" s="1792"/>
      <c r="G256" s="1792"/>
      <c r="H256" s="1792"/>
      <c r="I256" s="1792"/>
      <c r="J256" s="1792"/>
      <c r="K256" s="1792"/>
      <c r="L256" s="1792"/>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98" t="s">
        <v>203</v>
      </c>
      <c r="C273" s="1775" t="s">
        <v>18</v>
      </c>
      <c r="D273" s="1775" t="s">
        <v>204</v>
      </c>
      <c r="E273" s="1777" t="s">
        <v>205</v>
      </c>
      <c r="F273" s="1778"/>
      <c r="G273" s="1779"/>
      <c r="H273" s="1780" t="s">
        <v>206</v>
      </c>
      <c r="I273" s="1782" t="s">
        <v>207</v>
      </c>
      <c r="J273" s="1783"/>
      <c r="K273" s="1783"/>
      <c r="L273" s="1783"/>
    </row>
    <row r="274" spans="2:12" ht="11.25" customHeight="1">
      <c r="B274" s="1799"/>
      <c r="C274" s="1776"/>
      <c r="D274" s="1776"/>
      <c r="E274" s="1785" t="s">
        <v>208</v>
      </c>
      <c r="F274" s="1775" t="s">
        <v>209</v>
      </c>
      <c r="G274" s="1775" t="s">
        <v>210</v>
      </c>
      <c r="H274" s="1781"/>
      <c r="I274" s="1785" t="s">
        <v>211</v>
      </c>
      <c r="J274" s="1785" t="s">
        <v>20</v>
      </c>
      <c r="K274" s="1775" t="s">
        <v>212</v>
      </c>
      <c r="L274" s="1782" t="s">
        <v>213</v>
      </c>
    </row>
    <row r="275" spans="2:12" ht="11.25" customHeight="1">
      <c r="B275" s="1799"/>
      <c r="C275" s="1776"/>
      <c r="D275" s="1776"/>
      <c r="E275" s="1786"/>
      <c r="F275" s="1776"/>
      <c r="G275" s="1776"/>
      <c r="H275" s="1781"/>
      <c r="I275" s="1788"/>
      <c r="J275" s="1788"/>
      <c r="K275" s="1789"/>
      <c r="L275" s="1794"/>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92" t="s">
        <v>240</v>
      </c>
      <c r="D278" s="1792"/>
      <c r="E278" s="1792"/>
      <c r="F278" s="1792"/>
      <c r="G278" s="1792"/>
      <c r="H278" s="1792"/>
      <c r="I278" s="1792"/>
      <c r="J278" s="1792"/>
      <c r="K278" s="1792"/>
      <c r="L278" s="1792"/>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85" t="s">
        <v>203</v>
      </c>
      <c r="C313" s="1775" t="s">
        <v>18</v>
      </c>
      <c r="D313" s="1775" t="s">
        <v>204</v>
      </c>
      <c r="E313" s="1777" t="s">
        <v>205</v>
      </c>
      <c r="F313" s="1778"/>
      <c r="G313" s="1779"/>
      <c r="H313" s="1775" t="s">
        <v>206</v>
      </c>
      <c r="I313" s="1777" t="s">
        <v>207</v>
      </c>
      <c r="J313" s="1778"/>
      <c r="K313" s="1778"/>
      <c r="L313" s="1779"/>
    </row>
    <row r="314" spans="2:12" ht="11.25" customHeight="1">
      <c r="B314" s="1786"/>
      <c r="C314" s="1776"/>
      <c r="D314" s="1776"/>
      <c r="E314" s="1802" t="s">
        <v>244</v>
      </c>
      <c r="F314" s="1805" t="s">
        <v>245</v>
      </c>
      <c r="G314" s="1805" t="s">
        <v>246</v>
      </c>
      <c r="H314" s="1776"/>
      <c r="I314" s="1785" t="s">
        <v>211</v>
      </c>
      <c r="J314" s="1785" t="s">
        <v>20</v>
      </c>
      <c r="K314" s="1775" t="s">
        <v>212</v>
      </c>
      <c r="L314" s="1785" t="s">
        <v>213</v>
      </c>
    </row>
    <row r="315" spans="2:12" ht="11.25" customHeight="1">
      <c r="B315" s="1788"/>
      <c r="C315" s="1789"/>
      <c r="D315" s="1789"/>
      <c r="E315" s="1804"/>
      <c r="F315" s="1806"/>
      <c r="G315" s="1806"/>
      <c r="H315" s="1789"/>
      <c r="I315" s="1788"/>
      <c r="J315" s="1788"/>
      <c r="K315" s="1789"/>
      <c r="L315" s="1788"/>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95" t="s">
        <v>214</v>
      </c>
      <c r="D318" s="1795"/>
      <c r="E318" s="1795"/>
      <c r="F318" s="1795"/>
      <c r="G318" s="1795"/>
      <c r="H318" s="1795"/>
      <c r="I318" s="1795"/>
      <c r="J318" s="1795"/>
      <c r="K318" s="1795"/>
      <c r="L318" s="180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92" t="s">
        <v>239</v>
      </c>
      <c r="D335" s="1792"/>
      <c r="E335" s="1792"/>
      <c r="F335" s="1792"/>
      <c r="G335" s="1792"/>
      <c r="H335" s="1792"/>
      <c r="I335" s="1792"/>
      <c r="J335" s="1792"/>
      <c r="K335" s="1792"/>
      <c r="L335" s="1809"/>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800" t="s">
        <v>203</v>
      </c>
      <c r="C352" s="1775" t="s">
        <v>18</v>
      </c>
      <c r="D352" s="1775" t="s">
        <v>204</v>
      </c>
      <c r="E352" s="1777" t="s">
        <v>205</v>
      </c>
      <c r="F352" s="1778"/>
      <c r="G352" s="1779"/>
      <c r="H352" s="1780" t="s">
        <v>206</v>
      </c>
      <c r="I352" s="1782" t="s">
        <v>207</v>
      </c>
      <c r="J352" s="1783"/>
      <c r="K352" s="1783"/>
      <c r="L352" s="1796"/>
    </row>
    <row r="353" spans="2:12" ht="11.25" customHeight="1">
      <c r="B353" s="1801"/>
      <c r="C353" s="1776"/>
      <c r="D353" s="1776"/>
      <c r="E353" s="1802" t="s">
        <v>244</v>
      </c>
      <c r="F353" s="1805" t="s">
        <v>245</v>
      </c>
      <c r="G353" s="1805" t="s">
        <v>246</v>
      </c>
      <c r="H353" s="1781"/>
      <c r="I353" s="1785" t="s">
        <v>211</v>
      </c>
      <c r="J353" s="1785" t="s">
        <v>20</v>
      </c>
      <c r="K353" s="1775" t="s">
        <v>212</v>
      </c>
      <c r="L353" s="1785" t="s">
        <v>213</v>
      </c>
    </row>
    <row r="354" spans="2:12" ht="11.25" customHeight="1">
      <c r="B354" s="1801"/>
      <c r="C354" s="1776"/>
      <c r="D354" s="1776"/>
      <c r="E354" s="1803"/>
      <c r="F354" s="1807"/>
      <c r="G354" s="1807"/>
      <c r="H354" s="1781"/>
      <c r="I354" s="1788"/>
      <c r="J354" s="1788"/>
      <c r="K354" s="1789"/>
      <c r="L354" s="1788"/>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92" t="s">
        <v>240</v>
      </c>
      <c r="D357" s="1792"/>
      <c r="E357" s="1792"/>
      <c r="F357" s="1792"/>
      <c r="G357" s="1792"/>
      <c r="H357" s="1792"/>
      <c r="I357" s="1792"/>
      <c r="J357" s="1792"/>
      <c r="K357" s="1792"/>
      <c r="L357" s="1809"/>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40" t="s">
        <v>203</v>
      </c>
      <c r="C393" s="1730" t="s">
        <v>18</v>
      </c>
      <c r="D393" s="1730" t="s">
        <v>204</v>
      </c>
      <c r="E393" s="1732" t="s">
        <v>205</v>
      </c>
      <c r="F393" s="1733"/>
      <c r="G393" s="1734"/>
      <c r="H393" s="1735" t="s">
        <v>206</v>
      </c>
      <c r="I393" s="1732" t="s">
        <v>207</v>
      </c>
      <c r="J393" s="1733"/>
      <c r="K393" s="1733"/>
      <c r="L393" s="1734"/>
    </row>
    <row r="394" spans="2:12" ht="11.25" customHeight="1">
      <c r="B394" s="1741"/>
      <c r="C394" s="1731"/>
      <c r="D394" s="1731"/>
      <c r="E394" s="1811" t="s">
        <v>244</v>
      </c>
      <c r="F394" s="1813" t="s">
        <v>245</v>
      </c>
      <c r="G394" s="1813" t="s">
        <v>246</v>
      </c>
      <c r="H394" s="1736"/>
      <c r="I394" s="1740" t="s">
        <v>211</v>
      </c>
      <c r="J394" s="1740" t="s">
        <v>20</v>
      </c>
      <c r="K394" s="1730" t="s">
        <v>212</v>
      </c>
      <c r="L394" s="1740" t="s">
        <v>213</v>
      </c>
    </row>
    <row r="395" spans="2:12" ht="11.25" customHeight="1">
      <c r="B395" s="1741"/>
      <c r="C395" s="1731"/>
      <c r="D395" s="1731"/>
      <c r="E395" s="1812"/>
      <c r="F395" s="1814"/>
      <c r="G395" s="1814"/>
      <c r="H395" s="1736"/>
      <c r="I395" s="1741"/>
      <c r="J395" s="1741"/>
      <c r="K395" s="1731"/>
      <c r="L395" s="174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26" t="s">
        <v>214</v>
      </c>
      <c r="D398" s="1726"/>
      <c r="E398" s="1726"/>
      <c r="F398" s="1726"/>
      <c r="G398" s="1726"/>
      <c r="H398" s="1726"/>
      <c r="I398" s="1726"/>
      <c r="J398" s="1726"/>
      <c r="K398" s="1726"/>
      <c r="L398" s="181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24" t="s">
        <v>239</v>
      </c>
      <c r="D415" s="1724"/>
      <c r="E415" s="1724"/>
      <c r="F415" s="1724"/>
      <c r="G415" s="1724"/>
      <c r="H415" s="1724"/>
      <c r="I415" s="1724"/>
      <c r="J415" s="1724"/>
      <c r="K415" s="1724"/>
      <c r="L415" s="181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816" t="s">
        <v>203</v>
      </c>
      <c r="C432" s="1730" t="s">
        <v>18</v>
      </c>
      <c r="D432" s="1730" t="s">
        <v>204</v>
      </c>
      <c r="E432" s="1732" t="s">
        <v>205</v>
      </c>
      <c r="F432" s="1733"/>
      <c r="G432" s="1734"/>
      <c r="H432" s="1735" t="s">
        <v>206</v>
      </c>
      <c r="I432" s="1737" t="s">
        <v>207</v>
      </c>
      <c r="J432" s="1738"/>
      <c r="K432" s="1738"/>
      <c r="L432" s="1818"/>
    </row>
    <row r="433" spans="2:12" ht="11.25" customHeight="1">
      <c r="B433" s="1817"/>
      <c r="C433" s="1731"/>
      <c r="D433" s="1731"/>
      <c r="E433" s="1811" t="s">
        <v>244</v>
      </c>
      <c r="F433" s="1813" t="s">
        <v>245</v>
      </c>
      <c r="G433" s="1813" t="s">
        <v>246</v>
      </c>
      <c r="H433" s="1736"/>
      <c r="I433" s="1740" t="s">
        <v>211</v>
      </c>
      <c r="J433" s="1740" t="s">
        <v>20</v>
      </c>
      <c r="K433" s="1730" t="s">
        <v>212</v>
      </c>
      <c r="L433" s="1740" t="s">
        <v>213</v>
      </c>
    </row>
    <row r="434" spans="2:12" ht="11.25" customHeight="1">
      <c r="B434" s="1817"/>
      <c r="C434" s="1731"/>
      <c r="D434" s="1731"/>
      <c r="E434" s="1812"/>
      <c r="F434" s="1814"/>
      <c r="G434" s="1814"/>
      <c r="H434" s="1736"/>
      <c r="I434" s="1742"/>
      <c r="J434" s="1742"/>
      <c r="K434" s="1819"/>
      <c r="L434" s="174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24" t="s">
        <v>240</v>
      </c>
      <c r="D437" s="1724"/>
      <c r="E437" s="1724"/>
      <c r="F437" s="1724"/>
      <c r="G437" s="1724"/>
      <c r="H437" s="1724"/>
      <c r="I437" s="1724"/>
      <c r="J437" s="1724"/>
      <c r="K437" s="1724"/>
      <c r="L437" s="181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40" t="s">
        <v>203</v>
      </c>
      <c r="C475" s="1730" t="s">
        <v>18</v>
      </c>
      <c r="D475" s="1730" t="s">
        <v>204</v>
      </c>
      <c r="E475" s="1732" t="s">
        <v>205</v>
      </c>
      <c r="F475" s="1733"/>
      <c r="G475" s="1734"/>
      <c r="H475" s="1735" t="s">
        <v>206</v>
      </c>
      <c r="I475" s="1732" t="s">
        <v>207</v>
      </c>
      <c r="J475" s="1733"/>
      <c r="K475" s="1733"/>
      <c r="L475" s="1734"/>
    </row>
    <row r="476" spans="2:12" ht="11.25" customHeight="1">
      <c r="B476" s="1741"/>
      <c r="C476" s="1731"/>
      <c r="D476" s="1731"/>
      <c r="E476" s="1811" t="s">
        <v>244</v>
      </c>
      <c r="F476" s="1813" t="s">
        <v>245</v>
      </c>
      <c r="G476" s="1813" t="s">
        <v>246</v>
      </c>
      <c r="H476" s="1736"/>
      <c r="I476" s="1740" t="s">
        <v>211</v>
      </c>
      <c r="J476" s="1740" t="s">
        <v>20</v>
      </c>
      <c r="K476" s="1730" t="s">
        <v>212</v>
      </c>
      <c r="L476" s="1740" t="s">
        <v>213</v>
      </c>
    </row>
    <row r="477" spans="2:12" ht="11.25" customHeight="1">
      <c r="B477" s="1741"/>
      <c r="C477" s="1731"/>
      <c r="D477" s="1731"/>
      <c r="E477" s="1812"/>
      <c r="F477" s="1814"/>
      <c r="G477" s="1814"/>
      <c r="H477" s="1736"/>
      <c r="I477" s="1741"/>
      <c r="J477" s="1741"/>
      <c r="K477" s="1731"/>
      <c r="L477" s="174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26" t="s">
        <v>214</v>
      </c>
      <c r="D480" s="1726"/>
      <c r="E480" s="1726"/>
      <c r="F480" s="1726"/>
      <c r="G480" s="1726"/>
      <c r="H480" s="1726"/>
      <c r="I480" s="1726"/>
      <c r="J480" s="1726"/>
      <c r="K480" s="1726"/>
      <c r="L480" s="181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24" t="s">
        <v>239</v>
      </c>
      <c r="D497" s="1724"/>
      <c r="E497" s="1724"/>
      <c r="F497" s="1724"/>
      <c r="G497" s="1724"/>
      <c r="H497" s="1724"/>
      <c r="I497" s="1724"/>
      <c r="J497" s="1724"/>
      <c r="K497" s="1724"/>
      <c r="L497" s="181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816" t="s">
        <v>203</v>
      </c>
      <c r="C514" s="1730" t="s">
        <v>18</v>
      </c>
      <c r="D514" s="1730" t="s">
        <v>204</v>
      </c>
      <c r="E514" s="1732" t="s">
        <v>205</v>
      </c>
      <c r="F514" s="1733"/>
      <c r="G514" s="1734"/>
      <c r="H514" s="1735" t="s">
        <v>206</v>
      </c>
      <c r="I514" s="1737" t="s">
        <v>207</v>
      </c>
      <c r="J514" s="1738"/>
      <c r="K514" s="1738"/>
      <c r="L514" s="1818"/>
    </row>
    <row r="515" spans="2:12" ht="11.25" customHeight="1">
      <c r="B515" s="1817"/>
      <c r="C515" s="1731"/>
      <c r="D515" s="1731"/>
      <c r="E515" s="1811" t="s">
        <v>244</v>
      </c>
      <c r="F515" s="1813" t="s">
        <v>245</v>
      </c>
      <c r="G515" s="1813" t="s">
        <v>246</v>
      </c>
      <c r="H515" s="1736"/>
      <c r="I515" s="1740" t="s">
        <v>211</v>
      </c>
      <c r="J515" s="1740" t="s">
        <v>20</v>
      </c>
      <c r="K515" s="1730" t="s">
        <v>212</v>
      </c>
      <c r="L515" s="1740" t="s">
        <v>213</v>
      </c>
    </row>
    <row r="516" spans="2:12" ht="11.25" customHeight="1">
      <c r="B516" s="1817"/>
      <c r="C516" s="1731"/>
      <c r="D516" s="1731"/>
      <c r="E516" s="1812"/>
      <c r="F516" s="1814"/>
      <c r="G516" s="1814"/>
      <c r="H516" s="1736"/>
      <c r="I516" s="1742"/>
      <c r="J516" s="1742"/>
      <c r="K516" s="1819"/>
      <c r="L516" s="174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24" t="s">
        <v>240</v>
      </c>
      <c r="D519" s="1724"/>
      <c r="E519" s="1724"/>
      <c r="F519" s="1724"/>
      <c r="G519" s="1724"/>
      <c r="H519" s="1724"/>
      <c r="I519" s="1724"/>
      <c r="J519" s="1724"/>
      <c r="K519" s="1724"/>
      <c r="L519" s="181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18" t="s">
        <v>203</v>
      </c>
      <c r="C558" s="1730" t="s">
        <v>18</v>
      </c>
      <c r="D558" s="1730" t="s">
        <v>204</v>
      </c>
      <c r="E558" s="1732" t="s">
        <v>205</v>
      </c>
      <c r="F558" s="1733"/>
      <c r="G558" s="1734"/>
      <c r="H558" s="1735" t="s">
        <v>206</v>
      </c>
      <c r="I558" s="1732" t="s">
        <v>207</v>
      </c>
      <c r="J558" s="1733"/>
      <c r="K558" s="1733"/>
      <c r="L558"/>
    </row>
    <row r="559" spans="2:12" ht="12.75" customHeight="1">
      <c r="B559" s="1822"/>
      <c r="C559" s="1731"/>
      <c r="D559" s="1731"/>
      <c r="E559" s="1740" t="s">
        <v>244</v>
      </c>
      <c r="F559" s="1730" t="s">
        <v>245</v>
      </c>
      <c r="G559" s="1730" t="s">
        <v>246</v>
      </c>
      <c r="H559" s="1736"/>
      <c r="I559" s="1740" t="s">
        <v>211</v>
      </c>
      <c r="J559" s="1740" t="s">
        <v>20</v>
      </c>
      <c r="K559" s="1730" t="s">
        <v>283</v>
      </c>
      <c r="L559"/>
    </row>
    <row r="560" spans="2:12" ht="12.75">
      <c r="B560" s="1822"/>
      <c r="C560" s="1731"/>
      <c r="D560" s="1731"/>
      <c r="E560" s="1741"/>
      <c r="F560" s="1731"/>
      <c r="G560" s="1731"/>
      <c r="H560" s="1736"/>
      <c r="I560" s="1741"/>
      <c r="J560" s="1741"/>
      <c r="K560" s="173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26" t="s">
        <v>214</v>
      </c>
      <c r="D563" s="1726"/>
      <c r="E563" s="1726"/>
      <c r="F563" s="1726"/>
      <c r="G563" s="1726"/>
      <c r="H563" s="1726"/>
      <c r="I563" s="1726"/>
      <c r="J563" s="1726"/>
      <c r="K563" s="1726"/>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24" t="s">
        <v>239</v>
      </c>
      <c r="D580" s="1724"/>
      <c r="E580" s="1724"/>
      <c r="F580" s="1724"/>
      <c r="G580" s="1724"/>
      <c r="H580" s="1724"/>
      <c r="I580" s="1724"/>
      <c r="J580" s="1724"/>
      <c r="K580" s="1724"/>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820" t="s">
        <v>203</v>
      </c>
      <c r="C597" s="1730" t="s">
        <v>18</v>
      </c>
      <c r="D597" s="1730" t="s">
        <v>204</v>
      </c>
      <c r="E597" s="1732" t="s">
        <v>205</v>
      </c>
      <c r="F597" s="1733"/>
      <c r="G597" s="1734"/>
      <c r="H597" s="1735" t="s">
        <v>206</v>
      </c>
      <c r="I597" s="1737" t="s">
        <v>207</v>
      </c>
      <c r="J597" s="1738"/>
      <c r="K597" s="1738"/>
      <c r="L597"/>
    </row>
    <row r="598" spans="2:12" ht="12.75" customHeight="1">
      <c r="B598" s="1821"/>
      <c r="C598" s="1731"/>
      <c r="D598" s="1731"/>
      <c r="E598" s="1740" t="s">
        <v>244</v>
      </c>
      <c r="F598" s="1730" t="s">
        <v>245</v>
      </c>
      <c r="G598" s="1730" t="s">
        <v>246</v>
      </c>
      <c r="H598" s="1736"/>
      <c r="I598" s="1740" t="s">
        <v>211</v>
      </c>
      <c r="J598" s="1740" t="s">
        <v>20</v>
      </c>
      <c r="K598" s="1730" t="s">
        <v>212</v>
      </c>
      <c r="L598"/>
    </row>
    <row r="599" spans="2:12" ht="12.75" customHeight="1">
      <c r="B599" s="1821"/>
      <c r="C599" s="1731"/>
      <c r="D599" s="1731"/>
      <c r="E599" s="1741"/>
      <c r="F599" s="1731"/>
      <c r="G599" s="1731"/>
      <c r="H599" s="1736"/>
      <c r="I599" s="1742"/>
      <c r="J599" s="1742"/>
      <c r="K599" s="181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24" t="s">
        <v>240</v>
      </c>
      <c r="D602" s="1724"/>
      <c r="E602" s="1724"/>
      <c r="F602" s="1724"/>
      <c r="G602" s="1724"/>
      <c r="H602" s="1724"/>
      <c r="I602" s="1724"/>
      <c r="J602" s="1724"/>
      <c r="K602" s="1724"/>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45" t="s">
        <v>368</v>
      </c>
      <c r="C636" s="1745"/>
      <c r="D636" s="1745"/>
      <c r="E636" s="1745"/>
      <c r="F636" s="1745"/>
      <c r="G636" s="1745"/>
      <c r="H636" s="1745"/>
      <c r="I636" s="1745"/>
      <c r="J636" s="1745"/>
      <c r="K636" s="1745"/>
    </row>
    <row r="637" spans="2:12" ht="18.75" thickBot="1">
      <c r="B637" s="557"/>
      <c r="C637" s="557"/>
      <c r="D637" s="557"/>
      <c r="E637" s="557"/>
      <c r="F637" s="558" t="s">
        <v>202</v>
      </c>
      <c r="G637" s="557"/>
      <c r="H637" s="557"/>
      <c r="I637" s="557"/>
      <c r="J637" s="557"/>
      <c r="K637" s="557"/>
    </row>
    <row r="638" spans="2:12" ht="12.75" customHeight="1">
      <c r="B638" s="1746" t="s">
        <v>203</v>
      </c>
      <c r="C638" s="1749" t="s">
        <v>18</v>
      </c>
      <c r="D638" s="1749" t="s">
        <v>204</v>
      </c>
      <c r="E638" s="1823" t="s">
        <v>205</v>
      </c>
      <c r="F638" s="1824"/>
      <c r="G638" s="1825"/>
      <c r="H638" s="1826" t="s">
        <v>206</v>
      </c>
      <c r="I638" s="1823" t="s">
        <v>207</v>
      </c>
      <c r="J638" s="1824"/>
      <c r="K638" s="1827"/>
    </row>
    <row r="639" spans="2:12" ht="11.25" customHeight="1">
      <c r="B639" s="1747"/>
      <c r="C639" s="1731"/>
      <c r="D639" s="1731"/>
      <c r="E639" s="1740" t="s">
        <v>244</v>
      </c>
      <c r="F639" s="1730" t="s">
        <v>245</v>
      </c>
      <c r="G639" s="1730" t="s">
        <v>246</v>
      </c>
      <c r="H639" s="1736"/>
      <c r="I639" s="1740" t="s">
        <v>211</v>
      </c>
      <c r="J639" s="1740" t="s">
        <v>20</v>
      </c>
      <c r="K639" s="1743" t="s">
        <v>283</v>
      </c>
    </row>
    <row r="640" spans="2:12" ht="11.25" customHeight="1">
      <c r="B640" s="1747"/>
      <c r="C640" s="1731"/>
      <c r="D640" s="1731"/>
      <c r="E640" s="1741"/>
      <c r="F640" s="1731"/>
      <c r="G640" s="1731"/>
      <c r="H640" s="1736"/>
      <c r="I640" s="1741"/>
      <c r="J640" s="1741"/>
      <c r="K640" s="1756"/>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26" t="s">
        <v>214</v>
      </c>
      <c r="D643" s="1726"/>
      <c r="E643" s="1726"/>
      <c r="F643" s="1726"/>
      <c r="G643" s="1726"/>
      <c r="H643" s="1726"/>
      <c r="I643" s="1726"/>
      <c r="J643" s="1726"/>
      <c r="K643" s="1727"/>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24" t="s">
        <v>239</v>
      </c>
      <c r="D660" s="1724"/>
      <c r="E660" s="1724"/>
      <c r="F660" s="1724"/>
      <c r="G660" s="1724"/>
      <c r="H660" s="1724"/>
      <c r="I660" s="1724"/>
      <c r="J660" s="1724"/>
      <c r="K660" s="1725"/>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28" t="s">
        <v>203</v>
      </c>
      <c r="C677" s="1730" t="s">
        <v>18</v>
      </c>
      <c r="D677" s="1730" t="s">
        <v>204</v>
      </c>
      <c r="E677" s="1732" t="s">
        <v>205</v>
      </c>
      <c r="F677" s="1733"/>
      <c r="G677" s="1734"/>
      <c r="H677" s="1735" t="s">
        <v>206</v>
      </c>
      <c r="I677" s="1737" t="s">
        <v>207</v>
      </c>
      <c r="J677" s="1738"/>
      <c r="K677" s="1739"/>
    </row>
    <row r="678" spans="2:14" ht="11.25" customHeight="1">
      <c r="B678" s="1729"/>
      <c r="C678" s="1731"/>
      <c r="D678" s="1731"/>
      <c r="E678" s="1740" t="s">
        <v>244</v>
      </c>
      <c r="F678" s="1730" t="s">
        <v>245</v>
      </c>
      <c r="G678" s="1730" t="s">
        <v>246</v>
      </c>
      <c r="H678" s="1736"/>
      <c r="I678" s="1740" t="s">
        <v>211</v>
      </c>
      <c r="J678" s="1740" t="s">
        <v>20</v>
      </c>
      <c r="K678" s="1743" t="s">
        <v>212</v>
      </c>
    </row>
    <row r="679" spans="2:14" ht="11.25" customHeight="1">
      <c r="B679" s="1729"/>
      <c r="C679" s="1731"/>
      <c r="D679" s="1731"/>
      <c r="E679" s="1741"/>
      <c r="F679" s="1731"/>
      <c r="G679" s="1731"/>
      <c r="H679" s="1736"/>
      <c r="I679" s="1742"/>
      <c r="J679" s="1742"/>
      <c r="K679" s="1744"/>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24" t="s">
        <v>240</v>
      </c>
      <c r="D682" s="1724"/>
      <c r="E682" s="1724"/>
      <c r="F682" s="1724"/>
      <c r="G682" s="1724"/>
      <c r="H682" s="1724"/>
      <c r="I682" s="1724"/>
      <c r="J682" s="1724"/>
      <c r="K682" s="1725"/>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45" t="s">
        <v>415</v>
      </c>
      <c r="C715" s="1745"/>
      <c r="D715" s="1745"/>
      <c r="E715" s="1745"/>
      <c r="F715" s="1745"/>
      <c r="G715" s="1745"/>
      <c r="H715" s="1745"/>
      <c r="I715" s="1745"/>
      <c r="J715" s="1745"/>
      <c r="K715" s="1745"/>
      <c r="L715"/>
    </row>
    <row r="716" spans="2:12" ht="18.75" thickBot="1">
      <c r="B716" s="689"/>
      <c r="C716" s="689"/>
      <c r="D716" s="689"/>
      <c r="E716" s="689"/>
      <c r="F716" s="558" t="s">
        <v>202</v>
      </c>
      <c r="G716" s="689"/>
      <c r="H716" s="689"/>
      <c r="I716" s="689"/>
      <c r="J716" s="689"/>
      <c r="K716" s="689"/>
    </row>
    <row r="717" spans="2:12" ht="12.75" customHeight="1">
      <c r="B717" s="1746" t="s">
        <v>203</v>
      </c>
      <c r="C717" s="1749" t="s">
        <v>18</v>
      </c>
      <c r="D717" s="1749" t="s">
        <v>204</v>
      </c>
      <c r="E717" s="1751" t="s">
        <v>205</v>
      </c>
      <c r="F717" s="1752"/>
      <c r="G717" s="1753"/>
      <c r="H717" s="1749" t="s">
        <v>206</v>
      </c>
      <c r="I717" s="1751" t="s">
        <v>207</v>
      </c>
      <c r="J717" s="1752"/>
      <c r="K717" s="1754"/>
    </row>
    <row r="718" spans="2:12" ht="11.25" customHeight="1">
      <c r="B718" s="1747"/>
      <c r="C718" s="1731"/>
      <c r="D718" s="1731"/>
      <c r="E718" s="1741" t="s">
        <v>244</v>
      </c>
      <c r="F718" s="1731" t="s">
        <v>245</v>
      </c>
      <c r="G718" s="1731" t="s">
        <v>246</v>
      </c>
      <c r="H718" s="1731"/>
      <c r="I718" s="1741" t="s">
        <v>211</v>
      </c>
      <c r="J718" s="1741" t="s">
        <v>20</v>
      </c>
      <c r="K718" s="1756" t="s">
        <v>283</v>
      </c>
    </row>
    <row r="719" spans="2:12" ht="17.25" customHeight="1">
      <c r="B719" s="1747"/>
      <c r="C719" s="1731"/>
      <c r="D719" s="1731"/>
      <c r="E719" s="1741"/>
      <c r="F719" s="1731"/>
      <c r="G719" s="1731"/>
      <c r="H719" s="1731"/>
      <c r="I719" s="1741"/>
      <c r="J719" s="1741"/>
      <c r="K719" s="1756"/>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26" t="s">
        <v>214</v>
      </c>
      <c r="D722" s="1726"/>
      <c r="E722" s="1726"/>
      <c r="F722" s="1726"/>
      <c r="G722" s="1726"/>
      <c r="H722" s="1726"/>
      <c r="I722" s="1726"/>
      <c r="J722" s="1726"/>
      <c r="K722" s="1727"/>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24" t="s">
        <v>239</v>
      </c>
      <c r="D739" s="1724"/>
      <c r="E739" s="1724"/>
      <c r="F739" s="1724"/>
      <c r="G739" s="1724"/>
      <c r="H739" s="1724"/>
      <c r="I739" s="1724"/>
      <c r="J739" s="1724"/>
      <c r="K739" s="1725"/>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28" t="s">
        <v>203</v>
      </c>
      <c r="C756" s="1730" t="s">
        <v>18</v>
      </c>
      <c r="D756" s="1730" t="s">
        <v>204</v>
      </c>
      <c r="E756" s="1732" t="s">
        <v>205</v>
      </c>
      <c r="F756" s="1733"/>
      <c r="G756" s="1734"/>
      <c r="H756" s="1735" t="s">
        <v>206</v>
      </c>
      <c r="I756" s="1737" t="s">
        <v>207</v>
      </c>
      <c r="J756" s="1738"/>
      <c r="K756" s="1739"/>
    </row>
    <row r="757" spans="2:11" ht="11.25" customHeight="1">
      <c r="B757" s="1729"/>
      <c r="C757" s="1731"/>
      <c r="D757" s="1731"/>
      <c r="E757" s="1740" t="s">
        <v>244</v>
      </c>
      <c r="F757" s="1730" t="s">
        <v>245</v>
      </c>
      <c r="G757" s="1730" t="s">
        <v>246</v>
      </c>
      <c r="H757" s="1736"/>
      <c r="I757" s="1740" t="s">
        <v>211</v>
      </c>
      <c r="J757" s="1740" t="s">
        <v>20</v>
      </c>
      <c r="K757" s="1743" t="s">
        <v>212</v>
      </c>
    </row>
    <row r="758" spans="2:11" ht="11.25" customHeight="1">
      <c r="B758" s="1729"/>
      <c r="C758" s="1731"/>
      <c r="D758" s="1731"/>
      <c r="E758" s="1741"/>
      <c r="F758" s="1731"/>
      <c r="G758" s="1731"/>
      <c r="H758" s="1736"/>
      <c r="I758" s="1742"/>
      <c r="J758" s="1742"/>
      <c r="K758" s="1744"/>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24" t="s">
        <v>240</v>
      </c>
      <c r="D761" s="1724"/>
      <c r="E761" s="1724"/>
      <c r="F761" s="1724"/>
      <c r="G761" s="1724"/>
      <c r="H761" s="1724"/>
      <c r="I761" s="1724"/>
      <c r="J761" s="1724"/>
      <c r="K761" s="1725"/>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45" t="s">
        <v>477</v>
      </c>
      <c r="C795" s="1745"/>
      <c r="D795" s="1745"/>
      <c r="E795" s="1745"/>
      <c r="F795" s="1745"/>
      <c r="G795" s="1745"/>
      <c r="H795" s="1745"/>
      <c r="I795" s="1745"/>
      <c r="J795" s="1745"/>
      <c r="K795" s="1745"/>
    </row>
    <row r="796" spans="2:11" ht="18.75" thickBot="1">
      <c r="B796" s="787"/>
      <c r="C796" s="787"/>
      <c r="D796" s="787"/>
      <c r="E796" s="787"/>
      <c r="F796" s="558" t="s">
        <v>202</v>
      </c>
      <c r="G796" s="787"/>
      <c r="H796" s="787"/>
      <c r="I796" s="787"/>
      <c r="J796" s="787"/>
      <c r="K796" s="787"/>
    </row>
    <row r="797" spans="2:11" ht="12.75">
      <c r="B797" s="1746" t="s">
        <v>203</v>
      </c>
      <c r="C797" s="1749" t="s">
        <v>18</v>
      </c>
      <c r="D797" s="1749" t="s">
        <v>204</v>
      </c>
      <c r="E797" s="1751" t="s">
        <v>205</v>
      </c>
      <c r="F797" s="1752"/>
      <c r="G797" s="1753"/>
      <c r="H797" s="1749" t="s">
        <v>206</v>
      </c>
      <c r="I797" s="1751" t="s">
        <v>207</v>
      </c>
      <c r="J797" s="1752"/>
      <c r="K797" s="1754"/>
    </row>
    <row r="798" spans="2:11">
      <c r="B798" s="1747"/>
      <c r="C798" s="1731"/>
      <c r="D798" s="1731"/>
      <c r="E798" s="1741" t="s">
        <v>244</v>
      </c>
      <c r="F798" s="1731" t="s">
        <v>245</v>
      </c>
      <c r="G798" s="1731" t="s">
        <v>246</v>
      </c>
      <c r="H798" s="1731"/>
      <c r="I798" s="1741" t="s">
        <v>211</v>
      </c>
      <c r="J798" s="1741" t="s">
        <v>20</v>
      </c>
      <c r="K798" s="1756" t="s">
        <v>283</v>
      </c>
    </row>
    <row r="799" spans="2:11" ht="12" thickBot="1">
      <c r="B799" s="1748"/>
      <c r="C799" s="1750"/>
      <c r="D799" s="1750"/>
      <c r="E799" s="1755"/>
      <c r="F799" s="1750"/>
      <c r="G799" s="1750"/>
      <c r="H799" s="1750"/>
      <c r="I799" s="1755"/>
      <c r="J799" s="1755"/>
      <c r="K799" s="1757"/>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26" t="s">
        <v>214</v>
      </c>
      <c r="D802" s="1726"/>
      <c r="E802" s="1726"/>
      <c r="F802" s="1726"/>
      <c r="G802" s="1726"/>
      <c r="H802" s="1726"/>
      <c r="I802" s="1726"/>
      <c r="J802" s="1726"/>
      <c r="K802" s="1727"/>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24" t="s">
        <v>239</v>
      </c>
      <c r="D819" s="1724"/>
      <c r="E819" s="1724"/>
      <c r="F819" s="1724"/>
      <c r="G819" s="1724"/>
      <c r="H819" s="1724"/>
      <c r="I819" s="1724"/>
      <c r="J819" s="1724"/>
      <c r="K819" s="1725"/>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28" t="s">
        <v>203</v>
      </c>
      <c r="C836" s="1730" t="s">
        <v>18</v>
      </c>
      <c r="D836" s="1730" t="s">
        <v>204</v>
      </c>
      <c r="E836" s="1732" t="s">
        <v>205</v>
      </c>
      <c r="F836" s="1733"/>
      <c r="G836" s="1734"/>
      <c r="H836" s="1735" t="s">
        <v>206</v>
      </c>
      <c r="I836" s="1737" t="s">
        <v>207</v>
      </c>
      <c r="J836" s="1738"/>
      <c r="K836" s="1739"/>
    </row>
    <row r="837" spans="2:11" ht="11.25" customHeight="1">
      <c r="B837" s="1729"/>
      <c r="C837" s="1731"/>
      <c r="D837" s="1731"/>
      <c r="E837" s="1740" t="s">
        <v>244</v>
      </c>
      <c r="F837" s="1730" t="s">
        <v>245</v>
      </c>
      <c r="G837" s="1730" t="s">
        <v>246</v>
      </c>
      <c r="H837" s="1736"/>
      <c r="I837" s="1740" t="s">
        <v>211</v>
      </c>
      <c r="J837" s="1740" t="s">
        <v>20</v>
      </c>
      <c r="K837" s="1743" t="s">
        <v>212</v>
      </c>
    </row>
    <row r="838" spans="2:11" ht="11.25" customHeight="1">
      <c r="B838" s="1729"/>
      <c r="C838" s="1731"/>
      <c r="D838" s="1731"/>
      <c r="E838" s="1741"/>
      <c r="F838" s="1731"/>
      <c r="G838" s="1731"/>
      <c r="H838" s="1736"/>
      <c r="I838" s="1742"/>
      <c r="J838" s="1742"/>
      <c r="K838" s="1744"/>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24" t="s">
        <v>240</v>
      </c>
      <c r="D841" s="1724"/>
      <c r="E841" s="1724"/>
      <c r="F841" s="1724"/>
      <c r="G841" s="1724"/>
      <c r="H841" s="1724"/>
      <c r="I841" s="1724"/>
      <c r="J841" s="1724"/>
      <c r="K841" s="1725"/>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828" t="s">
        <v>514</v>
      </c>
      <c r="C875" s="1829"/>
      <c r="D875" s="1829"/>
      <c r="E875" s="1829"/>
      <c r="F875" s="1829"/>
      <c r="G875" s="1829"/>
      <c r="H875" s="1829"/>
      <c r="I875" s="1829"/>
      <c r="J875" s="1829"/>
      <c r="K875" s="1830"/>
    </row>
    <row r="876" spans="2:11" ht="18">
      <c r="B876" s="1035"/>
      <c r="C876" s="1036"/>
      <c r="D876" s="1036"/>
      <c r="E876" s="1036"/>
      <c r="F876" s="1037" t="s">
        <v>202</v>
      </c>
      <c r="G876" s="1036"/>
      <c r="H876" s="1036"/>
      <c r="I876" s="1036"/>
      <c r="J876" s="1036"/>
      <c r="K876" s="1038"/>
    </row>
    <row r="877" spans="2:11" ht="12.75">
      <c r="B877" s="1831" t="s">
        <v>203</v>
      </c>
      <c r="C877" s="1730" t="s">
        <v>18</v>
      </c>
      <c r="D877" s="1730" t="s">
        <v>204</v>
      </c>
      <c r="E877" s="1732" t="s">
        <v>205</v>
      </c>
      <c r="F877" s="1733"/>
      <c r="G877" s="1734"/>
      <c r="H877" s="1735" t="s">
        <v>206</v>
      </c>
      <c r="I877" s="1732" t="s">
        <v>207</v>
      </c>
      <c r="J877" s="1733"/>
      <c r="K877" s="1832"/>
    </row>
    <row r="878" spans="2:11">
      <c r="B878" s="1747"/>
      <c r="C878" s="1731"/>
      <c r="D878" s="1731"/>
      <c r="E878" s="1740" t="s">
        <v>244</v>
      </c>
      <c r="F878" s="1730" t="s">
        <v>245</v>
      </c>
      <c r="G878" s="1730" t="s">
        <v>246</v>
      </c>
      <c r="H878" s="1736"/>
      <c r="I878" s="1740" t="s">
        <v>211</v>
      </c>
      <c r="J878" s="1740" t="s">
        <v>20</v>
      </c>
      <c r="K878" s="1743" t="s">
        <v>283</v>
      </c>
    </row>
    <row r="879" spans="2:11">
      <c r="B879" s="1747"/>
      <c r="C879" s="1731"/>
      <c r="D879" s="1731"/>
      <c r="E879" s="1741"/>
      <c r="F879" s="1731"/>
      <c r="G879" s="1731"/>
      <c r="H879" s="1736"/>
      <c r="I879" s="1741"/>
      <c r="J879" s="1741"/>
      <c r="K879" s="1756"/>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26" t="s">
        <v>214</v>
      </c>
      <c r="D882" s="1726"/>
      <c r="E882" s="1726"/>
      <c r="F882" s="1726"/>
      <c r="G882" s="1726"/>
      <c r="H882" s="1726"/>
      <c r="I882" s="1726"/>
      <c r="J882" s="1726"/>
      <c r="K882" s="1727"/>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7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690" t="s">
        <v>217</v>
      </c>
      <c r="C886" s="676">
        <f t="shared" si="97"/>
        <v>170008</v>
      </c>
      <c r="D886" s="678">
        <v>3972</v>
      </c>
      <c r="E886" s="678">
        <v>2161</v>
      </c>
      <c r="F886" s="678">
        <v>1402</v>
      </c>
      <c r="G886" s="679">
        <v>409</v>
      </c>
      <c r="H886" s="676">
        <v>166036</v>
      </c>
      <c r="I886" s="678">
        <v>28907</v>
      </c>
      <c r="J886" s="678">
        <v>44929</v>
      </c>
      <c r="K886" s="679">
        <v>92200</v>
      </c>
    </row>
    <row r="887" spans="2:11" ht="12.75">
      <c r="B887" s="690" t="s">
        <v>218</v>
      </c>
      <c r="C887" s="676">
        <f>SUM(D887+H887)</f>
        <v>124444</v>
      </c>
      <c r="D887" s="676">
        <v>2810</v>
      </c>
      <c r="E887" s="677">
        <v>1441</v>
      </c>
      <c r="F887" s="677">
        <v>987</v>
      </c>
      <c r="G887" s="676">
        <v>382</v>
      </c>
      <c r="H887" s="676">
        <v>121634</v>
      </c>
      <c r="I887" s="676">
        <v>20977</v>
      </c>
      <c r="J887" s="676">
        <v>36045</v>
      </c>
      <c r="K887" s="677">
        <v>64612</v>
      </c>
    </row>
    <row r="888" spans="2:11" ht="12.75">
      <c r="B888" s="690" t="s">
        <v>219</v>
      </c>
      <c r="C888" s="676">
        <f>SUM(D888+H888)</f>
        <v>151047</v>
      </c>
      <c r="D888" s="1075">
        <v>2945</v>
      </c>
      <c r="E888" s="1076">
        <v>1490</v>
      </c>
      <c r="F888" s="1077">
        <v>1101</v>
      </c>
      <c r="G888" s="1077">
        <v>354</v>
      </c>
      <c r="H888" s="1075">
        <v>148102</v>
      </c>
      <c r="I888" s="1076">
        <v>27100</v>
      </c>
      <c r="J888" s="1076">
        <v>38353</v>
      </c>
      <c r="K888" s="1077">
        <v>82649</v>
      </c>
    </row>
    <row r="889" spans="2:11" ht="12.75">
      <c r="B889" s="690" t="s">
        <v>220</v>
      </c>
      <c r="C889" s="676">
        <f t="shared" si="97"/>
        <v>147309</v>
      </c>
      <c r="D889" s="676">
        <v>3287</v>
      </c>
      <c r="E889" s="677">
        <v>1703</v>
      </c>
      <c r="F889" s="677">
        <v>1175</v>
      </c>
      <c r="G889" s="676">
        <v>409</v>
      </c>
      <c r="H889" s="676">
        <v>144022</v>
      </c>
      <c r="I889" s="676">
        <v>27906</v>
      </c>
      <c r="J889" s="676">
        <v>39280</v>
      </c>
      <c r="K889" s="677">
        <v>76836</v>
      </c>
    </row>
    <row r="890" spans="2:11" ht="12.75">
      <c r="B890" s="690" t="s">
        <v>221</v>
      </c>
      <c r="C890" s="676">
        <f>SUM(D890+H890)</f>
        <v>0</v>
      </c>
      <c r="D890" s="591"/>
      <c r="E890" s="678"/>
      <c r="F890" s="679"/>
      <c r="G890" s="679"/>
      <c r="H890" s="676"/>
      <c r="I890" s="678"/>
      <c r="J890" s="678"/>
      <c r="K890" s="679"/>
    </row>
    <row r="891" spans="2:11" ht="12.75">
      <c r="B891" s="690" t="s">
        <v>222</v>
      </c>
      <c r="C891" s="676">
        <f t="shared" si="97"/>
        <v>0</v>
      </c>
      <c r="D891" s="591"/>
      <c r="E891" s="678"/>
      <c r="F891" s="678"/>
      <c r="G891" s="679"/>
      <c r="H891" s="676"/>
      <c r="I891" s="678"/>
      <c r="J891" s="678"/>
      <c r="K891" s="679"/>
    </row>
    <row r="892" spans="2:11" ht="12.75">
      <c r="B892" s="690" t="s">
        <v>223</v>
      </c>
      <c r="C892" s="676">
        <f t="shared" si="97"/>
        <v>0</v>
      </c>
      <c r="D892" s="676"/>
      <c r="E892" s="677"/>
      <c r="F892" s="677"/>
      <c r="G892" s="676"/>
      <c r="H892" s="676"/>
      <c r="I892" s="676"/>
      <c r="J892" s="676"/>
      <c r="K892" s="677"/>
    </row>
    <row r="893" spans="2:11" ht="12.75">
      <c r="B893" s="695" t="s">
        <v>224</v>
      </c>
      <c r="C893" s="676">
        <f>SUM(D893+H893)</f>
        <v>0</v>
      </c>
      <c r="D893" s="591"/>
      <c r="E893" s="678"/>
      <c r="F893" s="678"/>
      <c r="G893" s="678"/>
      <c r="H893" s="677"/>
      <c r="I893" s="678"/>
      <c r="J893" s="678"/>
      <c r="K893" s="679"/>
    </row>
    <row r="894" spans="2:11" ht="12.75">
      <c r="B894" s="695" t="s">
        <v>225</v>
      </c>
      <c r="C894" s="676">
        <f>SUM(D894+H894)</f>
        <v>0</v>
      </c>
      <c r="D894" s="678"/>
      <c r="E894" s="678"/>
      <c r="F894" s="678"/>
      <c r="G894" s="678"/>
      <c r="H894" s="678"/>
      <c r="I894" s="678"/>
      <c r="J894" s="678"/>
      <c r="K894" s="679"/>
    </row>
    <row r="895" spans="2:11" ht="12.75">
      <c r="B895" s="695" t="s">
        <v>226</v>
      </c>
      <c r="C895" s="676">
        <f t="shared" si="97"/>
        <v>0</v>
      </c>
      <c r="D895" s="678"/>
      <c r="E895" s="678"/>
      <c r="F895" s="678"/>
      <c r="G895" s="678"/>
      <c r="H895" s="678"/>
      <c r="I895" s="678"/>
      <c r="J895" s="678"/>
      <c r="K895" s="679"/>
    </row>
    <row r="896" spans="2:11" ht="15">
      <c r="B896" s="696"/>
      <c r="C896" s="677"/>
      <c r="D896" s="677"/>
      <c r="E896" s="677"/>
      <c r="F896" s="677"/>
      <c r="G896" s="677"/>
      <c r="H896" s="677"/>
      <c r="I896" s="677"/>
      <c r="J896" s="677"/>
      <c r="K896" s="677"/>
    </row>
    <row r="897" spans="2:11" ht="12.75">
      <c r="B897" s="698">
        <v>2022</v>
      </c>
      <c r="C897" s="670">
        <f t="shared" ref="C897:K897" si="98">SUM(C884:C895)</f>
        <v>871469</v>
      </c>
      <c r="D897" s="670">
        <f>SUM(D884:D895)</f>
        <v>19473</v>
      </c>
      <c r="E897" s="670">
        <f t="shared" si="98"/>
        <v>9932</v>
      </c>
      <c r="F897" s="670">
        <f t="shared" si="98"/>
        <v>7266</v>
      </c>
      <c r="G897" s="670">
        <f>SUM(G884:G895)</f>
        <v>2275</v>
      </c>
      <c r="H897" s="670">
        <f t="shared" si="98"/>
        <v>851996</v>
      </c>
      <c r="I897" s="670">
        <f t="shared" si="98"/>
        <v>153975</v>
      </c>
      <c r="J897" s="670">
        <f t="shared" si="98"/>
        <v>238894</v>
      </c>
      <c r="K897" s="670">
        <f t="shared" si="98"/>
        <v>459127</v>
      </c>
    </row>
    <row r="898" spans="2:11" ht="12.75">
      <c r="B898" s="663"/>
      <c r="C898" s="664"/>
      <c r="D898" s="664"/>
      <c r="E898" s="664"/>
      <c r="F898" s="664"/>
      <c r="G898" s="664"/>
      <c r="H898" s="664"/>
      <c r="I898" s="664"/>
      <c r="J898" s="664"/>
      <c r="K898" s="664"/>
    </row>
    <row r="899" spans="2:11" ht="12.75">
      <c r="B899" s="663"/>
      <c r="C899" s="1724" t="s">
        <v>239</v>
      </c>
      <c r="D899" s="1724"/>
      <c r="E899" s="1724"/>
      <c r="F899" s="1724"/>
      <c r="G899" s="1724"/>
      <c r="H899" s="1724"/>
      <c r="I899" s="1724"/>
      <c r="J899" s="1724"/>
      <c r="K899" s="1724"/>
    </row>
    <row r="900" spans="2:11" ht="12.75">
      <c r="B900" s="661"/>
      <c r="C900" s="664"/>
      <c r="D900" s="664"/>
      <c r="E900" s="664"/>
      <c r="F900" s="664"/>
      <c r="G900" s="664"/>
      <c r="H900" s="664"/>
      <c r="I900" s="664"/>
      <c r="J900" s="664"/>
      <c r="K900" s="664"/>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701" t="s">
        <v>219</v>
      </c>
      <c r="C905" s="676">
        <f t="shared" si="99"/>
        <v>45856347</v>
      </c>
      <c r="D905" s="1076">
        <v>162284</v>
      </c>
      <c r="E905" s="1076">
        <v>51355</v>
      </c>
      <c r="F905" s="1076">
        <v>63157</v>
      </c>
      <c r="G905" s="1076">
        <v>47772</v>
      </c>
      <c r="H905" s="1076">
        <v>45694063</v>
      </c>
      <c r="I905" s="1076">
        <v>7461819</v>
      </c>
      <c r="J905" s="1076">
        <v>10755546</v>
      </c>
      <c r="K905" s="1077">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701" t="s">
        <v>221</v>
      </c>
      <c r="C907" s="676">
        <f t="shared" si="99"/>
        <v>0</v>
      </c>
      <c r="D907" s="678"/>
      <c r="E907" s="678"/>
      <c r="F907" s="678"/>
      <c r="G907" s="679"/>
      <c r="H907" s="676"/>
      <c r="I907" s="678"/>
      <c r="J907" s="678"/>
      <c r="K907" s="679"/>
    </row>
    <row r="908" spans="2:11" ht="12.75">
      <c r="B908" s="701" t="s">
        <v>222</v>
      </c>
      <c r="C908" s="676">
        <f t="shared" si="99"/>
        <v>0</v>
      </c>
      <c r="D908" s="678"/>
      <c r="E908" s="678"/>
      <c r="F908" s="678"/>
      <c r="G908" s="679"/>
      <c r="H908" s="676"/>
      <c r="I908" s="678"/>
      <c r="J908" s="678"/>
      <c r="K908" s="679"/>
    </row>
    <row r="909" spans="2:11" ht="12.75">
      <c r="B909" s="701" t="s">
        <v>223</v>
      </c>
      <c r="C909" s="676">
        <f t="shared" si="99"/>
        <v>0</v>
      </c>
      <c r="D909" s="678"/>
      <c r="E909" s="678"/>
      <c r="F909" s="678"/>
      <c r="G909" s="679"/>
      <c r="H909" s="676"/>
      <c r="I909" s="678"/>
      <c r="J909" s="678"/>
      <c r="K909" s="679"/>
    </row>
    <row r="910" spans="2:11" ht="12.75">
      <c r="B910" s="701" t="s">
        <v>224</v>
      </c>
      <c r="C910" s="676">
        <f>SUM(D910+H910)</f>
        <v>0</v>
      </c>
      <c r="D910" s="678"/>
      <c r="E910" s="678"/>
      <c r="F910" s="678"/>
      <c r="G910" s="678"/>
      <c r="H910" s="677"/>
      <c r="I910" s="678"/>
      <c r="J910" s="678"/>
      <c r="K910" s="679"/>
    </row>
    <row r="911" spans="2:11" ht="12.75">
      <c r="B911" s="701" t="s">
        <v>225</v>
      </c>
      <c r="C911" s="676">
        <f>SUM(D911+H911)</f>
        <v>0</v>
      </c>
      <c r="D911" s="678"/>
      <c r="E911" s="678"/>
      <c r="F911" s="678"/>
      <c r="G911" s="678"/>
      <c r="H911" s="677"/>
      <c r="I911" s="678"/>
      <c r="J911" s="678"/>
      <c r="K911" s="679"/>
    </row>
    <row r="912" spans="2:11" ht="12.75">
      <c r="B912" s="701" t="s">
        <v>226</v>
      </c>
      <c r="C912" s="676">
        <f t="shared" si="99"/>
        <v>0</v>
      </c>
      <c r="D912" s="678"/>
      <c r="E912" s="678"/>
      <c r="F912" s="678"/>
      <c r="G912" s="678"/>
      <c r="H912" s="678"/>
      <c r="I912" s="678"/>
      <c r="J912" s="678"/>
      <c r="K912" s="679"/>
    </row>
    <row r="913" spans="2:11" ht="12.75">
      <c r="B913" s="663"/>
      <c r="C913" s="677"/>
      <c r="D913" s="677"/>
      <c r="E913" s="677"/>
      <c r="F913" s="677"/>
      <c r="G913" s="677"/>
      <c r="H913" s="677"/>
      <c r="I913" s="677"/>
      <c r="J913" s="677"/>
      <c r="K913" s="677"/>
    </row>
    <row r="914" spans="2:11" ht="12.75">
      <c r="B914" s="698">
        <v>2022</v>
      </c>
      <c r="C914" s="670">
        <f t="shared" ref="C914:K914" si="100">SUM(C901:C912)</f>
        <v>265145811</v>
      </c>
      <c r="D914" s="670">
        <f t="shared" si="100"/>
        <v>1083656</v>
      </c>
      <c r="E914" s="670">
        <f t="shared" si="100"/>
        <v>343047</v>
      </c>
      <c r="F914" s="670">
        <f t="shared" si="100"/>
        <v>421650</v>
      </c>
      <c r="G914" s="670">
        <f t="shared" si="100"/>
        <v>318959</v>
      </c>
      <c r="H914" s="670">
        <f t="shared" si="100"/>
        <v>264062155</v>
      </c>
      <c r="I914" s="670">
        <f t="shared" si="100"/>
        <v>42251851</v>
      </c>
      <c r="J914" s="670">
        <f t="shared" si="100"/>
        <v>67337485</v>
      </c>
      <c r="K914" s="670">
        <f t="shared" si="100"/>
        <v>154472819</v>
      </c>
    </row>
    <row r="915" spans="2:11" ht="12.75">
      <c r="B915" s="702"/>
      <c r="C915" s="665"/>
      <c r="D915" s="665"/>
      <c r="E915" s="665"/>
      <c r="F915" s="665"/>
      <c r="G915" s="665"/>
      <c r="H915" s="665"/>
      <c r="I915" s="665"/>
      <c r="J915" s="665"/>
      <c r="K915" s="665"/>
    </row>
    <row r="916" spans="2:11" ht="12.75" customHeight="1">
      <c r="B916" s="1728" t="s">
        <v>203</v>
      </c>
      <c r="C916" s="1730" t="s">
        <v>18</v>
      </c>
      <c r="D916" s="1730" t="s">
        <v>204</v>
      </c>
      <c r="E916" s="1732" t="s">
        <v>205</v>
      </c>
      <c r="F916" s="1733"/>
      <c r="G916" s="1734"/>
      <c r="H916" s="1735" t="s">
        <v>206</v>
      </c>
      <c r="I916" s="1737" t="s">
        <v>207</v>
      </c>
      <c r="J916" s="1738"/>
      <c r="K916" s="1738"/>
    </row>
    <row r="917" spans="2:11" ht="11.25" customHeight="1">
      <c r="B917" s="1729"/>
      <c r="C917" s="1731"/>
      <c r="D917" s="1731"/>
      <c r="E917" s="1740" t="s">
        <v>244</v>
      </c>
      <c r="F917" s="1730" t="s">
        <v>245</v>
      </c>
      <c r="G917" s="1730" t="s">
        <v>246</v>
      </c>
      <c r="H917" s="1736"/>
      <c r="I917" s="1740" t="s">
        <v>211</v>
      </c>
      <c r="J917" s="1740" t="s">
        <v>20</v>
      </c>
      <c r="K917" s="1730" t="s">
        <v>212</v>
      </c>
    </row>
    <row r="918" spans="2:11" ht="11.25" customHeight="1">
      <c r="B918" s="1729"/>
      <c r="C918" s="1731"/>
      <c r="D918" s="1731"/>
      <c r="E918" s="1741"/>
      <c r="F918" s="1731"/>
      <c r="G918" s="1731"/>
      <c r="H918" s="1736"/>
      <c r="I918" s="1742"/>
      <c r="J918" s="1742"/>
      <c r="K918" s="1819"/>
    </row>
    <row r="919" spans="2:11" ht="12.75">
      <c r="B919" s="659">
        <v>0</v>
      </c>
      <c r="C919" s="666">
        <v>1</v>
      </c>
      <c r="D919" s="666">
        <v>2</v>
      </c>
      <c r="E919" s="667">
        <v>3</v>
      </c>
      <c r="F919" s="667">
        <v>4</v>
      </c>
      <c r="G919" s="666">
        <v>5</v>
      </c>
      <c r="H919" s="666">
        <v>6</v>
      </c>
      <c r="I919" s="666">
        <v>7</v>
      </c>
      <c r="J919" s="666">
        <v>8</v>
      </c>
      <c r="K919" s="666">
        <v>9</v>
      </c>
    </row>
    <row r="920" spans="2:11" ht="12.75">
      <c r="B920" s="661"/>
      <c r="C920" s="664"/>
      <c r="D920" s="664"/>
      <c r="E920" s="664"/>
      <c r="F920" s="664"/>
      <c r="G920" s="664"/>
      <c r="H920" s="664"/>
      <c r="I920" s="664"/>
      <c r="J920" s="664"/>
      <c r="K920" s="664"/>
    </row>
    <row r="921" spans="2:11" ht="12.75">
      <c r="B921" s="663"/>
      <c r="C921" s="1724" t="s">
        <v>240</v>
      </c>
      <c r="D921" s="1724"/>
      <c r="E921" s="1724"/>
      <c r="F921" s="1724"/>
      <c r="G921" s="1724"/>
      <c r="H921" s="1724"/>
      <c r="I921" s="1724"/>
      <c r="J921" s="1724"/>
      <c r="K921" s="1724"/>
    </row>
    <row r="922" spans="2:11" ht="12.75">
      <c r="B922" s="663"/>
      <c r="C922" s="668"/>
      <c r="D922" s="668"/>
      <c r="E922" s="668"/>
      <c r="F922" s="668"/>
      <c r="G922" s="668"/>
      <c r="H922" s="668"/>
      <c r="I922" s="668"/>
      <c r="J922" s="668"/>
      <c r="K922" s="668"/>
    </row>
    <row r="923" spans="2:11" ht="12.75">
      <c r="B923" s="701"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701" t="s">
        <v>219</v>
      </c>
      <c r="C927" s="676">
        <f t="shared" si="101"/>
        <v>90424682</v>
      </c>
      <c r="D927" s="1076">
        <v>286702</v>
      </c>
      <c r="E927" s="1076">
        <v>91156</v>
      </c>
      <c r="F927" s="1076">
        <v>111222</v>
      </c>
      <c r="G927" s="1076">
        <v>84324</v>
      </c>
      <c r="H927" s="1076">
        <v>90137980</v>
      </c>
      <c r="I927" s="1076">
        <v>14710488</v>
      </c>
      <c r="J927" s="1076">
        <v>22097348</v>
      </c>
      <c r="K927" s="1077">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701" t="s">
        <v>221</v>
      </c>
      <c r="C929" s="676">
        <f>SUM(D929+H929)</f>
        <v>0</v>
      </c>
      <c r="D929" s="678"/>
      <c r="E929" s="678"/>
      <c r="F929" s="678"/>
      <c r="G929" s="679"/>
      <c r="H929" s="676"/>
      <c r="I929" s="678"/>
      <c r="J929" s="678"/>
      <c r="K929" s="679"/>
    </row>
    <row r="930" spans="2:11" ht="12.75">
      <c r="B930" s="701" t="s">
        <v>222</v>
      </c>
      <c r="C930" s="676">
        <f>SUM(D930+H930)</f>
        <v>0</v>
      </c>
      <c r="D930" s="678"/>
      <c r="E930" s="678"/>
      <c r="F930" s="678"/>
      <c r="G930" s="679"/>
      <c r="H930" s="676"/>
      <c r="I930" s="678"/>
      <c r="J930" s="678"/>
      <c r="K930" s="679"/>
    </row>
    <row r="931" spans="2:11" ht="12.75">
      <c r="B931" s="701" t="s">
        <v>223</v>
      </c>
      <c r="C931" s="676">
        <f t="shared" si="101"/>
        <v>0</v>
      </c>
      <c r="D931" s="676"/>
      <c r="E931" s="677"/>
      <c r="F931" s="677"/>
      <c r="G931" s="677"/>
      <c r="H931" s="676"/>
      <c r="I931" s="677"/>
      <c r="J931" s="677"/>
      <c r="K931" s="677"/>
    </row>
    <row r="932" spans="2:11" ht="12.75">
      <c r="B932" s="701" t="s">
        <v>224</v>
      </c>
      <c r="C932" s="676">
        <f t="shared" si="101"/>
        <v>0</v>
      </c>
      <c r="D932" s="678"/>
      <c r="E932" s="678"/>
      <c r="F932" s="678"/>
      <c r="G932" s="678"/>
      <c r="H932" s="677"/>
      <c r="I932" s="678"/>
      <c r="J932" s="678"/>
      <c r="K932" s="679"/>
    </row>
    <row r="933" spans="2:11" ht="12.75">
      <c r="B933" s="701" t="s">
        <v>225</v>
      </c>
      <c r="C933" s="676">
        <f t="shared" si="101"/>
        <v>0</v>
      </c>
      <c r="D933" s="678"/>
      <c r="E933" s="678"/>
      <c r="F933" s="678"/>
      <c r="G933" s="678"/>
      <c r="H933" s="677"/>
      <c r="I933" s="678"/>
      <c r="J933" s="678"/>
      <c r="K933" s="679"/>
    </row>
    <row r="934" spans="2:11" ht="12.75">
      <c r="B934" s="701" t="s">
        <v>226</v>
      </c>
      <c r="C934" s="676">
        <f t="shared" si="101"/>
        <v>0</v>
      </c>
      <c r="D934" s="678"/>
      <c r="E934" s="678"/>
      <c r="F934" s="678"/>
      <c r="G934" s="679"/>
      <c r="H934" s="680"/>
      <c r="I934" s="678"/>
      <c r="J934" s="678"/>
      <c r="K934" s="679"/>
    </row>
    <row r="935" spans="2:11" ht="12.75">
      <c r="B935" s="701"/>
      <c r="C935" s="675"/>
      <c r="D935" s="672"/>
      <c r="E935" s="673"/>
      <c r="F935" s="673"/>
      <c r="G935" s="673"/>
      <c r="H935" s="672"/>
      <c r="I935" s="673"/>
      <c r="J935" s="673"/>
      <c r="K935" s="673"/>
    </row>
    <row r="936" spans="2:11" ht="13.5" thickBot="1">
      <c r="B936" s="1034">
        <v>2022</v>
      </c>
      <c r="C936" s="674">
        <f t="shared" ref="C936:K936" si="102">SUM(C923:C934)</f>
        <v>521641674</v>
      </c>
      <c r="D936" s="674">
        <f t="shared" si="102"/>
        <v>1909036</v>
      </c>
      <c r="E936" s="674">
        <f t="shared" si="102"/>
        <v>606285</v>
      </c>
      <c r="F936" s="674">
        <f t="shared" si="102"/>
        <v>742294</v>
      </c>
      <c r="G936" s="674">
        <f t="shared" si="102"/>
        <v>560457</v>
      </c>
      <c r="H936" s="674">
        <f t="shared" si="102"/>
        <v>519732638</v>
      </c>
      <c r="I936" s="674">
        <f t="shared" si="102"/>
        <v>83139870</v>
      </c>
      <c r="J936" s="674">
        <f t="shared" si="102"/>
        <v>138187689</v>
      </c>
      <c r="K936" s="674">
        <f t="shared" si="102"/>
        <v>298405079</v>
      </c>
    </row>
    <row r="937" spans="2:11">
      <c r="B937" s="1039"/>
      <c r="C937" s="344"/>
      <c r="D937" s="344"/>
      <c r="E937" s="344"/>
      <c r="F937" s="344"/>
      <c r="G937" s="344"/>
      <c r="H937" s="344"/>
      <c r="I937" s="344"/>
      <c r="J937" s="344"/>
      <c r="K937" s="1040"/>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56"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56"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W41" sqref="W41"/>
    </sheetView>
  </sheetViews>
  <sheetFormatPr defaultRowHeight="12.75"/>
  <cols>
    <col min="1" max="16384" width="9.140625" style="3"/>
  </cols>
  <sheetData>
    <row r="9" spans="24:26" ht="18">
      <c r="X9" s="1043"/>
      <c r="Y9" s="1043"/>
      <c r="Z9" s="1043"/>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33" t="s">
        <v>531</v>
      </c>
      <c r="B1" s="1833"/>
      <c r="C1" s="1833"/>
      <c r="D1" s="1833"/>
      <c r="E1" s="1833"/>
      <c r="F1" s="1833"/>
      <c r="G1" s="1833"/>
      <c r="H1" s="1833"/>
      <c r="I1" s="1833"/>
      <c r="J1" s="1833"/>
      <c r="K1" s="1833"/>
      <c r="L1" s="1833"/>
      <c r="M1" s="1833"/>
      <c r="N1" s="1833"/>
    </row>
    <row r="2" spans="1:14" ht="15.75" thickBot="1">
      <c r="G2" s="1317" t="s">
        <v>278</v>
      </c>
    </row>
    <row r="3" spans="1:14" ht="15.75" thickBot="1">
      <c r="A3" s="1318" t="s">
        <v>279</v>
      </c>
      <c r="B3" s="1319" t="s">
        <v>166</v>
      </c>
      <c r="C3" s="1319" t="s">
        <v>167</v>
      </c>
      <c r="D3" s="1319" t="s">
        <v>168</v>
      </c>
      <c r="E3" s="1319" t="s">
        <v>169</v>
      </c>
      <c r="F3" s="1319" t="s">
        <v>170</v>
      </c>
      <c r="G3" s="1319" t="s">
        <v>171</v>
      </c>
      <c r="H3" s="1319" t="s">
        <v>172</v>
      </c>
      <c r="I3" s="1319" t="s">
        <v>173</v>
      </c>
      <c r="J3" s="1319" t="s">
        <v>174</v>
      </c>
      <c r="K3" s="1319" t="s">
        <v>175</v>
      </c>
      <c r="L3" s="1319" t="s">
        <v>176</v>
      </c>
      <c r="M3" s="1319" t="s">
        <v>177</v>
      </c>
      <c r="N3" s="1319" t="s">
        <v>184</v>
      </c>
    </row>
    <row r="4" spans="1:14">
      <c r="A4" s="1320">
        <v>2004</v>
      </c>
      <c r="B4" s="1321">
        <v>299.39999999999998</v>
      </c>
      <c r="C4" s="1321">
        <v>296.39999999999998</v>
      </c>
      <c r="D4" s="1321">
        <v>293.7</v>
      </c>
      <c r="E4" s="1321">
        <v>293.5</v>
      </c>
      <c r="F4" s="1321">
        <v>293.5</v>
      </c>
      <c r="G4" s="1321">
        <v>291.60000000000002</v>
      </c>
      <c r="H4" s="1321">
        <v>290.2</v>
      </c>
      <c r="I4" s="1321">
        <v>286.3</v>
      </c>
      <c r="J4" s="1321">
        <v>285.39999999999998</v>
      </c>
      <c r="K4" s="1321">
        <v>285.10000000000002</v>
      </c>
      <c r="L4" s="1321">
        <v>291.2</v>
      </c>
      <c r="M4" s="1321">
        <v>297.8</v>
      </c>
      <c r="N4" s="1322">
        <v>291.3</v>
      </c>
    </row>
    <row r="5" spans="1:14">
      <c r="A5" s="1323">
        <v>2005</v>
      </c>
      <c r="B5" s="1324">
        <v>304.10000000000002</v>
      </c>
      <c r="C5" s="1324">
        <v>308.10000000000002</v>
      </c>
      <c r="D5" s="1324">
        <v>308.2</v>
      </c>
      <c r="E5" s="1324">
        <v>310.89999999999998</v>
      </c>
      <c r="F5" s="1324">
        <v>309.89999999999998</v>
      </c>
      <c r="G5" s="1324">
        <v>309.10000000000002</v>
      </c>
      <c r="H5" s="1324">
        <v>307</v>
      </c>
      <c r="I5" s="1324">
        <v>300.60000000000002</v>
      </c>
      <c r="J5" s="1324">
        <v>303.3</v>
      </c>
      <c r="K5" s="1324">
        <v>304.3</v>
      </c>
      <c r="L5" s="1324">
        <v>311.8</v>
      </c>
      <c r="M5" s="1324">
        <v>315.5</v>
      </c>
      <c r="N5" s="1325">
        <v>307.60000000000002</v>
      </c>
    </row>
    <row r="6" spans="1:14">
      <c r="A6" s="1323">
        <v>2006</v>
      </c>
      <c r="B6" s="1324">
        <v>317.10000000000002</v>
      </c>
      <c r="C6" s="1324">
        <v>319.89999999999998</v>
      </c>
      <c r="D6" s="1324">
        <v>324</v>
      </c>
      <c r="E6" s="1324">
        <v>319.5</v>
      </c>
      <c r="F6" s="1324">
        <v>325.8</v>
      </c>
      <c r="G6" s="1324">
        <v>323.8</v>
      </c>
      <c r="H6" s="1324">
        <v>312.8</v>
      </c>
      <c r="I6" s="1324">
        <v>313</v>
      </c>
      <c r="J6" s="1324">
        <v>315.2</v>
      </c>
      <c r="K6" s="1324">
        <v>311.2</v>
      </c>
      <c r="L6" s="1324">
        <v>316.2</v>
      </c>
      <c r="M6" s="1324">
        <v>321.8</v>
      </c>
      <c r="N6" s="1325">
        <v>318.7</v>
      </c>
    </row>
    <row r="7" spans="1:14">
      <c r="A7" s="1323">
        <v>2007</v>
      </c>
      <c r="B7" s="1324">
        <v>325.7</v>
      </c>
      <c r="C7" s="1324">
        <v>327.9</v>
      </c>
      <c r="D7" s="1324">
        <v>329.1</v>
      </c>
      <c r="E7" s="1324">
        <v>329.9</v>
      </c>
      <c r="F7" s="1324">
        <v>328.7</v>
      </c>
      <c r="G7" s="1324">
        <v>330</v>
      </c>
      <c r="H7" s="1324">
        <v>327.9</v>
      </c>
      <c r="I7" s="1324">
        <v>324</v>
      </c>
      <c r="J7" s="1324">
        <v>329.3</v>
      </c>
      <c r="K7" s="1324">
        <v>312.8</v>
      </c>
      <c r="L7" s="1324">
        <v>317.5</v>
      </c>
      <c r="M7" s="1324">
        <v>319</v>
      </c>
      <c r="N7" s="1325">
        <v>325.39999999999998</v>
      </c>
    </row>
    <row r="8" spans="1:14">
      <c r="A8" s="1323">
        <v>2008</v>
      </c>
      <c r="B8" s="1324">
        <v>326.5</v>
      </c>
      <c r="C8" s="1324">
        <v>327</v>
      </c>
      <c r="D8" s="1324">
        <v>324.5</v>
      </c>
      <c r="E8" s="1324">
        <v>322.60000000000002</v>
      </c>
      <c r="F8" s="1324">
        <v>325.7</v>
      </c>
      <c r="G8" s="1324">
        <v>323.8</v>
      </c>
      <c r="H8" s="1324">
        <v>317</v>
      </c>
      <c r="I8" s="1324">
        <v>314.39999999999998</v>
      </c>
      <c r="J8" s="1324">
        <v>314.60000000000002</v>
      </c>
      <c r="K8" s="1324">
        <v>310.5</v>
      </c>
      <c r="L8" s="1324">
        <v>315.10000000000002</v>
      </c>
      <c r="M8" s="1324">
        <v>321.7</v>
      </c>
      <c r="N8" s="1325">
        <v>320.39999999999998</v>
      </c>
    </row>
    <row r="9" spans="1:14">
      <c r="A9" s="1323">
        <v>2009</v>
      </c>
      <c r="B9" s="1324">
        <v>322.2</v>
      </c>
      <c r="C9" s="1324">
        <v>324.3</v>
      </c>
      <c r="D9" s="1324">
        <v>325.89999999999998</v>
      </c>
      <c r="E9" s="1324">
        <v>324.2</v>
      </c>
      <c r="F9" s="1324">
        <v>325.3</v>
      </c>
      <c r="G9" s="1324">
        <v>324.5</v>
      </c>
      <c r="H9" s="1324">
        <v>323.3</v>
      </c>
      <c r="I9" s="1324">
        <v>316.2</v>
      </c>
      <c r="J9" s="1324">
        <v>320.10000000000002</v>
      </c>
      <c r="K9" s="1324">
        <v>320</v>
      </c>
      <c r="L9" s="1324">
        <v>324.5</v>
      </c>
      <c r="M9" s="1324">
        <v>330</v>
      </c>
      <c r="N9" s="1326">
        <v>323.60000000000002</v>
      </c>
    </row>
    <row r="10" spans="1:14">
      <c r="A10" s="1323">
        <v>2010</v>
      </c>
      <c r="B10" s="1324">
        <v>333.4</v>
      </c>
      <c r="C10" s="1324">
        <v>341.3</v>
      </c>
      <c r="D10" s="1324">
        <v>335.1</v>
      </c>
      <c r="E10" s="1324">
        <v>343.1</v>
      </c>
      <c r="F10" s="1324">
        <v>346.2</v>
      </c>
      <c r="G10" s="1324">
        <v>345.9</v>
      </c>
      <c r="H10" s="1324">
        <v>340.4</v>
      </c>
      <c r="I10" s="1324">
        <v>336.9</v>
      </c>
      <c r="J10" s="1324">
        <v>334.2</v>
      </c>
      <c r="K10" s="1324">
        <v>325.7</v>
      </c>
      <c r="L10" s="1324">
        <v>326.39999999999998</v>
      </c>
      <c r="M10" s="1324">
        <v>326.3</v>
      </c>
      <c r="N10" s="1326">
        <v>335.8</v>
      </c>
    </row>
    <row r="11" spans="1:14">
      <c r="A11" s="1323">
        <v>2011</v>
      </c>
      <c r="B11" s="1324">
        <v>325.60000000000002</v>
      </c>
      <c r="C11" s="1324">
        <v>323.5</v>
      </c>
      <c r="D11" s="1324">
        <v>322.8</v>
      </c>
      <c r="E11" s="1324">
        <v>323</v>
      </c>
      <c r="F11" s="1324">
        <v>326.89999999999998</v>
      </c>
      <c r="G11" s="1324">
        <v>323.39999999999998</v>
      </c>
      <c r="H11" s="1324">
        <v>321.10000000000002</v>
      </c>
      <c r="I11" s="1324">
        <v>317.7</v>
      </c>
      <c r="J11" s="1324">
        <v>313</v>
      </c>
      <c r="K11" s="1324">
        <v>312.89999999999998</v>
      </c>
      <c r="L11" s="1324">
        <v>315.60000000000002</v>
      </c>
      <c r="M11" s="1324">
        <v>322.10000000000002</v>
      </c>
      <c r="N11" s="1326">
        <v>320.7</v>
      </c>
    </row>
    <row r="12" spans="1:14">
      <c r="A12" s="1327">
        <v>2012</v>
      </c>
      <c r="B12" s="1328">
        <v>324.89999999999998</v>
      </c>
      <c r="C12" s="1328">
        <v>327.2</v>
      </c>
      <c r="D12" s="1328">
        <v>329</v>
      </c>
      <c r="E12" s="1328">
        <v>329.8</v>
      </c>
      <c r="F12" s="1328">
        <v>334.6</v>
      </c>
      <c r="G12" s="1328">
        <v>336.3</v>
      </c>
      <c r="H12" s="1328">
        <v>330.7</v>
      </c>
      <c r="I12" s="1328">
        <v>326.3</v>
      </c>
      <c r="J12" s="1328">
        <v>325.7</v>
      </c>
      <c r="K12" s="1328">
        <v>322</v>
      </c>
      <c r="L12" s="1328">
        <v>327.2</v>
      </c>
      <c r="M12" s="1328">
        <v>330.6</v>
      </c>
      <c r="N12" s="1329">
        <v>328.9</v>
      </c>
    </row>
    <row r="13" spans="1:14">
      <c r="A13" s="1327">
        <v>2013</v>
      </c>
      <c r="B13" s="1328">
        <v>334</v>
      </c>
      <c r="C13" s="1328">
        <v>336.5</v>
      </c>
      <c r="D13" s="1328">
        <v>334.9</v>
      </c>
      <c r="E13" s="1328">
        <v>338</v>
      </c>
      <c r="F13" s="1328">
        <v>338.8</v>
      </c>
      <c r="G13" s="1328">
        <v>343</v>
      </c>
      <c r="H13" s="1328">
        <v>338.6</v>
      </c>
      <c r="I13" s="1328">
        <v>334</v>
      </c>
      <c r="J13" s="1328">
        <v>329.8</v>
      </c>
      <c r="K13" s="1328">
        <v>328.9</v>
      </c>
      <c r="L13" s="1328">
        <v>331</v>
      </c>
      <c r="M13" s="1328">
        <v>333.1</v>
      </c>
      <c r="N13" s="1329">
        <v>335.2</v>
      </c>
    </row>
    <row r="14" spans="1:14">
      <c r="A14" s="1327">
        <v>2014</v>
      </c>
      <c r="B14" s="1328">
        <v>335.3</v>
      </c>
      <c r="C14" s="1328">
        <v>339.5</v>
      </c>
      <c r="D14" s="1328">
        <v>336</v>
      </c>
      <c r="E14" s="1328">
        <v>338.1</v>
      </c>
      <c r="F14" s="1328">
        <v>336</v>
      </c>
      <c r="G14" s="1328">
        <v>336.1</v>
      </c>
      <c r="H14" s="1328">
        <v>331.4</v>
      </c>
      <c r="I14" s="1328">
        <v>332.4</v>
      </c>
      <c r="J14" s="1328">
        <v>327.3</v>
      </c>
      <c r="K14" s="1328">
        <v>326.3</v>
      </c>
      <c r="L14" s="1328">
        <v>328.5</v>
      </c>
      <c r="M14" s="1328">
        <v>340.6</v>
      </c>
      <c r="N14" s="1329">
        <v>333.6</v>
      </c>
    </row>
    <row r="15" spans="1:14">
      <c r="A15" s="1330">
        <v>2015</v>
      </c>
      <c r="B15" s="1331">
        <v>336</v>
      </c>
      <c r="C15" s="1331">
        <v>338.9</v>
      </c>
      <c r="D15" s="1331">
        <v>339.7</v>
      </c>
      <c r="E15" s="1331">
        <v>340.8</v>
      </c>
      <c r="F15" s="1331">
        <v>346.1</v>
      </c>
      <c r="G15" s="1331">
        <v>343.9</v>
      </c>
      <c r="H15" s="1331">
        <v>339.4</v>
      </c>
      <c r="I15" s="1331">
        <v>334</v>
      </c>
      <c r="J15" s="1331">
        <v>332.9</v>
      </c>
      <c r="K15" s="1331">
        <v>331.2</v>
      </c>
      <c r="L15" s="1331">
        <v>332.8</v>
      </c>
      <c r="M15" s="1331">
        <v>335.4</v>
      </c>
      <c r="N15" s="1332">
        <v>337.6</v>
      </c>
    </row>
    <row r="16" spans="1:14">
      <c r="A16" s="1330">
        <v>2016</v>
      </c>
      <c r="B16" s="1331">
        <v>335.2</v>
      </c>
      <c r="C16" s="1331">
        <v>337.7</v>
      </c>
      <c r="D16" s="1331">
        <v>338.5</v>
      </c>
      <c r="E16" s="1331">
        <v>340.3</v>
      </c>
      <c r="F16" s="1331">
        <v>345.4</v>
      </c>
      <c r="G16" s="1331">
        <v>342.5</v>
      </c>
      <c r="H16" s="1331">
        <v>339.1</v>
      </c>
      <c r="I16" s="1331">
        <v>336.7</v>
      </c>
      <c r="J16" s="1331">
        <v>336</v>
      </c>
      <c r="K16" s="1331">
        <v>338.1</v>
      </c>
      <c r="L16" s="1331">
        <v>339.8</v>
      </c>
      <c r="M16" s="1331">
        <v>343.5</v>
      </c>
      <c r="N16" s="1332">
        <v>339.5</v>
      </c>
    </row>
    <row r="17" spans="1:14">
      <c r="A17" s="1330">
        <v>2017</v>
      </c>
      <c r="B17" s="1331">
        <v>343.84877560849145</v>
      </c>
      <c r="C17" s="1331">
        <v>344.01260355448568</v>
      </c>
      <c r="D17" s="1331">
        <v>345.08323788722237</v>
      </c>
      <c r="E17" s="1331">
        <v>349.4260933003689</v>
      </c>
      <c r="F17" s="1331">
        <v>351.85998819252393</v>
      </c>
      <c r="G17" s="1331">
        <v>351.12109667545815</v>
      </c>
      <c r="H17" s="1331">
        <v>346.75726994620067</v>
      </c>
      <c r="I17" s="1331">
        <v>344.85589941972938</v>
      </c>
      <c r="J17" s="1331">
        <v>342.09908231074832</v>
      </c>
      <c r="K17" s="1331">
        <v>340.25607000681453</v>
      </c>
      <c r="L17" s="1331">
        <v>343.96423731809307</v>
      </c>
      <c r="M17" s="1331">
        <v>345.17611667491775</v>
      </c>
      <c r="N17" s="1332">
        <v>345.73613890143946</v>
      </c>
    </row>
    <row r="18" spans="1:14">
      <c r="A18" s="1330">
        <v>2018</v>
      </c>
      <c r="B18" s="1331">
        <v>328.68883172082138</v>
      </c>
      <c r="C18" s="1331">
        <v>335.33083028686195</v>
      </c>
      <c r="D18" s="1331">
        <v>339.13477331184731</v>
      </c>
      <c r="E18" s="1331">
        <v>352.1288362407397</v>
      </c>
      <c r="F18" s="1331">
        <v>354.40806226015781</v>
      </c>
      <c r="G18" s="1331">
        <v>352.31798629918734</v>
      </c>
      <c r="H18" s="1331">
        <v>349.02563708344542</v>
      </c>
      <c r="I18" s="1331">
        <v>347.00933631012759</v>
      </c>
      <c r="J18" s="1331">
        <v>345.11329021489684</v>
      </c>
      <c r="K18" s="1331">
        <v>347.11988043981063</v>
      </c>
      <c r="L18" s="1331">
        <v>349.40972512323503</v>
      </c>
      <c r="M18" s="1331">
        <v>350.98601398601369</v>
      </c>
      <c r="N18" s="1332">
        <v>345.25543478260863</v>
      </c>
    </row>
    <row r="19" spans="1:14">
      <c r="A19" s="1333">
        <v>2019</v>
      </c>
      <c r="B19" s="1334">
        <v>354.37491656654714</v>
      </c>
      <c r="C19" s="1334">
        <v>356.43838796545651</v>
      </c>
      <c r="D19" s="1334">
        <v>357.2969949465724</v>
      </c>
      <c r="E19" s="1334">
        <v>357.47446683623537</v>
      </c>
      <c r="F19" s="1334">
        <v>361.2054005838466</v>
      </c>
      <c r="G19" s="1334">
        <v>357.93540852897377</v>
      </c>
      <c r="H19" s="1334">
        <v>354.2490676912646</v>
      </c>
      <c r="I19" s="1334">
        <v>353.13528487554794</v>
      </c>
      <c r="J19" s="1334">
        <v>352.05841293166753</v>
      </c>
      <c r="K19" s="1334">
        <v>345</v>
      </c>
      <c r="L19" s="1334">
        <v>349.6</v>
      </c>
      <c r="M19" s="1334">
        <v>354.4</v>
      </c>
      <c r="N19" s="1335">
        <v>354.2</v>
      </c>
    </row>
    <row r="20" spans="1:14">
      <c r="A20" s="1333">
        <v>2020</v>
      </c>
      <c r="B20" s="1334">
        <v>354.8</v>
      </c>
      <c r="C20" s="1334">
        <v>355</v>
      </c>
      <c r="D20" s="1334">
        <v>356.13</v>
      </c>
      <c r="E20" s="1334">
        <v>354.02</v>
      </c>
      <c r="F20" s="1334">
        <v>356.2</v>
      </c>
      <c r="G20" s="1334">
        <v>358.1</v>
      </c>
      <c r="H20" s="1334">
        <v>352.8</v>
      </c>
      <c r="I20" s="1334">
        <v>350.8</v>
      </c>
      <c r="J20" s="1334">
        <v>346.7</v>
      </c>
      <c r="K20" s="1334">
        <v>345</v>
      </c>
      <c r="L20" s="1334">
        <v>347.8</v>
      </c>
      <c r="M20" s="1334">
        <v>347.4</v>
      </c>
      <c r="N20" s="1335">
        <v>352.3</v>
      </c>
    </row>
    <row r="21" spans="1:14">
      <c r="A21" s="1333">
        <v>2021</v>
      </c>
      <c r="B21" s="1334">
        <v>350.5</v>
      </c>
      <c r="C21" s="1334">
        <v>354.1</v>
      </c>
      <c r="D21" s="1334">
        <v>354.1</v>
      </c>
      <c r="E21" s="1334">
        <v>354.4</v>
      </c>
      <c r="F21" s="1334">
        <v>353.4</v>
      </c>
      <c r="G21" s="1334">
        <v>352.5</v>
      </c>
      <c r="H21" s="1334">
        <v>348.2</v>
      </c>
      <c r="I21" s="1334">
        <v>348.4</v>
      </c>
      <c r="J21" s="1334">
        <v>343.2</v>
      </c>
      <c r="K21" s="1334">
        <v>402.6</v>
      </c>
      <c r="L21" s="1334">
        <v>345.6</v>
      </c>
      <c r="M21" s="1334">
        <v>347</v>
      </c>
      <c r="N21" s="1335">
        <v>349.8</v>
      </c>
    </row>
    <row r="22" spans="1:14">
      <c r="A22" s="1333">
        <v>2022</v>
      </c>
      <c r="B22" s="1334">
        <v>350.1</v>
      </c>
      <c r="C22" s="1334">
        <v>354.4</v>
      </c>
      <c r="D22" s="1334">
        <v>351</v>
      </c>
      <c r="E22" s="1334">
        <v>354.6</v>
      </c>
      <c r="F22" s="1334">
        <v>353.3</v>
      </c>
      <c r="G22" s="1334">
        <v>351.4</v>
      </c>
      <c r="H22" s="1334">
        <v>352</v>
      </c>
      <c r="I22" s="1334">
        <v>350.9</v>
      </c>
      <c r="J22" s="1334">
        <v>347.5</v>
      </c>
      <c r="K22" s="1334">
        <v>349.1</v>
      </c>
      <c r="L22" s="1334">
        <v>348</v>
      </c>
      <c r="M22" s="1334">
        <v>348.7</v>
      </c>
      <c r="N22" s="1335">
        <v>351</v>
      </c>
    </row>
    <row r="23" spans="1:14" ht="15.75" thickBot="1">
      <c r="A23" s="1336">
        <v>2023</v>
      </c>
      <c r="B23" s="1337">
        <v>352.3</v>
      </c>
      <c r="C23" s="1337">
        <v>353.3</v>
      </c>
      <c r="D23" s="1337">
        <v>354.9</v>
      </c>
      <c r="E23" s="1337">
        <v>351.4</v>
      </c>
      <c r="F23" s="1337">
        <v>285.10000000000002</v>
      </c>
      <c r="G23" s="1337"/>
      <c r="H23" s="1337"/>
      <c r="I23" s="1337">
        <v>349.2</v>
      </c>
      <c r="J23" s="1337"/>
      <c r="K23" s="1337"/>
      <c r="L23" s="1337"/>
      <c r="M23" s="1337"/>
      <c r="N23" s="1338"/>
    </row>
    <row r="25" spans="1:14" ht="15.75" thickBot="1">
      <c r="G25" s="1339" t="s">
        <v>280</v>
      </c>
      <c r="N25" s="1340"/>
    </row>
    <row r="26" spans="1:14" ht="15.75" thickBot="1">
      <c r="A26" s="1318" t="s">
        <v>279</v>
      </c>
      <c r="B26" s="1319" t="s">
        <v>166</v>
      </c>
      <c r="C26" s="1319" t="s">
        <v>167</v>
      </c>
      <c r="D26" s="1319" t="s">
        <v>168</v>
      </c>
      <c r="E26" s="1319" t="s">
        <v>169</v>
      </c>
      <c r="F26" s="1319" t="s">
        <v>170</v>
      </c>
      <c r="G26" s="1319" t="s">
        <v>171</v>
      </c>
      <c r="H26" s="1319" t="s">
        <v>172</v>
      </c>
      <c r="I26" s="1319" t="s">
        <v>173</v>
      </c>
      <c r="J26" s="1319" t="s">
        <v>174</v>
      </c>
      <c r="K26" s="1319" t="s">
        <v>175</v>
      </c>
      <c r="L26" s="1319" t="s">
        <v>176</v>
      </c>
      <c r="M26" s="1319" t="s">
        <v>177</v>
      </c>
      <c r="N26" s="1319" t="s">
        <v>184</v>
      </c>
    </row>
    <row r="27" spans="1:14">
      <c r="A27" s="1320">
        <v>2004</v>
      </c>
      <c r="B27" s="1321">
        <v>272.2</v>
      </c>
      <c r="C27" s="1321">
        <v>271.5</v>
      </c>
      <c r="D27" s="1321">
        <v>272</v>
      </c>
      <c r="E27" s="1321">
        <v>273.10000000000002</v>
      </c>
      <c r="F27" s="1321">
        <v>267.2</v>
      </c>
      <c r="G27" s="1321">
        <v>269.60000000000002</v>
      </c>
      <c r="H27" s="1321">
        <v>261.5</v>
      </c>
      <c r="I27" s="1321">
        <v>261.39999999999998</v>
      </c>
      <c r="J27" s="1321">
        <v>264.8</v>
      </c>
      <c r="K27" s="1321">
        <v>267</v>
      </c>
      <c r="L27" s="1321">
        <v>266.39999999999998</v>
      </c>
      <c r="M27" s="1321">
        <v>271.3</v>
      </c>
      <c r="N27" s="1322">
        <v>267.3</v>
      </c>
    </row>
    <row r="28" spans="1:14">
      <c r="A28" s="1323">
        <v>2005</v>
      </c>
      <c r="B28" s="1324">
        <v>272.10000000000002</v>
      </c>
      <c r="C28" s="1324">
        <v>274.8</v>
      </c>
      <c r="D28" s="1324">
        <v>271.8</v>
      </c>
      <c r="E28" s="1324">
        <v>273.39999999999998</v>
      </c>
      <c r="F28" s="1324">
        <v>271</v>
      </c>
      <c r="G28" s="1324">
        <v>266.39999999999998</v>
      </c>
      <c r="H28" s="1324">
        <v>264.60000000000002</v>
      </c>
      <c r="I28" s="1324">
        <v>261.10000000000002</v>
      </c>
      <c r="J28" s="1324">
        <v>266.60000000000002</v>
      </c>
      <c r="K28" s="1324">
        <v>272.5</v>
      </c>
      <c r="L28" s="1324">
        <v>270.60000000000002</v>
      </c>
      <c r="M28" s="1324">
        <v>272.39999999999998</v>
      </c>
      <c r="N28" s="1325">
        <v>269.2</v>
      </c>
    </row>
    <row r="29" spans="1:14">
      <c r="A29" s="1323">
        <v>2006</v>
      </c>
      <c r="B29" s="1324">
        <v>275.10000000000002</v>
      </c>
      <c r="C29" s="1324">
        <v>273.39999999999998</v>
      </c>
      <c r="D29" s="1324">
        <v>273.39999999999998</v>
      </c>
      <c r="E29" s="1324">
        <v>272.89999999999998</v>
      </c>
      <c r="F29" s="1324">
        <v>270.39999999999998</v>
      </c>
      <c r="G29" s="1324">
        <v>264.2</v>
      </c>
      <c r="H29" s="1324">
        <v>260.2</v>
      </c>
      <c r="I29" s="1324">
        <v>258.10000000000002</v>
      </c>
      <c r="J29" s="1324">
        <v>263.5</v>
      </c>
      <c r="K29" s="1324">
        <v>263.89999999999998</v>
      </c>
      <c r="L29" s="1324">
        <v>264.89999999999998</v>
      </c>
      <c r="M29" s="1324">
        <v>266.89999999999998</v>
      </c>
      <c r="N29" s="1325">
        <v>267.5</v>
      </c>
    </row>
    <row r="30" spans="1:14">
      <c r="A30" s="1323">
        <v>2007</v>
      </c>
      <c r="B30" s="1324">
        <v>274.10000000000002</v>
      </c>
      <c r="C30" s="1324">
        <v>274.89999999999998</v>
      </c>
      <c r="D30" s="1324">
        <v>274</v>
      </c>
      <c r="E30" s="1324">
        <v>272.3</v>
      </c>
      <c r="F30" s="1324">
        <v>271.89999999999998</v>
      </c>
      <c r="G30" s="1324">
        <v>269.2</v>
      </c>
      <c r="H30" s="1324">
        <v>267.89999999999998</v>
      </c>
      <c r="I30" s="1324">
        <v>264.60000000000002</v>
      </c>
      <c r="J30" s="1324">
        <v>266</v>
      </c>
      <c r="K30" s="1324">
        <v>268.8</v>
      </c>
      <c r="L30" s="1324">
        <v>269.10000000000002</v>
      </c>
      <c r="M30" s="1324">
        <v>271.60000000000002</v>
      </c>
      <c r="N30" s="1325">
        <v>270.2</v>
      </c>
    </row>
    <row r="31" spans="1:14">
      <c r="A31" s="1323">
        <v>2008</v>
      </c>
      <c r="B31" s="1324">
        <v>273.89999999999998</v>
      </c>
      <c r="C31" s="1324">
        <v>274.89999999999998</v>
      </c>
      <c r="D31" s="1324">
        <v>273.8</v>
      </c>
      <c r="E31" s="1324">
        <v>270</v>
      </c>
      <c r="F31" s="1324">
        <v>271.89999999999998</v>
      </c>
      <c r="G31" s="1324">
        <v>270.5</v>
      </c>
      <c r="H31" s="1324">
        <v>268.60000000000002</v>
      </c>
      <c r="I31" s="1324">
        <v>265</v>
      </c>
      <c r="J31" s="1324">
        <v>266.5</v>
      </c>
      <c r="K31" s="1324">
        <v>266.60000000000002</v>
      </c>
      <c r="L31" s="1324">
        <v>269.7</v>
      </c>
      <c r="M31" s="1324">
        <v>274.60000000000002</v>
      </c>
      <c r="N31" s="1325">
        <v>270.3</v>
      </c>
    </row>
    <row r="32" spans="1:14">
      <c r="A32" s="1323">
        <v>2009</v>
      </c>
      <c r="B32" s="1324">
        <v>276.8</v>
      </c>
      <c r="C32" s="1324">
        <v>274.3</v>
      </c>
      <c r="D32" s="1324">
        <v>276.39999999999998</v>
      </c>
      <c r="E32" s="1324">
        <v>273.60000000000002</v>
      </c>
      <c r="F32" s="1324">
        <v>273.8</v>
      </c>
      <c r="G32" s="1324">
        <v>272.10000000000002</v>
      </c>
      <c r="H32" s="1324">
        <v>268.60000000000002</v>
      </c>
      <c r="I32" s="1324">
        <v>266.8</v>
      </c>
      <c r="J32" s="1324">
        <v>269.5</v>
      </c>
      <c r="K32" s="1324">
        <v>271.39999999999998</v>
      </c>
      <c r="L32" s="1324">
        <v>275.60000000000002</v>
      </c>
      <c r="M32" s="1324">
        <v>277.10000000000002</v>
      </c>
      <c r="N32" s="1326">
        <v>272.8</v>
      </c>
    </row>
    <row r="33" spans="1:14">
      <c r="A33" s="1323">
        <v>2010</v>
      </c>
      <c r="B33" s="1324">
        <v>278.5</v>
      </c>
      <c r="C33" s="1324">
        <v>282.10000000000002</v>
      </c>
      <c r="D33" s="1324">
        <v>281.7</v>
      </c>
      <c r="E33" s="1324">
        <v>280.5</v>
      </c>
      <c r="F33" s="1324">
        <v>280.89999999999998</v>
      </c>
      <c r="G33" s="1324">
        <v>279</v>
      </c>
      <c r="H33" s="1324">
        <v>275</v>
      </c>
      <c r="I33" s="1324">
        <v>272.89999999999998</v>
      </c>
      <c r="J33" s="1324">
        <v>275.5</v>
      </c>
      <c r="K33" s="1324">
        <v>275.10000000000002</v>
      </c>
      <c r="L33" s="1324">
        <v>275</v>
      </c>
      <c r="M33" s="1324">
        <v>277.5</v>
      </c>
      <c r="N33" s="1326">
        <v>277.8</v>
      </c>
    </row>
    <row r="34" spans="1:14">
      <c r="A34" s="1323">
        <v>2011</v>
      </c>
      <c r="B34" s="1324">
        <v>280.2</v>
      </c>
      <c r="C34" s="1324">
        <v>279.3</v>
      </c>
      <c r="D34" s="1324">
        <v>279.5</v>
      </c>
      <c r="E34" s="1324">
        <v>281.39999999999998</v>
      </c>
      <c r="F34" s="1324">
        <v>279.7</v>
      </c>
      <c r="G34" s="1324">
        <v>275.89999999999998</v>
      </c>
      <c r="H34" s="1324">
        <v>274.2</v>
      </c>
      <c r="I34" s="1324">
        <v>268.2</v>
      </c>
      <c r="J34" s="1324">
        <v>259.3</v>
      </c>
      <c r="K34" s="1324">
        <v>260.89999999999998</v>
      </c>
      <c r="L34" s="1324">
        <v>262.89999999999998</v>
      </c>
      <c r="M34" s="1324">
        <v>267.2</v>
      </c>
      <c r="N34" s="1326">
        <v>271.2</v>
      </c>
    </row>
    <row r="35" spans="1:14">
      <c r="A35" s="1327">
        <v>2012</v>
      </c>
      <c r="B35" s="1328">
        <v>270.2</v>
      </c>
      <c r="C35" s="1328">
        <v>267.8</v>
      </c>
      <c r="D35" s="1328">
        <v>269.60000000000002</v>
      </c>
      <c r="E35" s="1328">
        <v>266.2</v>
      </c>
      <c r="F35" s="1328">
        <v>265.3</v>
      </c>
      <c r="G35" s="1328">
        <v>265.10000000000002</v>
      </c>
      <c r="H35" s="1328">
        <v>259.10000000000002</v>
      </c>
      <c r="I35" s="1328">
        <v>258.3</v>
      </c>
      <c r="J35" s="1328">
        <v>258.89999999999998</v>
      </c>
      <c r="K35" s="1328">
        <v>261.60000000000002</v>
      </c>
      <c r="L35" s="1328">
        <v>263.2</v>
      </c>
      <c r="M35" s="1328">
        <v>267</v>
      </c>
      <c r="N35" s="1329">
        <v>264</v>
      </c>
    </row>
    <row r="36" spans="1:14">
      <c r="A36" s="1327">
        <v>2013</v>
      </c>
      <c r="B36" s="1328">
        <v>269.39999999999998</v>
      </c>
      <c r="C36" s="1328">
        <v>271.89999999999998</v>
      </c>
      <c r="D36" s="1328">
        <v>270.60000000000002</v>
      </c>
      <c r="E36" s="1328">
        <v>270.89999999999998</v>
      </c>
      <c r="F36" s="1328">
        <v>266.89999999999998</v>
      </c>
      <c r="G36" s="1328">
        <v>265.89999999999998</v>
      </c>
      <c r="H36" s="1328">
        <v>262.5</v>
      </c>
      <c r="I36" s="1328">
        <v>259.3</v>
      </c>
      <c r="J36" s="1328">
        <v>261.2</v>
      </c>
      <c r="K36" s="1328">
        <v>263.10000000000002</v>
      </c>
      <c r="L36" s="1328">
        <v>265.5</v>
      </c>
      <c r="M36" s="1328">
        <v>270.2</v>
      </c>
      <c r="N36" s="1329">
        <v>266.10000000000002</v>
      </c>
    </row>
    <row r="37" spans="1:14">
      <c r="A37" s="1327">
        <v>2014</v>
      </c>
      <c r="B37" s="1328">
        <v>273</v>
      </c>
      <c r="C37" s="1328">
        <v>274.60000000000002</v>
      </c>
      <c r="D37" s="1328">
        <v>271.8</v>
      </c>
      <c r="E37" s="1328">
        <v>270.39999999999998</v>
      </c>
      <c r="F37" s="1328">
        <v>268.39999999999998</v>
      </c>
      <c r="G37" s="1328">
        <v>268.60000000000002</v>
      </c>
      <c r="H37" s="1328">
        <v>264.5</v>
      </c>
      <c r="I37" s="1328">
        <v>259.7</v>
      </c>
      <c r="J37" s="1328">
        <v>261.60000000000002</v>
      </c>
      <c r="K37" s="1328">
        <v>263.39999999999998</v>
      </c>
      <c r="L37" s="1328">
        <v>264.39999999999998</v>
      </c>
      <c r="M37" s="1328">
        <v>264.8</v>
      </c>
      <c r="N37" s="1329">
        <v>267</v>
      </c>
    </row>
    <row r="38" spans="1:14">
      <c r="A38" s="1330">
        <v>2015</v>
      </c>
      <c r="B38" s="1331">
        <v>270.5</v>
      </c>
      <c r="C38" s="1331">
        <v>271.5</v>
      </c>
      <c r="D38" s="1331">
        <v>272.60000000000002</v>
      </c>
      <c r="E38" s="1331">
        <v>270.89999999999998</v>
      </c>
      <c r="F38" s="1331">
        <v>273.3</v>
      </c>
      <c r="G38" s="1331">
        <v>272</v>
      </c>
      <c r="H38" s="1331">
        <v>267.8</v>
      </c>
      <c r="I38" s="1331">
        <v>262.10000000000002</v>
      </c>
      <c r="J38" s="1331">
        <v>261.39999999999998</v>
      </c>
      <c r="K38" s="1331">
        <v>264.5</v>
      </c>
      <c r="L38" s="1331">
        <v>266.60000000000002</v>
      </c>
      <c r="M38" s="1331">
        <v>268.10000000000002</v>
      </c>
      <c r="N38" s="1332">
        <v>267.89999999999998</v>
      </c>
    </row>
    <row r="39" spans="1:14">
      <c r="A39" s="1330">
        <v>2016</v>
      </c>
      <c r="B39" s="1331">
        <v>270.10000000000002</v>
      </c>
      <c r="C39" s="1331">
        <v>272.10000000000002</v>
      </c>
      <c r="D39" s="1331">
        <v>268.7</v>
      </c>
      <c r="E39" s="1331">
        <v>267.7</v>
      </c>
      <c r="F39" s="1331">
        <v>266.10000000000002</v>
      </c>
      <c r="G39" s="1331">
        <v>263.60000000000002</v>
      </c>
      <c r="H39" s="1331">
        <v>259.10000000000002</v>
      </c>
      <c r="I39" s="1331">
        <v>256.7</v>
      </c>
      <c r="J39" s="1331">
        <v>259.60000000000002</v>
      </c>
      <c r="K39" s="1331">
        <v>263.8</v>
      </c>
      <c r="L39" s="1331">
        <v>267.10000000000002</v>
      </c>
      <c r="M39" s="1331">
        <v>271.10000000000002</v>
      </c>
      <c r="N39" s="1332">
        <v>265.2</v>
      </c>
    </row>
    <row r="40" spans="1:14">
      <c r="A40" s="1330">
        <v>2017</v>
      </c>
      <c r="B40" s="1331">
        <v>272.88640213541373</v>
      </c>
      <c r="C40" s="1331">
        <v>276.25085307594861</v>
      </c>
      <c r="D40" s="1331">
        <v>274.85711246631678</v>
      </c>
      <c r="E40" s="1331">
        <v>274.82589285714283</v>
      </c>
      <c r="F40" s="1331">
        <v>275.79789937320038</v>
      </c>
      <c r="G40" s="1331">
        <v>275.68322171001125</v>
      </c>
      <c r="H40" s="1331">
        <v>271.12366069701773</v>
      </c>
      <c r="I40" s="1331">
        <v>265.89233861961111</v>
      </c>
      <c r="J40" s="1331">
        <v>268.51868601734992</v>
      </c>
      <c r="K40" s="1331">
        <v>269.27624185210152</v>
      </c>
      <c r="L40" s="1331">
        <v>272.87214014486779</v>
      </c>
      <c r="M40" s="1331">
        <v>275.60365369340764</v>
      </c>
      <c r="N40" s="1332">
        <v>272.59345923219968</v>
      </c>
    </row>
    <row r="41" spans="1:14">
      <c r="A41" s="1330">
        <v>2018</v>
      </c>
      <c r="B41" s="1331">
        <v>271.81169536218374</v>
      </c>
      <c r="C41" s="1331">
        <v>271.62933094384721</v>
      </c>
      <c r="D41" s="1331">
        <v>275.82298136645966</v>
      </c>
      <c r="E41" s="1331">
        <v>276.47664184157117</v>
      </c>
      <c r="F41" s="1331">
        <v>276.53879641485253</v>
      </c>
      <c r="G41" s="1331">
        <v>273.5957050315024</v>
      </c>
      <c r="H41" s="1331">
        <v>267.18371383829231</v>
      </c>
      <c r="I41" s="1331">
        <v>262.45748745224398</v>
      </c>
      <c r="J41" s="1331">
        <v>265.66096423017115</v>
      </c>
      <c r="K41" s="1331">
        <v>270.12991512212</v>
      </c>
      <c r="L41" s="1331">
        <v>273.99583766909478</v>
      </c>
      <c r="M41" s="1331">
        <v>277.44326025733028</v>
      </c>
      <c r="N41" s="1332">
        <v>271.5347702055667</v>
      </c>
    </row>
    <row r="42" spans="1:14">
      <c r="A42" s="1333">
        <v>2019</v>
      </c>
      <c r="B42" s="1334">
        <v>281.27826336739287</v>
      </c>
      <c r="C42" s="1334">
        <v>284.30536717690359</v>
      </c>
      <c r="D42" s="1334">
        <v>286.22046450702811</v>
      </c>
      <c r="E42" s="1334">
        <v>290.8767352564733</v>
      </c>
      <c r="F42" s="1334">
        <v>285.31500572737696</v>
      </c>
      <c r="G42" s="1334">
        <v>281.29946839929153</v>
      </c>
      <c r="H42" s="1334">
        <v>274.8623926185175</v>
      </c>
      <c r="I42" s="1334">
        <v>271.9152332887009</v>
      </c>
      <c r="J42" s="1334">
        <v>273.41321243523339</v>
      </c>
      <c r="K42" s="1334">
        <v>276.3</v>
      </c>
      <c r="L42" s="1334">
        <v>279.2</v>
      </c>
      <c r="M42" s="1334">
        <v>286.5</v>
      </c>
      <c r="N42" s="1335">
        <v>286.2</v>
      </c>
    </row>
    <row r="43" spans="1:14">
      <c r="A43" s="1333">
        <v>2020</v>
      </c>
      <c r="B43" s="1334">
        <v>286.2</v>
      </c>
      <c r="C43" s="1334">
        <v>288.2</v>
      </c>
      <c r="D43" s="1334">
        <v>287.13</v>
      </c>
      <c r="E43" s="1334">
        <v>286.24</v>
      </c>
      <c r="F43" s="1334">
        <v>285.8</v>
      </c>
      <c r="G43" s="1334">
        <v>286</v>
      </c>
      <c r="H43" s="1334">
        <v>280.5</v>
      </c>
      <c r="I43" s="1334">
        <v>277.2</v>
      </c>
      <c r="J43" s="1334">
        <v>277.2</v>
      </c>
      <c r="K43" s="1334">
        <v>277.7</v>
      </c>
      <c r="L43" s="1334">
        <v>281.60000000000002</v>
      </c>
      <c r="M43" s="1334">
        <v>284.8</v>
      </c>
      <c r="N43" s="1335">
        <v>282.8</v>
      </c>
    </row>
    <row r="44" spans="1:14">
      <c r="A44" s="1333">
        <v>2021</v>
      </c>
      <c r="B44" s="1334">
        <v>288.3</v>
      </c>
      <c r="C44" s="1334">
        <v>294.5</v>
      </c>
      <c r="D44" s="1334">
        <v>289.10000000000002</v>
      </c>
      <c r="E44" s="1334">
        <v>288.5</v>
      </c>
      <c r="F44" s="1334">
        <v>287.5</v>
      </c>
      <c r="G44" s="1334">
        <v>281.89999999999998</v>
      </c>
      <c r="H44" s="1334">
        <v>275.89999999999998</v>
      </c>
      <c r="I44" s="1334">
        <v>274.10000000000002</v>
      </c>
      <c r="J44" s="1334">
        <v>275.2</v>
      </c>
      <c r="K44" s="1334">
        <v>279.5</v>
      </c>
      <c r="L44" s="1334">
        <v>281.5</v>
      </c>
      <c r="M44" s="1334">
        <v>283</v>
      </c>
      <c r="N44" s="1335">
        <v>283</v>
      </c>
    </row>
    <row r="45" spans="1:14">
      <c r="A45" s="1333">
        <v>2022</v>
      </c>
      <c r="B45" s="1334">
        <v>285.2</v>
      </c>
      <c r="C45" s="1334">
        <v>286.8</v>
      </c>
      <c r="D45" s="1334">
        <v>286.5</v>
      </c>
      <c r="E45" s="1334">
        <v>288.10000000000002</v>
      </c>
      <c r="F45" s="1334">
        <v>285.7</v>
      </c>
      <c r="G45" s="1334">
        <v>281.39999999999998</v>
      </c>
      <c r="H45" s="1334">
        <v>278</v>
      </c>
      <c r="I45" s="1334">
        <v>274.3</v>
      </c>
      <c r="J45" s="1334">
        <v>275.60000000000002</v>
      </c>
      <c r="K45" s="1334">
        <v>279.60000000000002</v>
      </c>
      <c r="L45" s="1334">
        <v>281.3</v>
      </c>
      <c r="M45" s="1334">
        <v>283</v>
      </c>
      <c r="N45" s="1335">
        <v>281.89999999999998</v>
      </c>
    </row>
    <row r="46" spans="1:14" ht="15.75" thickBot="1">
      <c r="A46" s="1336">
        <v>2023</v>
      </c>
      <c r="B46" s="1337">
        <v>287</v>
      </c>
      <c r="C46" s="1337">
        <v>289.5</v>
      </c>
      <c r="D46" s="1337">
        <v>286.60000000000002</v>
      </c>
      <c r="E46" s="1337">
        <v>285.39999999999998</v>
      </c>
      <c r="F46" s="1337">
        <v>285.10000000000002</v>
      </c>
      <c r="G46" s="1337"/>
      <c r="H46" s="1337"/>
      <c r="I46" s="1337">
        <v>273.5</v>
      </c>
      <c r="J46" s="1337"/>
      <c r="K46" s="1337"/>
      <c r="L46" s="1337"/>
      <c r="M46" s="1337"/>
      <c r="N46" s="1338"/>
    </row>
    <row r="48" spans="1:14" ht="15.75" thickBot="1">
      <c r="G48" s="1339" t="s">
        <v>281</v>
      </c>
      <c r="N48" s="1340"/>
    </row>
    <row r="49" spans="1:14" ht="15.75" thickBot="1">
      <c r="A49" s="1318" t="s">
        <v>279</v>
      </c>
      <c r="B49" s="1319" t="s">
        <v>166</v>
      </c>
      <c r="C49" s="1319" t="s">
        <v>167</v>
      </c>
      <c r="D49" s="1319" t="s">
        <v>168</v>
      </c>
      <c r="E49" s="1319" t="s">
        <v>169</v>
      </c>
      <c r="F49" s="1319" t="s">
        <v>170</v>
      </c>
      <c r="G49" s="1319" t="s">
        <v>171</v>
      </c>
      <c r="H49" s="1319" t="s">
        <v>172</v>
      </c>
      <c r="I49" s="1319" t="s">
        <v>173</v>
      </c>
      <c r="J49" s="1319" t="s">
        <v>174</v>
      </c>
      <c r="K49" s="1319" t="s">
        <v>175</v>
      </c>
      <c r="L49" s="1319" t="s">
        <v>176</v>
      </c>
      <c r="M49" s="1319" t="s">
        <v>177</v>
      </c>
      <c r="N49" s="1319" t="s">
        <v>184</v>
      </c>
    </row>
    <row r="50" spans="1:14">
      <c r="A50" s="1320">
        <v>2004</v>
      </c>
      <c r="B50" s="1321">
        <v>240.7</v>
      </c>
      <c r="C50" s="1321">
        <v>241.7</v>
      </c>
      <c r="D50" s="1321">
        <v>243.7</v>
      </c>
      <c r="E50" s="1321">
        <v>237.7</v>
      </c>
      <c r="F50" s="1321">
        <v>240.8</v>
      </c>
      <c r="G50" s="1321">
        <v>241.5</v>
      </c>
      <c r="H50" s="1321">
        <v>243.3</v>
      </c>
      <c r="I50" s="1321">
        <v>237.1</v>
      </c>
      <c r="J50" s="1321">
        <v>241.6</v>
      </c>
      <c r="K50" s="1321">
        <v>238.8</v>
      </c>
      <c r="L50" s="1321">
        <v>245.7</v>
      </c>
      <c r="M50" s="1321">
        <v>249.9</v>
      </c>
      <c r="N50" s="1322">
        <v>242.4</v>
      </c>
    </row>
    <row r="51" spans="1:14">
      <c r="A51" s="1323">
        <v>2005</v>
      </c>
      <c r="B51" s="1324">
        <v>253.1</v>
      </c>
      <c r="C51" s="1324">
        <v>256.89999999999998</v>
      </c>
      <c r="D51" s="1324">
        <v>255</v>
      </c>
      <c r="E51" s="1324">
        <v>253.3</v>
      </c>
      <c r="F51" s="1324">
        <v>253</v>
      </c>
      <c r="G51" s="1324">
        <v>252.2</v>
      </c>
      <c r="H51" s="1324">
        <v>251.1</v>
      </c>
      <c r="I51" s="1324">
        <v>247.9</v>
      </c>
      <c r="J51" s="1324">
        <v>246.7</v>
      </c>
      <c r="K51" s="1324">
        <v>249.2</v>
      </c>
      <c r="L51" s="1324">
        <v>250.4</v>
      </c>
      <c r="M51" s="1324">
        <v>256.2</v>
      </c>
      <c r="N51" s="1325">
        <v>251.9</v>
      </c>
    </row>
    <row r="52" spans="1:14">
      <c r="A52" s="1323">
        <v>2006</v>
      </c>
      <c r="B52" s="1324">
        <v>257.8</v>
      </c>
      <c r="C52" s="1324">
        <v>258.60000000000002</v>
      </c>
      <c r="D52" s="1324">
        <v>259.39999999999998</v>
      </c>
      <c r="E52" s="1324">
        <v>256.39999999999998</v>
      </c>
      <c r="F52" s="1324">
        <v>257.60000000000002</v>
      </c>
      <c r="G52" s="1324">
        <v>256.10000000000002</v>
      </c>
      <c r="H52" s="1324">
        <v>250.4</v>
      </c>
      <c r="I52" s="1324">
        <v>248.4</v>
      </c>
      <c r="J52" s="1324">
        <v>249.2</v>
      </c>
      <c r="K52" s="1324">
        <v>246.2</v>
      </c>
      <c r="L52" s="1324">
        <v>246.3</v>
      </c>
      <c r="M52" s="1324">
        <v>251</v>
      </c>
      <c r="N52" s="1325">
        <v>253.1</v>
      </c>
    </row>
    <row r="53" spans="1:14">
      <c r="A53" s="1323">
        <v>2007</v>
      </c>
      <c r="B53" s="1324">
        <v>257</v>
      </c>
      <c r="C53" s="1324">
        <v>258.60000000000002</v>
      </c>
      <c r="D53" s="1324">
        <v>258.5</v>
      </c>
      <c r="E53" s="1324">
        <v>260.5</v>
      </c>
      <c r="F53" s="1324">
        <v>258.8</v>
      </c>
      <c r="G53" s="1324">
        <v>257.5</v>
      </c>
      <c r="H53" s="1324">
        <v>254.5</v>
      </c>
      <c r="I53" s="1324">
        <v>250.9</v>
      </c>
      <c r="J53" s="1324">
        <v>249.3</v>
      </c>
      <c r="K53" s="1324">
        <v>246.9</v>
      </c>
      <c r="L53" s="1324">
        <v>251.1</v>
      </c>
      <c r="M53" s="1324">
        <v>253</v>
      </c>
      <c r="N53" s="1325">
        <v>254.3</v>
      </c>
    </row>
    <row r="54" spans="1:14">
      <c r="A54" s="1323">
        <v>2008</v>
      </c>
      <c r="B54" s="1324">
        <v>260</v>
      </c>
      <c r="C54" s="1324">
        <v>259.7</v>
      </c>
      <c r="D54" s="1324">
        <v>256.5</v>
      </c>
      <c r="E54" s="1324">
        <v>253.2</v>
      </c>
      <c r="F54" s="1324">
        <v>257.89999999999998</v>
      </c>
      <c r="G54" s="1324">
        <v>255.5</v>
      </c>
      <c r="H54" s="1324">
        <v>249</v>
      </c>
      <c r="I54" s="1324">
        <v>247.1</v>
      </c>
      <c r="J54" s="1324">
        <v>246.8</v>
      </c>
      <c r="K54" s="1324">
        <v>243.8</v>
      </c>
      <c r="L54" s="1324">
        <v>247.6</v>
      </c>
      <c r="M54" s="1324">
        <v>252.5</v>
      </c>
      <c r="N54" s="1325">
        <v>252.2</v>
      </c>
    </row>
    <row r="55" spans="1:14">
      <c r="A55" s="1323">
        <v>2009</v>
      </c>
      <c r="B55" s="1324">
        <v>254.8</v>
      </c>
      <c r="C55" s="1324">
        <v>256.39999999999998</v>
      </c>
      <c r="D55" s="1324">
        <v>258.2</v>
      </c>
      <c r="E55" s="1324">
        <v>257.39999999999998</v>
      </c>
      <c r="F55" s="1324">
        <v>257.39999999999998</v>
      </c>
      <c r="G55" s="1324">
        <v>255.2</v>
      </c>
      <c r="H55" s="1324">
        <v>253.6</v>
      </c>
      <c r="I55" s="1324">
        <v>250.6</v>
      </c>
      <c r="J55" s="1324">
        <v>251.8</v>
      </c>
      <c r="K55" s="1324">
        <v>252.9</v>
      </c>
      <c r="L55" s="1324">
        <v>255.6</v>
      </c>
      <c r="M55" s="1324">
        <v>260.8</v>
      </c>
      <c r="N55" s="1325">
        <v>255.4</v>
      </c>
    </row>
    <row r="56" spans="1:14">
      <c r="A56" s="1323">
        <v>2010</v>
      </c>
      <c r="B56" s="1324">
        <v>261.8</v>
      </c>
      <c r="C56" s="1324">
        <v>267.39999999999998</v>
      </c>
      <c r="D56" s="1324">
        <v>265.7</v>
      </c>
      <c r="E56" s="1324">
        <v>267.89999999999998</v>
      </c>
      <c r="F56" s="1324">
        <v>268.8</v>
      </c>
      <c r="G56" s="1324">
        <v>266.89999999999998</v>
      </c>
      <c r="H56" s="1324">
        <v>264.39999999999998</v>
      </c>
      <c r="I56" s="1324">
        <v>259.89999999999998</v>
      </c>
      <c r="J56" s="1324">
        <v>258.10000000000002</v>
      </c>
      <c r="K56" s="1324">
        <v>254.5</v>
      </c>
      <c r="L56" s="1324">
        <v>258.10000000000002</v>
      </c>
      <c r="M56" s="1324">
        <v>262.5</v>
      </c>
      <c r="N56" s="1325">
        <v>262.8</v>
      </c>
    </row>
    <row r="57" spans="1:14">
      <c r="A57" s="1323">
        <v>2011</v>
      </c>
      <c r="B57" s="1324">
        <v>262.7</v>
      </c>
      <c r="C57" s="1324">
        <v>262.60000000000002</v>
      </c>
      <c r="D57" s="1324">
        <v>262.2</v>
      </c>
      <c r="E57" s="1324">
        <v>261.5</v>
      </c>
      <c r="F57" s="1324">
        <v>261.2</v>
      </c>
      <c r="G57" s="1324">
        <v>258</v>
      </c>
      <c r="H57" s="1324">
        <v>256.2</v>
      </c>
      <c r="I57" s="1324">
        <v>251.1</v>
      </c>
      <c r="J57" s="1324">
        <v>250.5</v>
      </c>
      <c r="K57" s="1324">
        <v>251.1</v>
      </c>
      <c r="L57" s="1324">
        <v>253.3</v>
      </c>
      <c r="M57" s="1324">
        <v>259.5</v>
      </c>
      <c r="N57" s="1325">
        <v>257.2</v>
      </c>
    </row>
    <row r="58" spans="1:14">
      <c r="A58" s="1323">
        <v>2012</v>
      </c>
      <c r="B58" s="1324">
        <v>263.39999999999998</v>
      </c>
      <c r="C58" s="1324">
        <v>263.8</v>
      </c>
      <c r="D58" s="1324">
        <v>264</v>
      </c>
      <c r="E58" s="1324">
        <v>262.5</v>
      </c>
      <c r="F58" s="1324">
        <v>265.3</v>
      </c>
      <c r="G58" s="1324">
        <v>262.2</v>
      </c>
      <c r="H58" s="1324">
        <v>260.3</v>
      </c>
      <c r="I58" s="1324">
        <v>256</v>
      </c>
      <c r="J58" s="1324">
        <v>256.2</v>
      </c>
      <c r="K58" s="1324">
        <v>257.60000000000002</v>
      </c>
      <c r="L58" s="1324">
        <v>260.7</v>
      </c>
      <c r="M58" s="1324">
        <v>263.5</v>
      </c>
      <c r="N58" s="1325">
        <v>261.3</v>
      </c>
    </row>
    <row r="59" spans="1:14">
      <c r="A59" s="1323">
        <v>2013</v>
      </c>
      <c r="B59" s="1324">
        <v>263.7</v>
      </c>
      <c r="C59" s="1324">
        <v>268.2</v>
      </c>
      <c r="D59" s="1324">
        <v>266.3</v>
      </c>
      <c r="E59" s="1324">
        <v>267.2</v>
      </c>
      <c r="F59" s="1324">
        <v>267</v>
      </c>
      <c r="G59" s="1324">
        <v>269.39999999999998</v>
      </c>
      <c r="H59" s="1324">
        <v>265.3</v>
      </c>
      <c r="I59" s="1324">
        <v>261.7</v>
      </c>
      <c r="J59" s="1324">
        <v>261.2</v>
      </c>
      <c r="K59" s="1324">
        <v>259.89999999999998</v>
      </c>
      <c r="L59" s="1324">
        <v>263.3</v>
      </c>
      <c r="M59" s="1324">
        <v>265.8</v>
      </c>
      <c r="N59" s="1325">
        <v>264.8</v>
      </c>
    </row>
    <row r="60" spans="1:14">
      <c r="A60" s="1327">
        <v>2014</v>
      </c>
      <c r="B60" s="1324">
        <v>267.7</v>
      </c>
      <c r="C60" s="1324">
        <v>270.8</v>
      </c>
      <c r="D60" s="1324">
        <v>267.3</v>
      </c>
      <c r="E60" s="1324">
        <v>267.2</v>
      </c>
      <c r="F60" s="1324">
        <v>267.7</v>
      </c>
      <c r="G60" s="1324">
        <v>267.39999999999998</v>
      </c>
      <c r="H60" s="1324">
        <v>264.89999999999998</v>
      </c>
      <c r="I60" s="1324">
        <v>263.3</v>
      </c>
      <c r="J60" s="1324">
        <v>260.39999999999998</v>
      </c>
      <c r="K60" s="1324">
        <v>262</v>
      </c>
      <c r="L60" s="1324">
        <v>263.3</v>
      </c>
      <c r="M60" s="1324">
        <v>267.89999999999998</v>
      </c>
      <c r="N60" s="1325">
        <v>265.7</v>
      </c>
    </row>
    <row r="61" spans="1:14">
      <c r="A61" s="1330">
        <v>2015</v>
      </c>
      <c r="B61" s="1341">
        <v>270.89999999999998</v>
      </c>
      <c r="C61" s="1341">
        <v>271.7</v>
      </c>
      <c r="D61" s="1341">
        <v>270.89999999999998</v>
      </c>
      <c r="E61" s="1341">
        <v>272.5</v>
      </c>
      <c r="F61" s="1341">
        <v>274.8</v>
      </c>
      <c r="G61" s="1341">
        <v>275.7</v>
      </c>
      <c r="H61" s="1341">
        <v>272.39999999999998</v>
      </c>
      <c r="I61" s="1341">
        <v>268.60000000000002</v>
      </c>
      <c r="J61" s="1341">
        <v>266.3</v>
      </c>
      <c r="K61" s="1341">
        <v>266.10000000000002</v>
      </c>
      <c r="L61" s="1341">
        <v>268.7</v>
      </c>
      <c r="M61" s="1341">
        <v>270.39999999999998</v>
      </c>
      <c r="N61" s="1342">
        <v>270.5</v>
      </c>
    </row>
    <row r="62" spans="1:14">
      <c r="A62" s="1330">
        <v>2016</v>
      </c>
      <c r="B62" s="1341">
        <v>271.7</v>
      </c>
      <c r="C62" s="1341">
        <v>271.89999999999998</v>
      </c>
      <c r="D62" s="1341">
        <v>270.2</v>
      </c>
      <c r="E62" s="1341">
        <v>272.2</v>
      </c>
      <c r="F62" s="1341">
        <v>275.5</v>
      </c>
      <c r="G62" s="1341">
        <v>274.2</v>
      </c>
      <c r="H62" s="1341">
        <v>270.5</v>
      </c>
      <c r="I62" s="1341">
        <v>268.7</v>
      </c>
      <c r="J62" s="1341">
        <v>268</v>
      </c>
      <c r="K62" s="1341">
        <v>270</v>
      </c>
      <c r="L62" s="1341">
        <v>273.2</v>
      </c>
      <c r="M62" s="1341">
        <v>276.5</v>
      </c>
      <c r="N62" s="1342">
        <v>271.8</v>
      </c>
    </row>
    <row r="63" spans="1:14">
      <c r="A63" s="1330">
        <v>2017</v>
      </c>
      <c r="B63" s="1341">
        <v>276.69926282533487</v>
      </c>
      <c r="C63" s="1341">
        <v>276.47892871209154</v>
      </c>
      <c r="D63" s="1341">
        <v>278.22339935513622</v>
      </c>
      <c r="E63" s="1341">
        <v>279.34229084700496</v>
      </c>
      <c r="F63" s="1341">
        <v>281.69560720701139</v>
      </c>
      <c r="G63" s="1341">
        <v>282.87137778735314</v>
      </c>
      <c r="H63" s="1341">
        <v>277.47576558713354</v>
      </c>
      <c r="I63" s="1341">
        <v>274.10388337620998</v>
      </c>
      <c r="J63" s="1341">
        <v>273.58284883720944</v>
      </c>
      <c r="K63" s="1341">
        <v>274.03936753791561</v>
      </c>
      <c r="L63" s="1341">
        <v>275.29776603686923</v>
      </c>
      <c r="M63" s="1341">
        <v>280.80114332380572</v>
      </c>
      <c r="N63" s="1332">
        <v>277.62487398742144</v>
      </c>
    </row>
    <row r="64" spans="1:14">
      <c r="A64" s="1330">
        <v>2018</v>
      </c>
      <c r="B64" s="1331">
        <v>279.54637865311327</v>
      </c>
      <c r="C64" s="1331">
        <v>282.17688062735988</v>
      </c>
      <c r="D64" s="1331">
        <v>283.66516998075673</v>
      </c>
      <c r="E64" s="1331">
        <v>284.39577732607717</v>
      </c>
      <c r="F64" s="1331">
        <v>286.91837000390598</v>
      </c>
      <c r="G64" s="1331">
        <v>286.16812790097981</v>
      </c>
      <c r="H64" s="1331">
        <v>281.7233466698047</v>
      </c>
      <c r="I64" s="1331">
        <v>279.00896414342645</v>
      </c>
      <c r="J64" s="1331">
        <v>276.36222177119254</v>
      </c>
      <c r="K64" s="1331">
        <v>278.71065267650755</v>
      </c>
      <c r="L64" s="1331">
        <v>284.00026838432649</v>
      </c>
      <c r="M64" s="1331">
        <v>284.93782985955824</v>
      </c>
      <c r="N64" s="1332">
        <v>282.28926615670917</v>
      </c>
    </row>
    <row r="65" spans="1:14">
      <c r="A65" s="1333">
        <v>2019</v>
      </c>
      <c r="B65" s="1334">
        <v>287.03444832750858</v>
      </c>
      <c r="C65" s="1334">
        <v>289.1459538749898</v>
      </c>
      <c r="D65" s="1334">
        <v>288.5072199817875</v>
      </c>
      <c r="E65" s="1334">
        <v>290.10412746204969</v>
      </c>
      <c r="F65" s="1334">
        <v>292.71949231485786</v>
      </c>
      <c r="G65" s="1334">
        <v>289.1722528130237</v>
      </c>
      <c r="H65" s="1334">
        <v>284.60732456803191</v>
      </c>
      <c r="I65" s="1334">
        <v>281.83476394849748</v>
      </c>
      <c r="J65" s="1334">
        <v>281.74347936186393</v>
      </c>
      <c r="K65" s="1334">
        <v>280</v>
      </c>
      <c r="L65" s="1334">
        <v>283.39999999999998</v>
      </c>
      <c r="M65" s="1334">
        <v>281.7</v>
      </c>
      <c r="N65" s="1335">
        <v>280.2</v>
      </c>
    </row>
    <row r="66" spans="1:14">
      <c r="A66" s="1333">
        <v>2020</v>
      </c>
      <c r="B66" s="1334">
        <v>288.10000000000002</v>
      </c>
      <c r="C66" s="1334">
        <v>289.7</v>
      </c>
      <c r="D66" s="1334">
        <v>291.47000000000003</v>
      </c>
      <c r="E66" s="1334">
        <v>290.86</v>
      </c>
      <c r="F66" s="1334">
        <v>294.3</v>
      </c>
      <c r="G66" s="1334">
        <v>295</v>
      </c>
      <c r="H66" s="1334">
        <v>291.7</v>
      </c>
      <c r="I66" s="1334">
        <v>288</v>
      </c>
      <c r="J66" s="1334">
        <v>285</v>
      </c>
      <c r="K66" s="1334">
        <v>289.7</v>
      </c>
      <c r="L66" s="1334">
        <v>286</v>
      </c>
      <c r="M66" s="1334">
        <v>288.2</v>
      </c>
      <c r="N66" s="1335">
        <v>289.89999999999998</v>
      </c>
    </row>
    <row r="67" spans="1:14">
      <c r="A67" s="1330">
        <v>2021</v>
      </c>
      <c r="B67" s="1341">
        <v>291.3</v>
      </c>
      <c r="C67" s="1341">
        <v>293.10000000000002</v>
      </c>
      <c r="D67" s="1341">
        <v>291.60000000000002</v>
      </c>
      <c r="E67" s="1341">
        <v>294.10000000000002</v>
      </c>
      <c r="F67" s="1341">
        <v>295.60000000000002</v>
      </c>
      <c r="G67" s="1341">
        <v>294.60000000000002</v>
      </c>
      <c r="H67" s="1341">
        <v>290.5</v>
      </c>
      <c r="I67" s="1341">
        <v>288.2</v>
      </c>
      <c r="J67" s="1341">
        <v>286.10000000000002</v>
      </c>
      <c r="K67" s="1341">
        <v>286</v>
      </c>
      <c r="L67" s="1341">
        <v>287.7</v>
      </c>
      <c r="M67" s="1341">
        <v>289.5</v>
      </c>
      <c r="N67" s="1342">
        <v>290.60000000000002</v>
      </c>
    </row>
    <row r="68" spans="1:14">
      <c r="A68" s="1333">
        <v>2022</v>
      </c>
      <c r="B68" s="1334">
        <v>292.2</v>
      </c>
      <c r="C68" s="1334">
        <v>293.10000000000002</v>
      </c>
      <c r="D68" s="1334">
        <v>290.8</v>
      </c>
      <c r="E68" s="1334">
        <v>293.3</v>
      </c>
      <c r="F68" s="1334">
        <v>295.8</v>
      </c>
      <c r="G68" s="1334">
        <v>295.2</v>
      </c>
      <c r="H68" s="1334">
        <v>290.10000000000002</v>
      </c>
      <c r="I68" s="1334">
        <v>287.8</v>
      </c>
      <c r="J68" s="1334">
        <v>288.10000000000002</v>
      </c>
      <c r="K68" s="1334">
        <v>288.5</v>
      </c>
      <c r="L68" s="1334">
        <v>292.5</v>
      </c>
      <c r="M68" s="1334">
        <v>291.5</v>
      </c>
      <c r="N68" s="1335">
        <v>291.7</v>
      </c>
    </row>
    <row r="69" spans="1:14" ht="15.75" thickBot="1">
      <c r="A69" s="1336">
        <v>2023</v>
      </c>
      <c r="B69" s="1337">
        <v>292.2</v>
      </c>
      <c r="C69" s="1337">
        <v>296.10000000000002</v>
      </c>
      <c r="D69" s="1337">
        <v>294.5</v>
      </c>
      <c r="E69" s="1337">
        <v>293.3</v>
      </c>
      <c r="F69" s="1337">
        <v>295.7</v>
      </c>
      <c r="G69" s="1337"/>
      <c r="H69" s="1337"/>
      <c r="I69" s="1337">
        <v>288.39999999999998</v>
      </c>
      <c r="J69" s="1337"/>
      <c r="K69" s="1337"/>
      <c r="L69" s="1337"/>
      <c r="M69" s="1337"/>
      <c r="N69" s="1338"/>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85" zoomScale="75" workbookViewId="0">
      <selection activeCell="AA632" sqref="AA63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35" t="s">
        <v>467</v>
      </c>
      <c r="B1" s="1835"/>
      <c r="C1" s="1835"/>
      <c r="D1" s="1835"/>
      <c r="E1" s="1835"/>
      <c r="F1" s="1835"/>
      <c r="G1" s="1835"/>
      <c r="H1" s="1835"/>
      <c r="I1" s="1835"/>
      <c r="J1" s="1835"/>
      <c r="K1" s="1835"/>
      <c r="L1" s="1835"/>
      <c r="M1" s="1835"/>
    </row>
    <row r="2" spans="1:29" ht="12.75" hidden="1" customHeight="1">
      <c r="A2" s="1835"/>
      <c r="B2" s="1835"/>
      <c r="C2" s="1835"/>
      <c r="D2" s="1835"/>
      <c r="E2" s="1835"/>
      <c r="F2" s="1835"/>
      <c r="G2" s="1835"/>
      <c r="H2" s="1835"/>
      <c r="I2" s="1835"/>
      <c r="J2" s="1835"/>
      <c r="K2" s="1835"/>
      <c r="L2" s="1835"/>
      <c r="M2" s="1835"/>
    </row>
    <row r="3" spans="1:29" ht="12.75" hidden="1" customHeight="1">
      <c r="A3" s="1835"/>
      <c r="B3" s="1835"/>
      <c r="C3" s="1835"/>
      <c r="D3" s="1835"/>
      <c r="E3" s="1835"/>
      <c r="F3" s="1835"/>
      <c r="G3" s="1835"/>
      <c r="H3" s="1835"/>
      <c r="I3" s="1835"/>
      <c r="J3" s="1835"/>
      <c r="K3" s="1835"/>
      <c r="L3" s="1835"/>
      <c r="M3" s="1835"/>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34" t="s">
        <v>163</v>
      </c>
      <c r="R6" s="1834"/>
      <c r="S6" s="1834"/>
      <c r="T6" s="642"/>
      <c r="U6" s="7">
        <v>2003</v>
      </c>
      <c r="V6" s="1834" t="s">
        <v>164</v>
      </c>
      <c r="W6" s="1836"/>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34" t="s">
        <v>163</v>
      </c>
      <c r="Q15" s="1834"/>
      <c r="R15" s="1834"/>
      <c r="S15" s="1834"/>
      <c r="T15" s="8"/>
      <c r="U15" s="7">
        <v>2004</v>
      </c>
      <c r="V15" s="1834" t="s">
        <v>164</v>
      </c>
      <c r="W15" s="183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34" t="s">
        <v>163</v>
      </c>
      <c r="Q24" s="1834"/>
      <c r="R24" s="1834"/>
      <c r="S24" s="1834"/>
      <c r="T24" s="8"/>
      <c r="U24" s="7">
        <v>2005</v>
      </c>
      <c r="V24" s="1834" t="s">
        <v>164</v>
      </c>
      <c r="W24" s="183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34" t="s">
        <v>163</v>
      </c>
      <c r="Q33" s="1834"/>
      <c r="R33" s="1834"/>
      <c r="S33" s="1834"/>
      <c r="T33" s="8"/>
      <c r="U33" s="7">
        <v>2006</v>
      </c>
      <c r="V33" s="1834" t="s">
        <v>164</v>
      </c>
      <c r="W33" s="183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34" t="s">
        <v>163</v>
      </c>
      <c r="Q42" s="1834"/>
      <c r="R42" s="1834"/>
      <c r="S42" s="1834"/>
      <c r="T42" s="8"/>
      <c r="U42" s="7">
        <v>2007</v>
      </c>
      <c r="V42" s="1834" t="s">
        <v>164</v>
      </c>
      <c r="W42" s="183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34" t="s">
        <v>163</v>
      </c>
      <c r="Q51" s="1834"/>
      <c r="R51" s="1834"/>
      <c r="S51" s="1834"/>
      <c r="T51" s="8"/>
      <c r="U51" s="7">
        <v>2008</v>
      </c>
      <c r="V51" s="1834" t="s">
        <v>164</v>
      </c>
      <c r="W51" s="183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34" t="s">
        <v>163</v>
      </c>
      <c r="Q60" s="1834"/>
      <c r="R60" s="1834"/>
      <c r="S60" s="1834"/>
      <c r="T60" s="8"/>
      <c r="U60" s="7">
        <v>2009</v>
      </c>
      <c r="V60" s="1834" t="s">
        <v>164</v>
      </c>
      <c r="W60" s="183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34" t="s">
        <v>163</v>
      </c>
      <c r="Q69" s="1834"/>
      <c r="R69" s="1834"/>
      <c r="S69" s="1834"/>
      <c r="T69" s="8"/>
      <c r="U69" s="7">
        <v>2010</v>
      </c>
      <c r="V69" s="1834" t="s">
        <v>164</v>
      </c>
      <c r="W69" s="183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34" t="s">
        <v>163</v>
      </c>
      <c r="Q78" s="1834"/>
      <c r="R78" s="1834"/>
      <c r="S78" s="1834"/>
      <c r="T78" s="8"/>
      <c r="U78" s="7">
        <v>2011</v>
      </c>
      <c r="V78" s="1834" t="s">
        <v>164</v>
      </c>
      <c r="W78" s="183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34" t="s">
        <v>163</v>
      </c>
      <c r="Q87" s="1834"/>
      <c r="R87" s="1834"/>
      <c r="S87" s="1834"/>
      <c r="T87" s="8"/>
      <c r="U87" s="7">
        <v>2012</v>
      </c>
      <c r="V87" s="1834" t="s">
        <v>164</v>
      </c>
      <c r="W87" s="183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34" t="s">
        <v>163</v>
      </c>
      <c r="Q96" s="1834"/>
      <c r="R96" s="1834"/>
      <c r="S96" s="1834"/>
      <c r="T96" s="8"/>
      <c r="U96" s="7">
        <v>2013</v>
      </c>
      <c r="V96" s="1834" t="s">
        <v>164</v>
      </c>
      <c r="W96" s="183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34" t="s">
        <v>163</v>
      </c>
      <c r="Q105" s="1834"/>
      <c r="R105" s="1834"/>
      <c r="S105" s="1834"/>
      <c r="T105" s="8"/>
      <c r="U105" s="7">
        <v>2014</v>
      </c>
      <c r="V105" s="1834" t="s">
        <v>164</v>
      </c>
      <c r="W105" s="183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34" t="s">
        <v>163</v>
      </c>
      <c r="Q115" s="1834"/>
      <c r="R115" s="1834"/>
      <c r="S115" s="1834"/>
      <c r="T115" s="8"/>
      <c r="U115" s="7">
        <v>2015</v>
      </c>
      <c r="V115" s="1834" t="s">
        <v>164</v>
      </c>
      <c r="W115" s="183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34" t="s">
        <v>163</v>
      </c>
      <c r="Q125" s="1834"/>
      <c r="R125" s="1834"/>
      <c r="S125" s="1834"/>
      <c r="T125" s="8"/>
      <c r="U125" s="7">
        <v>2016</v>
      </c>
      <c r="V125" s="1834" t="s">
        <v>164</v>
      </c>
      <c r="W125" s="183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34" t="s">
        <v>163</v>
      </c>
      <c r="Q135" s="1834"/>
      <c r="R135" s="1834"/>
      <c r="S135" s="1834"/>
      <c r="T135" s="8"/>
      <c r="U135" s="7">
        <v>2017</v>
      </c>
      <c r="V135" s="1834" t="s">
        <v>164</v>
      </c>
      <c r="W135" s="183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34" t="s">
        <v>163</v>
      </c>
      <c r="Q145" s="1834"/>
      <c r="R145" s="1834"/>
      <c r="S145" s="1834"/>
      <c r="T145" s="8"/>
      <c r="U145" s="7">
        <v>2018</v>
      </c>
      <c r="V145" s="1834" t="s">
        <v>164</v>
      </c>
      <c r="W145" s="1834"/>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34" t="s">
        <v>163</v>
      </c>
      <c r="Q155" s="1834"/>
      <c r="R155" s="1834"/>
      <c r="S155" s="1834"/>
      <c r="T155" s="8"/>
      <c r="U155" s="7">
        <v>2019</v>
      </c>
      <c r="V155" s="1834" t="s">
        <v>164</v>
      </c>
      <c r="W155" s="183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34" t="s">
        <v>163</v>
      </c>
      <c r="Q165" s="1834"/>
      <c r="R165" s="1834"/>
      <c r="S165" s="1834"/>
      <c r="T165" s="8"/>
      <c r="U165" s="7">
        <v>2020</v>
      </c>
      <c r="V165" s="1834" t="s">
        <v>164</v>
      </c>
      <c r="W165" s="1834"/>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34" t="s">
        <v>163</v>
      </c>
      <c r="Q175" s="1834"/>
      <c r="R175" s="1834"/>
      <c r="S175" s="1834"/>
      <c r="T175" s="8"/>
      <c r="U175" s="7">
        <v>2021</v>
      </c>
      <c r="V175" s="1834" t="s">
        <v>164</v>
      </c>
      <c r="W175" s="183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34" t="s">
        <v>163</v>
      </c>
      <c r="Q185" s="1834"/>
      <c r="R185" s="1834"/>
      <c r="S185" s="1834"/>
      <c r="T185" s="8"/>
      <c r="U185" s="7">
        <v>2022</v>
      </c>
      <c r="V185" s="1834" t="s">
        <v>164</v>
      </c>
      <c r="W185" s="183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34" t="s">
        <v>163</v>
      </c>
      <c r="Q195" s="1834"/>
      <c r="R195" s="1834"/>
      <c r="S195" s="1834"/>
      <c r="T195" s="8"/>
      <c r="U195" s="7">
        <v>2023</v>
      </c>
      <c r="V195" s="1834" t="s">
        <v>164</v>
      </c>
      <c r="W195" s="1834"/>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c r="K197" s="53"/>
      <c r="L197" s="53"/>
      <c r="M197" s="54"/>
      <c r="N197" s="41"/>
      <c r="O197" s="26" t="s">
        <v>185</v>
      </c>
      <c r="P197" s="83">
        <v>21228.68922523018</v>
      </c>
      <c r="Q197" s="53"/>
      <c r="R197" s="53"/>
      <c r="S197" s="54"/>
      <c r="T197" s="8"/>
      <c r="U197" s="26" t="s">
        <v>185</v>
      </c>
      <c r="V197" s="83"/>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s="3"/>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S37" sqref="S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37" t="s">
        <v>354</v>
      </c>
      <c r="B4" s="1837"/>
      <c r="C4" s="1837"/>
      <c r="D4" s="1837"/>
      <c r="E4" s="1837"/>
      <c r="F4" s="1837"/>
      <c r="G4" s="1837"/>
      <c r="H4" s="1837"/>
      <c r="I4" s="1837"/>
      <c r="J4" s="1837"/>
      <c r="K4" s="1837"/>
      <c r="L4" s="1837"/>
      <c r="M4" s="1837"/>
      <c r="N4" s="1837"/>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c r="K23" s="647"/>
      <c r="L23" s="647"/>
      <c r="M23" s="649"/>
    </row>
    <row r="24" spans="1:30">
      <c r="O24"/>
      <c r="P24"/>
      <c r="Q24"/>
      <c r="R24"/>
      <c r="S24"/>
      <c r="T24"/>
      <c r="U24"/>
      <c r="V24"/>
      <c r="W24"/>
      <c r="X24"/>
      <c r="Y24"/>
      <c r="Z24"/>
      <c r="AA24"/>
      <c r="AB24"/>
      <c r="AC24"/>
      <c r="AD24"/>
    </row>
    <row r="25" spans="1:30" ht="15.75">
      <c r="A25" s="1837" t="s">
        <v>355</v>
      </c>
      <c r="B25" s="1837"/>
      <c r="C25" s="1837"/>
      <c r="D25" s="1837"/>
      <c r="E25" s="1837"/>
      <c r="F25" s="1837"/>
      <c r="G25" s="1837"/>
      <c r="H25" s="1837"/>
      <c r="I25" s="1837"/>
      <c r="J25" s="1837"/>
      <c r="K25" s="1837"/>
      <c r="L25" s="1837"/>
      <c r="M25" s="1837"/>
      <c r="N25" s="1837"/>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616" t="s">
        <v>63</v>
      </c>
      <c r="B1" s="1616"/>
      <c r="C1" s="1616"/>
      <c r="D1" s="1616"/>
      <c r="E1" s="1616"/>
      <c r="F1" s="1616"/>
      <c r="G1" s="1616"/>
      <c r="H1" s="1616"/>
      <c r="I1" s="1616"/>
      <c r="J1" s="1616"/>
      <c r="K1" s="1239"/>
    </row>
    <row r="2" spans="1:11" ht="15.75" thickBot="1">
      <c r="A2" s="1630" t="s">
        <v>273</v>
      </c>
      <c r="B2" s="1631"/>
      <c r="C2" s="1631"/>
      <c r="D2" s="1631"/>
      <c r="E2" s="1631"/>
      <c r="F2" s="1631"/>
      <c r="G2" s="1631"/>
      <c r="H2" s="1631"/>
      <c r="I2" s="1631"/>
      <c r="J2" s="1632"/>
    </row>
    <row r="3" spans="1:11" ht="30.75" thickBot="1">
      <c r="A3" s="1240"/>
      <c r="B3" s="1241"/>
      <c r="C3" s="1242" t="s">
        <v>59</v>
      </c>
      <c r="D3" s="1243"/>
      <c r="E3" s="1244"/>
      <c r="F3" s="1245" t="s">
        <v>262</v>
      </c>
      <c r="G3" s="1246" t="s">
        <v>263</v>
      </c>
      <c r="H3" s="1247" t="s">
        <v>66</v>
      </c>
      <c r="I3" s="1245" t="s">
        <v>264</v>
      </c>
      <c r="J3" s="1246" t="s">
        <v>265</v>
      </c>
    </row>
    <row r="4" spans="1:11" ht="30">
      <c r="A4" s="1248" t="s">
        <v>53</v>
      </c>
      <c r="B4" s="1249" t="s">
        <v>60</v>
      </c>
      <c r="C4" s="1250" t="s">
        <v>61</v>
      </c>
      <c r="D4" s="1251" t="s">
        <v>62</v>
      </c>
      <c r="E4" s="1252" t="s">
        <v>67</v>
      </c>
      <c r="F4" s="1253" t="s">
        <v>55</v>
      </c>
      <c r="G4" s="1254" t="s">
        <v>49</v>
      </c>
      <c r="H4" s="1255" t="s">
        <v>68</v>
      </c>
      <c r="I4" s="1256" t="s">
        <v>50</v>
      </c>
      <c r="J4" s="1257" t="s">
        <v>67</v>
      </c>
    </row>
    <row r="5" spans="1:11" ht="15.75" thickBot="1">
      <c r="A5" s="1258"/>
      <c r="B5" s="1229" t="s">
        <v>537</v>
      </c>
      <c r="C5" s="1259" t="s">
        <v>537</v>
      </c>
      <c r="D5" s="1259" t="s">
        <v>537</v>
      </c>
      <c r="E5" s="1260" t="s">
        <v>50</v>
      </c>
      <c r="F5" s="1228" t="s">
        <v>537</v>
      </c>
      <c r="G5" s="1261" t="s">
        <v>69</v>
      </c>
      <c r="H5" s="1262" t="s">
        <v>65</v>
      </c>
      <c r="I5" s="1228" t="s">
        <v>537</v>
      </c>
      <c r="J5" s="1263" t="s">
        <v>57</v>
      </c>
    </row>
    <row r="6" spans="1:11" ht="15.75" thickBot="1">
      <c r="A6" s="1264" t="s">
        <v>268</v>
      </c>
      <c r="B6" s="1265"/>
      <c r="C6" s="1265"/>
      <c r="D6" s="1265"/>
      <c r="E6" s="1265"/>
      <c r="F6" s="1265"/>
      <c r="G6" s="1265"/>
      <c r="H6" s="1265"/>
      <c r="I6" s="1266"/>
      <c r="J6" s="1267"/>
    </row>
    <row r="7" spans="1:11" ht="15.75" thickBot="1">
      <c r="A7" s="1268" t="s">
        <v>18</v>
      </c>
      <c r="B7" s="1269">
        <v>9.9254155152692967</v>
      </c>
      <c r="C7" s="1270">
        <v>19161.033813261191</v>
      </c>
      <c r="D7" s="1271">
        <v>19544.254489526415</v>
      </c>
      <c r="E7" s="1272">
        <v>0.70169438493390979</v>
      </c>
      <c r="F7" s="1273">
        <v>310.32592795507463</v>
      </c>
      <c r="G7" s="1272">
        <v>5.880020820826147E-2</v>
      </c>
      <c r="H7" s="1272">
        <v>-1.9868438716606256</v>
      </c>
      <c r="I7" s="1272">
        <v>100</v>
      </c>
      <c r="J7" s="1274" t="s">
        <v>19</v>
      </c>
    </row>
    <row r="8" spans="1:11">
      <c r="A8" s="1275" t="s">
        <v>75</v>
      </c>
      <c r="B8" s="1276">
        <v>9.0037351288912468</v>
      </c>
      <c r="C8" s="1277">
        <v>16704.517864362238</v>
      </c>
      <c r="D8" s="1278">
        <v>17038.608221649483</v>
      </c>
      <c r="E8" s="1279">
        <v>-7.1332212620212445</v>
      </c>
      <c r="F8" s="1280">
        <v>215.56111111111113</v>
      </c>
      <c r="G8" s="1281">
        <v>-16.015151515151512</v>
      </c>
      <c r="H8" s="1281">
        <v>500</v>
      </c>
      <c r="I8" s="1282">
        <v>0.24654156964799342</v>
      </c>
      <c r="J8" s="1283">
        <v>0.20626770738460237</v>
      </c>
    </row>
    <row r="9" spans="1:11">
      <c r="A9" s="1284" t="s">
        <v>76</v>
      </c>
      <c r="B9" s="1285">
        <v>10.739627625170566</v>
      </c>
      <c r="C9" s="1286">
        <v>20149.395169175543</v>
      </c>
      <c r="D9" s="1287">
        <v>20552.383072559052</v>
      </c>
      <c r="E9" s="1288">
        <v>1.9282133773011627</v>
      </c>
      <c r="F9" s="1289">
        <v>340.64987893462472</v>
      </c>
      <c r="G9" s="1290">
        <v>-1.1517013937745431</v>
      </c>
      <c r="H9" s="1290">
        <v>-3.8416763678696162</v>
      </c>
      <c r="I9" s="1290">
        <v>33.940556088207096</v>
      </c>
      <c r="J9" s="1291">
        <v>-0.65469159604582927</v>
      </c>
    </row>
    <row r="10" spans="1:11">
      <c r="A10" s="1284" t="s">
        <v>77</v>
      </c>
      <c r="B10" s="1285">
        <v>10.449489967448052</v>
      </c>
      <c r="C10" s="1286">
        <v>19605.046843242126</v>
      </c>
      <c r="D10" s="1287">
        <v>19997.14778010697</v>
      </c>
      <c r="E10" s="1288">
        <v>1.6460245710319616</v>
      </c>
      <c r="F10" s="1289">
        <v>397.65094339622641</v>
      </c>
      <c r="G10" s="1290">
        <v>1.5168518622839842</v>
      </c>
      <c r="H10" s="1290">
        <v>8.3643122676579935</v>
      </c>
      <c r="I10" s="1290">
        <v>7.9852075058211209</v>
      </c>
      <c r="J10" s="1291">
        <v>0.76276153991965678</v>
      </c>
    </row>
    <row r="11" spans="1:11">
      <c r="A11" s="1284" t="s">
        <v>78</v>
      </c>
      <c r="B11" s="1292" t="s">
        <v>73</v>
      </c>
      <c r="C11" s="1286" t="s">
        <v>73</v>
      </c>
      <c r="D11" s="1287" t="s">
        <v>73</v>
      </c>
      <c r="E11" s="1288" t="s">
        <v>73</v>
      </c>
      <c r="F11" s="1289" t="s">
        <v>73</v>
      </c>
      <c r="G11" s="1290" t="s">
        <v>73</v>
      </c>
      <c r="H11" s="1290" t="s">
        <v>73</v>
      </c>
      <c r="I11" s="1290" t="s">
        <v>73</v>
      </c>
      <c r="J11" s="1291" t="s">
        <v>73</v>
      </c>
    </row>
    <row r="12" spans="1:11">
      <c r="A12" s="1284" t="s">
        <v>71</v>
      </c>
      <c r="B12" s="1285">
        <v>8.1958892642686312</v>
      </c>
      <c r="C12" s="1286">
        <v>16829.341405069059</v>
      </c>
      <c r="D12" s="1287">
        <v>17165.928233170442</v>
      </c>
      <c r="E12" s="1288">
        <v>-4.7716629196264708E-3</v>
      </c>
      <c r="F12" s="1289">
        <v>274.50556910569105</v>
      </c>
      <c r="G12" s="1290">
        <v>0.73210299919055666</v>
      </c>
      <c r="H12" s="1290">
        <v>-0.92629883205799446</v>
      </c>
      <c r="I12" s="1290">
        <v>33.694014518559101</v>
      </c>
      <c r="J12" s="1291">
        <v>0.36068118522577208</v>
      </c>
    </row>
    <row r="13" spans="1:11" ht="15.75" thickBot="1">
      <c r="A13" s="1293" t="s">
        <v>79</v>
      </c>
      <c r="B13" s="1294">
        <v>10.581735363993872</v>
      </c>
      <c r="C13" s="1295">
        <v>20428.060548250716</v>
      </c>
      <c r="D13" s="1296">
        <v>20836.62175921573</v>
      </c>
      <c r="E13" s="1297">
        <v>-0.24679035823033518</v>
      </c>
      <c r="F13" s="1298">
        <v>289.76441543700338</v>
      </c>
      <c r="G13" s="1299">
        <v>0.27362840796532889</v>
      </c>
      <c r="H13" s="1299">
        <v>-4.6536796536796539</v>
      </c>
      <c r="I13" s="1299">
        <v>24.133680317764689</v>
      </c>
      <c r="J13" s="1300">
        <v>-0.67501883648420247</v>
      </c>
    </row>
    <row r="14" spans="1:11" ht="15.75" thickBot="1">
      <c r="A14" s="1264" t="s">
        <v>266</v>
      </c>
      <c r="B14" s="1265"/>
      <c r="C14" s="1265"/>
      <c r="D14" s="1301"/>
      <c r="E14" s="1265"/>
      <c r="F14" s="1265"/>
      <c r="G14" s="1265"/>
      <c r="H14" s="1265"/>
      <c r="I14" s="1266"/>
      <c r="J14" s="1267"/>
    </row>
    <row r="15" spans="1:11" ht="15.75" thickBot="1">
      <c r="A15" s="1268" t="s">
        <v>18</v>
      </c>
      <c r="B15" s="1302">
        <v>9.5640593372093683</v>
      </c>
      <c r="C15" s="1303">
        <v>18463.435013917697</v>
      </c>
      <c r="D15" s="1304">
        <v>18832.70371419605</v>
      </c>
      <c r="E15" s="1272">
        <v>-1.8570115660797932</v>
      </c>
      <c r="F15" s="1272">
        <v>304.26297110021972</v>
      </c>
      <c r="G15" s="1272">
        <v>-1.2485883041257344</v>
      </c>
      <c r="H15" s="1272">
        <v>4.1358676522351283</v>
      </c>
      <c r="I15" s="1272">
        <v>100</v>
      </c>
      <c r="J15" s="1274" t="s">
        <v>19</v>
      </c>
    </row>
    <row r="16" spans="1:11">
      <c r="A16" s="1275" t="s">
        <v>75</v>
      </c>
      <c r="B16" s="1305">
        <v>9.739422493448112</v>
      </c>
      <c r="C16" s="1277">
        <v>18069.429486916717</v>
      </c>
      <c r="D16" s="1278">
        <v>18430.81807665505</v>
      </c>
      <c r="E16" s="1279">
        <v>-2.0823138345000172</v>
      </c>
      <c r="F16" s="1280">
        <v>205.00000000000003</v>
      </c>
      <c r="G16" s="1281">
        <v>-11.82321630195171</v>
      </c>
      <c r="H16" s="1281">
        <v>75</v>
      </c>
      <c r="I16" s="1282">
        <v>0.23660638837248604</v>
      </c>
      <c r="J16" s="1283">
        <v>9.5810893828311455E-2</v>
      </c>
    </row>
    <row r="17" spans="1:10">
      <c r="A17" s="1284" t="s">
        <v>76</v>
      </c>
      <c r="B17" s="1285">
        <v>10.458907152702954</v>
      </c>
      <c r="C17" s="1286">
        <v>19622.715108260702</v>
      </c>
      <c r="D17" s="1287">
        <v>20015.169410425915</v>
      </c>
      <c r="E17" s="1288">
        <v>-0.12862616486163958</v>
      </c>
      <c r="F17" s="1289">
        <v>345.01990320629159</v>
      </c>
      <c r="G17" s="1290">
        <v>-0.60094587621448536</v>
      </c>
      <c r="H17" s="1290">
        <v>-4.7262247838616718</v>
      </c>
      <c r="I17" s="1290">
        <v>27.936454284265679</v>
      </c>
      <c r="J17" s="1291">
        <v>-2.5985685950021846</v>
      </c>
    </row>
    <row r="18" spans="1:10">
      <c r="A18" s="1284" t="s">
        <v>77</v>
      </c>
      <c r="B18" s="1285">
        <v>10.469186456454302</v>
      </c>
      <c r="C18" s="1286">
        <v>19642.000856387058</v>
      </c>
      <c r="D18" s="1287">
        <v>20034.8408735148</v>
      </c>
      <c r="E18" s="1288">
        <v>1.7063866563788641</v>
      </c>
      <c r="F18" s="1289">
        <v>385.72708333333333</v>
      </c>
      <c r="G18" s="1290">
        <v>1.7985450516075676</v>
      </c>
      <c r="H18" s="1290">
        <v>-11.439114391143912</v>
      </c>
      <c r="I18" s="1290">
        <v>4.056109514956904</v>
      </c>
      <c r="J18" s="1291">
        <v>-0.71333786272700994</v>
      </c>
    </row>
    <row r="19" spans="1:10">
      <c r="A19" s="1284" t="s">
        <v>78</v>
      </c>
      <c r="B19" s="1292" t="s">
        <v>73</v>
      </c>
      <c r="C19" s="1286" t="s">
        <v>200</v>
      </c>
      <c r="D19" s="1287" t="s">
        <v>200</v>
      </c>
      <c r="E19" s="1288" t="s">
        <v>73</v>
      </c>
      <c r="F19" s="1289" t="s">
        <v>200</v>
      </c>
      <c r="G19" s="1290" t="s">
        <v>73</v>
      </c>
      <c r="H19" s="1290" t="s">
        <v>73</v>
      </c>
      <c r="I19" s="1290" t="s">
        <v>73</v>
      </c>
      <c r="J19" s="1291" t="s">
        <v>73</v>
      </c>
    </row>
    <row r="20" spans="1:10">
      <c r="A20" s="1284" t="s">
        <v>71</v>
      </c>
      <c r="B20" s="1285">
        <v>7.9353106811533403</v>
      </c>
      <c r="C20" s="1286">
        <v>16294.272445900082</v>
      </c>
      <c r="D20" s="1287">
        <v>16620.157894818083</v>
      </c>
      <c r="E20" s="1288">
        <v>-1.2460285431362679</v>
      </c>
      <c r="F20" s="1289">
        <v>280.60088940448571</v>
      </c>
      <c r="G20" s="1290">
        <v>4.9433583334485852E-2</v>
      </c>
      <c r="H20" s="1290">
        <v>24.686595949855352</v>
      </c>
      <c r="I20" s="1290">
        <v>43.70458002366064</v>
      </c>
      <c r="J20" s="1291">
        <v>7.2033480630833751</v>
      </c>
    </row>
    <row r="21" spans="1:10" ht="15.75" thickBot="1">
      <c r="A21" s="1293" t="s">
        <v>79</v>
      </c>
      <c r="B21" s="1294">
        <v>10.588209841250892</v>
      </c>
      <c r="C21" s="1295">
        <v>20440.559539094385</v>
      </c>
      <c r="D21" s="1296">
        <v>20849.370729876275</v>
      </c>
      <c r="E21" s="1297">
        <v>-0.54545847461139507</v>
      </c>
      <c r="F21" s="1298">
        <v>286.94321074964637</v>
      </c>
      <c r="G21" s="1299">
        <v>-0.45170338056275883</v>
      </c>
      <c r="H21" s="1299">
        <v>-8.1221572449642618</v>
      </c>
      <c r="I21" s="1299">
        <v>23.897245225621091</v>
      </c>
      <c r="J21" s="1300">
        <v>-3.1882880373144928</v>
      </c>
    </row>
    <row r="22" spans="1:10" ht="15.75" thickBot="1">
      <c r="A22" s="1264" t="s">
        <v>269</v>
      </c>
      <c r="B22" s="1265"/>
      <c r="C22" s="1265"/>
      <c r="D22" s="1301"/>
      <c r="E22" s="1265"/>
      <c r="F22" s="1265"/>
      <c r="G22" s="1265"/>
      <c r="H22" s="1265"/>
      <c r="I22" s="1266"/>
      <c r="J22" s="1267"/>
    </row>
    <row r="23" spans="1:10" ht="15.75" thickBot="1">
      <c r="A23" s="1268" t="s">
        <v>18</v>
      </c>
      <c r="B23" s="1302">
        <v>9.5280252830570387</v>
      </c>
      <c r="C23" s="1303">
        <v>18393.871202812818</v>
      </c>
      <c r="D23" s="1304">
        <v>18761.748626869074</v>
      </c>
      <c r="E23" s="1272">
        <v>-0.57755226988662323</v>
      </c>
      <c r="F23" s="1272">
        <v>298.69886492622015</v>
      </c>
      <c r="G23" s="1272">
        <v>-1.2154458851600495E-2</v>
      </c>
      <c r="H23" s="1272">
        <v>-8.1813444502344979</v>
      </c>
      <c r="I23" s="1272">
        <v>100</v>
      </c>
      <c r="J23" s="1274" t="s">
        <v>19</v>
      </c>
    </row>
    <row r="24" spans="1:10">
      <c r="A24" s="1275" t="s">
        <v>75</v>
      </c>
      <c r="B24" s="1276" t="s">
        <v>73</v>
      </c>
      <c r="C24" s="1277" t="s">
        <v>73</v>
      </c>
      <c r="D24" s="1278" t="s">
        <v>73</v>
      </c>
      <c r="E24" s="1279" t="s">
        <v>73</v>
      </c>
      <c r="F24" s="1280" t="s">
        <v>73</v>
      </c>
      <c r="G24" s="1281" t="s">
        <v>73</v>
      </c>
      <c r="H24" s="1282" t="s">
        <v>73</v>
      </c>
      <c r="I24" s="1282" t="s">
        <v>73</v>
      </c>
      <c r="J24" s="1306" t="s">
        <v>73</v>
      </c>
    </row>
    <row r="25" spans="1:10">
      <c r="A25" s="1284" t="s">
        <v>76</v>
      </c>
      <c r="B25" s="1292">
        <v>10.709082316414268</v>
      </c>
      <c r="C25" s="1286">
        <v>20092.086897587742</v>
      </c>
      <c r="D25" s="1287">
        <v>20493.928635539498</v>
      </c>
      <c r="E25" s="1288">
        <v>1.8530248962386395</v>
      </c>
      <c r="F25" s="1289">
        <v>344.37511737089199</v>
      </c>
      <c r="G25" s="1290">
        <v>-1.8731584883848917</v>
      </c>
      <c r="H25" s="1290">
        <v>12.105263157894736</v>
      </c>
      <c r="I25" s="1307">
        <v>24.177071509648126</v>
      </c>
      <c r="J25" s="1308">
        <v>4.3750913116283243</v>
      </c>
    </row>
    <row r="26" spans="1:10">
      <c r="A26" s="1284" t="s">
        <v>77</v>
      </c>
      <c r="B26" s="1285">
        <v>10.44322498808895</v>
      </c>
      <c r="C26" s="1286">
        <v>19593.292660579642</v>
      </c>
      <c r="D26" s="1287">
        <v>19985.158513791233</v>
      </c>
      <c r="E26" s="1288">
        <v>-0.84773135176837089</v>
      </c>
      <c r="F26" s="1289">
        <v>393.41063829787231</v>
      </c>
      <c r="G26" s="1290">
        <v>-0.71197457626564864</v>
      </c>
      <c r="H26" s="1290">
        <v>-42.68292682926829</v>
      </c>
      <c r="I26" s="1290">
        <v>2.6674233825198637</v>
      </c>
      <c r="J26" s="1291">
        <v>-1.6056355023159887</v>
      </c>
    </row>
    <row r="27" spans="1:10">
      <c r="A27" s="1284" t="s">
        <v>78</v>
      </c>
      <c r="B27" s="1292" t="s">
        <v>73</v>
      </c>
      <c r="C27" s="1286" t="s">
        <v>73</v>
      </c>
      <c r="D27" s="1287" t="s">
        <v>73</v>
      </c>
      <c r="E27" s="1288" t="s">
        <v>73</v>
      </c>
      <c r="F27" s="1289" t="s">
        <v>73</v>
      </c>
      <c r="G27" s="1290" t="s">
        <v>73</v>
      </c>
      <c r="H27" s="1290" t="s">
        <v>73</v>
      </c>
      <c r="I27" s="1290" t="s">
        <v>73</v>
      </c>
      <c r="J27" s="1291" t="s">
        <v>73</v>
      </c>
    </row>
    <row r="28" spans="1:10">
      <c r="A28" s="1284" t="s">
        <v>71</v>
      </c>
      <c r="B28" s="1292">
        <v>8.2538198916796386</v>
      </c>
      <c r="C28" s="1286">
        <v>16948.295465461273</v>
      </c>
      <c r="D28" s="1287">
        <v>17287.2613747705</v>
      </c>
      <c r="E28" s="1288">
        <v>-3.1206429168081029</v>
      </c>
      <c r="F28" s="1289">
        <v>275.46891464699684</v>
      </c>
      <c r="G28" s="1290">
        <v>1.5804907257041055E-2</v>
      </c>
      <c r="H28" s="1290">
        <v>-14.272809394760614</v>
      </c>
      <c r="I28" s="1290">
        <v>53.85925085130534</v>
      </c>
      <c r="J28" s="1291">
        <v>-3.8270440939786567</v>
      </c>
    </row>
    <row r="29" spans="1:10" ht="15.75" thickBot="1">
      <c r="A29" s="1293" t="s">
        <v>79</v>
      </c>
      <c r="B29" s="1294">
        <v>10.081976080541445</v>
      </c>
      <c r="C29" s="1295">
        <v>19463.274286759544</v>
      </c>
      <c r="D29" s="1296">
        <v>19852.539772494736</v>
      </c>
      <c r="E29" s="1297">
        <v>-0.18872706815328846</v>
      </c>
      <c r="F29" s="1298">
        <v>293.21558823529409</v>
      </c>
      <c r="G29" s="1299">
        <v>9.7688943463648967E-2</v>
      </c>
      <c r="H29" s="1299">
        <v>-2.8571428571428572</v>
      </c>
      <c r="I29" s="1299">
        <v>19.296254256526673</v>
      </c>
      <c r="J29" s="1300">
        <v>1.0575882846663305</v>
      </c>
    </row>
    <row r="30" spans="1:10">
      <c r="A30" s="1309" t="s">
        <v>353</v>
      </c>
    </row>
    <row r="31" spans="1:10">
      <c r="A31" s="1018" t="s">
        <v>253</v>
      </c>
    </row>
    <row r="32" spans="1:10" ht="15.75" thickBot="1">
      <c r="A32" s="1310" t="s">
        <v>41</v>
      </c>
      <c r="B32" s="1311"/>
    </row>
    <row r="33" spans="1:8" ht="15.75" thickBot="1">
      <c r="A33" s="1312" t="s">
        <v>39</v>
      </c>
      <c r="B33" s="1618" t="s">
        <v>40</v>
      </c>
      <c r="C33" s="1619"/>
      <c r="D33" s="1619"/>
      <c r="E33" s="1619"/>
      <c r="F33" s="1619"/>
      <c r="G33" s="1619"/>
      <c r="H33" s="1620"/>
    </row>
    <row r="34" spans="1:8">
      <c r="A34" s="1313" t="s">
        <v>43</v>
      </c>
      <c r="B34" s="1624" t="s">
        <v>44</v>
      </c>
      <c r="C34" s="1625"/>
      <c r="D34" s="1625"/>
      <c r="E34" s="1625"/>
      <c r="F34" s="1625"/>
      <c r="G34" s="1625"/>
      <c r="H34" s="1626"/>
    </row>
    <row r="35" spans="1:8">
      <c r="A35" s="1314" t="s">
        <v>45</v>
      </c>
      <c r="B35" s="1621" t="s">
        <v>46</v>
      </c>
      <c r="C35" s="1622"/>
      <c r="D35" s="1622"/>
      <c r="E35" s="1622"/>
      <c r="F35" s="1622"/>
      <c r="G35" s="1622"/>
      <c r="H35" s="1623"/>
    </row>
    <row r="36" spans="1:8" ht="15.75" thickBot="1">
      <c r="A36" s="1315" t="s">
        <v>47</v>
      </c>
      <c r="B36" s="1627" t="s">
        <v>42</v>
      </c>
      <c r="C36" s="1628"/>
      <c r="D36" s="1628"/>
      <c r="E36" s="1628"/>
      <c r="F36" s="1628"/>
      <c r="G36" s="1628"/>
      <c r="H36" s="1629"/>
    </row>
    <row r="37" spans="1:8">
      <c r="A37" s="1617"/>
      <c r="B37" s="161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30" sqref="O30"/>
    </sheetView>
  </sheetViews>
  <sheetFormatPr defaultRowHeight="15.75"/>
  <cols>
    <col min="1" max="1" width="20.140625" style="855" customWidth="1"/>
    <col min="2" max="2" width="10" style="855" customWidth="1"/>
    <col min="3" max="3" width="11.42578125" style="855" customWidth="1"/>
    <col min="4" max="4" width="9.5703125" style="855" customWidth="1"/>
    <col min="5" max="5" width="10.28515625" style="855" customWidth="1"/>
    <col min="6" max="6" width="10.140625" style="855" customWidth="1"/>
    <col min="7" max="7" width="10" style="855" customWidth="1"/>
    <col min="8" max="8" width="9.7109375" style="855" customWidth="1"/>
    <col min="9" max="9" width="10.42578125" style="855" customWidth="1"/>
    <col min="10" max="10" width="9.140625" style="855"/>
    <col min="11" max="11" width="10.85546875" style="855" customWidth="1"/>
    <col min="12" max="12" width="10.42578125" style="855" customWidth="1"/>
    <col min="13" max="256" width="9.140625" style="855"/>
    <col min="257" max="257" width="20.140625" style="855" customWidth="1"/>
    <col min="258" max="258" width="10" style="855" customWidth="1"/>
    <col min="259" max="259" width="11.42578125" style="855" customWidth="1"/>
    <col min="260" max="260" width="9.5703125" style="855" customWidth="1"/>
    <col min="261" max="261" width="10.28515625" style="855" customWidth="1"/>
    <col min="262" max="262" width="10.140625" style="855" customWidth="1"/>
    <col min="263" max="263" width="10" style="855" customWidth="1"/>
    <col min="264" max="264" width="9.7109375" style="855" customWidth="1"/>
    <col min="265" max="265" width="10.42578125" style="855" customWidth="1"/>
    <col min="266" max="266" width="9.140625" style="855"/>
    <col min="267" max="267" width="10.85546875" style="855" customWidth="1"/>
    <col min="268" max="268" width="10.42578125" style="855" customWidth="1"/>
    <col min="269" max="512" width="9.140625" style="855"/>
    <col min="513" max="513" width="20.140625" style="855" customWidth="1"/>
    <col min="514" max="514" width="10" style="855" customWidth="1"/>
    <col min="515" max="515" width="11.42578125" style="855" customWidth="1"/>
    <col min="516" max="516" width="9.5703125" style="855" customWidth="1"/>
    <col min="517" max="517" width="10.28515625" style="855" customWidth="1"/>
    <col min="518" max="518" width="10.140625" style="855" customWidth="1"/>
    <col min="519" max="519" width="10" style="855" customWidth="1"/>
    <col min="520" max="520" width="9.7109375" style="855" customWidth="1"/>
    <col min="521" max="521" width="10.42578125" style="855" customWidth="1"/>
    <col min="522" max="522" width="9.140625" style="855"/>
    <col min="523" max="523" width="10.85546875" style="855" customWidth="1"/>
    <col min="524" max="524" width="10.42578125" style="855" customWidth="1"/>
    <col min="525" max="768" width="9.140625" style="855"/>
    <col min="769" max="769" width="20.140625" style="855" customWidth="1"/>
    <col min="770" max="770" width="10" style="855" customWidth="1"/>
    <col min="771" max="771" width="11.42578125" style="855" customWidth="1"/>
    <col min="772" max="772" width="9.5703125" style="855" customWidth="1"/>
    <col min="773" max="773" width="10.28515625" style="855" customWidth="1"/>
    <col min="774" max="774" width="10.140625" style="855" customWidth="1"/>
    <col min="775" max="775" width="10" style="855" customWidth="1"/>
    <col min="776" max="776" width="9.7109375" style="855" customWidth="1"/>
    <col min="777" max="777" width="10.42578125" style="855" customWidth="1"/>
    <col min="778" max="778" width="9.140625" style="855"/>
    <col min="779" max="779" width="10.85546875" style="855" customWidth="1"/>
    <col min="780" max="780" width="10.42578125" style="855" customWidth="1"/>
    <col min="781" max="1024" width="9.140625" style="855"/>
    <col min="1025" max="1025" width="20.140625" style="855" customWidth="1"/>
    <col min="1026" max="1026" width="10" style="855" customWidth="1"/>
    <col min="1027" max="1027" width="11.42578125" style="855" customWidth="1"/>
    <col min="1028" max="1028" width="9.5703125" style="855" customWidth="1"/>
    <col min="1029" max="1029" width="10.28515625" style="855" customWidth="1"/>
    <col min="1030" max="1030" width="10.140625" style="855" customWidth="1"/>
    <col min="1031" max="1031" width="10" style="855" customWidth="1"/>
    <col min="1032" max="1032" width="9.7109375" style="855" customWidth="1"/>
    <col min="1033" max="1033" width="10.42578125" style="855" customWidth="1"/>
    <col min="1034" max="1034" width="9.140625" style="855"/>
    <col min="1035" max="1035" width="10.85546875" style="855" customWidth="1"/>
    <col min="1036" max="1036" width="10.42578125" style="855" customWidth="1"/>
    <col min="1037" max="1280" width="9.140625" style="855"/>
    <col min="1281" max="1281" width="20.140625" style="855" customWidth="1"/>
    <col min="1282" max="1282" width="10" style="855" customWidth="1"/>
    <col min="1283" max="1283" width="11.42578125" style="855" customWidth="1"/>
    <col min="1284" max="1284" width="9.5703125" style="855" customWidth="1"/>
    <col min="1285" max="1285" width="10.28515625" style="855" customWidth="1"/>
    <col min="1286" max="1286" width="10.140625" style="855" customWidth="1"/>
    <col min="1287" max="1287" width="10" style="855" customWidth="1"/>
    <col min="1288" max="1288" width="9.7109375" style="855" customWidth="1"/>
    <col min="1289" max="1289" width="10.42578125" style="855" customWidth="1"/>
    <col min="1290" max="1290" width="9.140625" style="855"/>
    <col min="1291" max="1291" width="10.85546875" style="855" customWidth="1"/>
    <col min="1292" max="1292" width="10.42578125" style="855" customWidth="1"/>
    <col min="1293" max="1536" width="9.140625" style="855"/>
    <col min="1537" max="1537" width="20.140625" style="855" customWidth="1"/>
    <col min="1538" max="1538" width="10" style="855" customWidth="1"/>
    <col min="1539" max="1539" width="11.42578125" style="855" customWidth="1"/>
    <col min="1540" max="1540" width="9.5703125" style="855" customWidth="1"/>
    <col min="1541" max="1541" width="10.28515625" style="855" customWidth="1"/>
    <col min="1542" max="1542" width="10.140625" style="855" customWidth="1"/>
    <col min="1543" max="1543" width="10" style="855" customWidth="1"/>
    <col min="1544" max="1544" width="9.7109375" style="855" customWidth="1"/>
    <col min="1545" max="1545" width="10.42578125" style="855" customWidth="1"/>
    <col min="1546" max="1546" width="9.140625" style="855"/>
    <col min="1547" max="1547" width="10.85546875" style="855" customWidth="1"/>
    <col min="1548" max="1548" width="10.42578125" style="855" customWidth="1"/>
    <col min="1549" max="1792" width="9.140625" style="855"/>
    <col min="1793" max="1793" width="20.140625" style="855" customWidth="1"/>
    <col min="1794" max="1794" width="10" style="855" customWidth="1"/>
    <col min="1795" max="1795" width="11.42578125" style="855" customWidth="1"/>
    <col min="1796" max="1796" width="9.5703125" style="855" customWidth="1"/>
    <col min="1797" max="1797" width="10.28515625" style="855" customWidth="1"/>
    <col min="1798" max="1798" width="10.140625" style="855" customWidth="1"/>
    <col min="1799" max="1799" width="10" style="855" customWidth="1"/>
    <col min="1800" max="1800" width="9.7109375" style="855" customWidth="1"/>
    <col min="1801" max="1801" width="10.42578125" style="855" customWidth="1"/>
    <col min="1802" max="1802" width="9.140625" style="855"/>
    <col min="1803" max="1803" width="10.85546875" style="855" customWidth="1"/>
    <col min="1804" max="1804" width="10.42578125" style="855" customWidth="1"/>
    <col min="1805" max="2048" width="9.140625" style="855"/>
    <col min="2049" max="2049" width="20.140625" style="855" customWidth="1"/>
    <col min="2050" max="2050" width="10" style="855" customWidth="1"/>
    <col min="2051" max="2051" width="11.42578125" style="855" customWidth="1"/>
    <col min="2052" max="2052" width="9.5703125" style="855" customWidth="1"/>
    <col min="2053" max="2053" width="10.28515625" style="855" customWidth="1"/>
    <col min="2054" max="2054" width="10.140625" style="855" customWidth="1"/>
    <col min="2055" max="2055" width="10" style="855" customWidth="1"/>
    <col min="2056" max="2056" width="9.7109375" style="855" customWidth="1"/>
    <col min="2057" max="2057" width="10.42578125" style="855" customWidth="1"/>
    <col min="2058" max="2058" width="9.140625" style="855"/>
    <col min="2059" max="2059" width="10.85546875" style="855" customWidth="1"/>
    <col min="2060" max="2060" width="10.42578125" style="855" customWidth="1"/>
    <col min="2061" max="2304" width="9.140625" style="855"/>
    <col min="2305" max="2305" width="20.140625" style="855" customWidth="1"/>
    <col min="2306" max="2306" width="10" style="855" customWidth="1"/>
    <col min="2307" max="2307" width="11.42578125" style="855" customWidth="1"/>
    <col min="2308" max="2308" width="9.5703125" style="855" customWidth="1"/>
    <col min="2309" max="2309" width="10.28515625" style="855" customWidth="1"/>
    <col min="2310" max="2310" width="10.140625" style="855" customWidth="1"/>
    <col min="2311" max="2311" width="10" style="855" customWidth="1"/>
    <col min="2312" max="2312" width="9.7109375" style="855" customWidth="1"/>
    <col min="2313" max="2313" width="10.42578125" style="855" customWidth="1"/>
    <col min="2314" max="2314" width="9.140625" style="855"/>
    <col min="2315" max="2315" width="10.85546875" style="855" customWidth="1"/>
    <col min="2316" max="2316" width="10.42578125" style="855" customWidth="1"/>
    <col min="2317" max="2560" width="9.140625" style="855"/>
    <col min="2561" max="2561" width="20.140625" style="855" customWidth="1"/>
    <col min="2562" max="2562" width="10" style="855" customWidth="1"/>
    <col min="2563" max="2563" width="11.42578125" style="855" customWidth="1"/>
    <col min="2564" max="2564" width="9.5703125" style="855" customWidth="1"/>
    <col min="2565" max="2565" width="10.28515625" style="855" customWidth="1"/>
    <col min="2566" max="2566" width="10.140625" style="855" customWidth="1"/>
    <col min="2567" max="2567" width="10" style="855" customWidth="1"/>
    <col min="2568" max="2568" width="9.7109375" style="855" customWidth="1"/>
    <col min="2569" max="2569" width="10.42578125" style="855" customWidth="1"/>
    <col min="2570" max="2570" width="9.140625" style="855"/>
    <col min="2571" max="2571" width="10.85546875" style="855" customWidth="1"/>
    <col min="2572" max="2572" width="10.42578125" style="855" customWidth="1"/>
    <col min="2573" max="2816" width="9.140625" style="855"/>
    <col min="2817" max="2817" width="20.140625" style="855" customWidth="1"/>
    <col min="2818" max="2818" width="10" style="855" customWidth="1"/>
    <col min="2819" max="2819" width="11.42578125" style="855" customWidth="1"/>
    <col min="2820" max="2820" width="9.5703125" style="855" customWidth="1"/>
    <col min="2821" max="2821" width="10.28515625" style="855" customWidth="1"/>
    <col min="2822" max="2822" width="10.140625" style="855" customWidth="1"/>
    <col min="2823" max="2823" width="10" style="855" customWidth="1"/>
    <col min="2824" max="2824" width="9.7109375" style="855" customWidth="1"/>
    <col min="2825" max="2825" width="10.42578125" style="855" customWidth="1"/>
    <col min="2826" max="2826" width="9.140625" style="855"/>
    <col min="2827" max="2827" width="10.85546875" style="855" customWidth="1"/>
    <col min="2828" max="2828" width="10.42578125" style="855" customWidth="1"/>
    <col min="2829" max="3072" width="9.140625" style="855"/>
    <col min="3073" max="3073" width="20.140625" style="855" customWidth="1"/>
    <col min="3074" max="3074" width="10" style="855" customWidth="1"/>
    <col min="3075" max="3075" width="11.42578125" style="855" customWidth="1"/>
    <col min="3076" max="3076" width="9.5703125" style="855" customWidth="1"/>
    <col min="3077" max="3077" width="10.28515625" style="855" customWidth="1"/>
    <col min="3078" max="3078" width="10.140625" style="855" customWidth="1"/>
    <col min="3079" max="3079" width="10" style="855" customWidth="1"/>
    <col min="3080" max="3080" width="9.7109375" style="855" customWidth="1"/>
    <col min="3081" max="3081" width="10.42578125" style="855" customWidth="1"/>
    <col min="3082" max="3082" width="9.140625" style="855"/>
    <col min="3083" max="3083" width="10.85546875" style="855" customWidth="1"/>
    <col min="3084" max="3084" width="10.42578125" style="855" customWidth="1"/>
    <col min="3085" max="3328" width="9.140625" style="855"/>
    <col min="3329" max="3329" width="20.140625" style="855" customWidth="1"/>
    <col min="3330" max="3330" width="10" style="855" customWidth="1"/>
    <col min="3331" max="3331" width="11.42578125" style="855" customWidth="1"/>
    <col min="3332" max="3332" width="9.5703125" style="855" customWidth="1"/>
    <col min="3333" max="3333" width="10.28515625" style="855" customWidth="1"/>
    <col min="3334" max="3334" width="10.140625" style="855" customWidth="1"/>
    <col min="3335" max="3335" width="10" style="855" customWidth="1"/>
    <col min="3336" max="3336" width="9.7109375" style="855" customWidth="1"/>
    <col min="3337" max="3337" width="10.42578125" style="855" customWidth="1"/>
    <col min="3338" max="3338" width="9.140625" style="855"/>
    <col min="3339" max="3339" width="10.85546875" style="855" customWidth="1"/>
    <col min="3340" max="3340" width="10.42578125" style="855" customWidth="1"/>
    <col min="3341" max="3584" width="9.140625" style="855"/>
    <col min="3585" max="3585" width="20.140625" style="855" customWidth="1"/>
    <col min="3586" max="3586" width="10" style="855" customWidth="1"/>
    <col min="3587" max="3587" width="11.42578125" style="855" customWidth="1"/>
    <col min="3588" max="3588" width="9.5703125" style="855" customWidth="1"/>
    <col min="3589" max="3589" width="10.28515625" style="855" customWidth="1"/>
    <col min="3590" max="3590" width="10.140625" style="855" customWidth="1"/>
    <col min="3591" max="3591" width="10" style="855" customWidth="1"/>
    <col min="3592" max="3592" width="9.7109375" style="855" customWidth="1"/>
    <col min="3593" max="3593" width="10.42578125" style="855" customWidth="1"/>
    <col min="3594" max="3594" width="9.140625" style="855"/>
    <col min="3595" max="3595" width="10.85546875" style="855" customWidth="1"/>
    <col min="3596" max="3596" width="10.42578125" style="855" customWidth="1"/>
    <col min="3597" max="3840" width="9.140625" style="855"/>
    <col min="3841" max="3841" width="20.140625" style="855" customWidth="1"/>
    <col min="3842" max="3842" width="10" style="855" customWidth="1"/>
    <col min="3843" max="3843" width="11.42578125" style="855" customWidth="1"/>
    <col min="3844" max="3844" width="9.5703125" style="855" customWidth="1"/>
    <col min="3845" max="3845" width="10.28515625" style="855" customWidth="1"/>
    <col min="3846" max="3846" width="10.140625" style="855" customWidth="1"/>
    <col min="3847" max="3847" width="10" style="855" customWidth="1"/>
    <col min="3848" max="3848" width="9.7109375" style="855" customWidth="1"/>
    <col min="3849" max="3849" width="10.42578125" style="855" customWidth="1"/>
    <col min="3850" max="3850" width="9.140625" style="855"/>
    <col min="3851" max="3851" width="10.85546875" style="855" customWidth="1"/>
    <col min="3852" max="3852" width="10.42578125" style="855" customWidth="1"/>
    <col min="3853" max="4096" width="9.140625" style="855"/>
    <col min="4097" max="4097" width="20.140625" style="855" customWidth="1"/>
    <col min="4098" max="4098" width="10" style="855" customWidth="1"/>
    <col min="4099" max="4099" width="11.42578125" style="855" customWidth="1"/>
    <col min="4100" max="4100" width="9.5703125" style="855" customWidth="1"/>
    <col min="4101" max="4101" width="10.28515625" style="855" customWidth="1"/>
    <col min="4102" max="4102" width="10.140625" style="855" customWidth="1"/>
    <col min="4103" max="4103" width="10" style="855" customWidth="1"/>
    <col min="4104" max="4104" width="9.7109375" style="855" customWidth="1"/>
    <col min="4105" max="4105" width="10.42578125" style="855" customWidth="1"/>
    <col min="4106" max="4106" width="9.140625" style="855"/>
    <col min="4107" max="4107" width="10.85546875" style="855" customWidth="1"/>
    <col min="4108" max="4108" width="10.42578125" style="855" customWidth="1"/>
    <col min="4109" max="4352" width="9.140625" style="855"/>
    <col min="4353" max="4353" width="20.140625" style="855" customWidth="1"/>
    <col min="4354" max="4354" width="10" style="855" customWidth="1"/>
    <col min="4355" max="4355" width="11.42578125" style="855" customWidth="1"/>
    <col min="4356" max="4356" width="9.5703125" style="855" customWidth="1"/>
    <col min="4357" max="4357" width="10.28515625" style="855" customWidth="1"/>
    <col min="4358" max="4358" width="10.140625" style="855" customWidth="1"/>
    <col min="4359" max="4359" width="10" style="855" customWidth="1"/>
    <col min="4360" max="4360" width="9.7109375" style="855" customWidth="1"/>
    <col min="4361" max="4361" width="10.42578125" style="855" customWidth="1"/>
    <col min="4362" max="4362" width="9.140625" style="855"/>
    <col min="4363" max="4363" width="10.85546875" style="855" customWidth="1"/>
    <col min="4364" max="4364" width="10.42578125" style="855" customWidth="1"/>
    <col min="4365" max="4608" width="9.140625" style="855"/>
    <col min="4609" max="4609" width="20.140625" style="855" customWidth="1"/>
    <col min="4610" max="4610" width="10" style="855" customWidth="1"/>
    <col min="4611" max="4611" width="11.42578125" style="855" customWidth="1"/>
    <col min="4612" max="4612" width="9.5703125" style="855" customWidth="1"/>
    <col min="4613" max="4613" width="10.28515625" style="855" customWidth="1"/>
    <col min="4614" max="4614" width="10.140625" style="855" customWidth="1"/>
    <col min="4615" max="4615" width="10" style="855" customWidth="1"/>
    <col min="4616" max="4616" width="9.7109375" style="855" customWidth="1"/>
    <col min="4617" max="4617" width="10.42578125" style="855" customWidth="1"/>
    <col min="4618" max="4618" width="9.140625" style="855"/>
    <col min="4619" max="4619" width="10.85546875" style="855" customWidth="1"/>
    <col min="4620" max="4620" width="10.42578125" style="855" customWidth="1"/>
    <col min="4621" max="4864" width="9.140625" style="855"/>
    <col min="4865" max="4865" width="20.140625" style="855" customWidth="1"/>
    <col min="4866" max="4866" width="10" style="855" customWidth="1"/>
    <col min="4867" max="4867" width="11.42578125" style="855" customWidth="1"/>
    <col min="4868" max="4868" width="9.5703125" style="855" customWidth="1"/>
    <col min="4869" max="4869" width="10.28515625" style="855" customWidth="1"/>
    <col min="4870" max="4870" width="10.140625" style="855" customWidth="1"/>
    <col min="4871" max="4871" width="10" style="855" customWidth="1"/>
    <col min="4872" max="4872" width="9.7109375" style="855" customWidth="1"/>
    <col min="4873" max="4873" width="10.42578125" style="855" customWidth="1"/>
    <col min="4874" max="4874" width="9.140625" style="855"/>
    <col min="4875" max="4875" width="10.85546875" style="855" customWidth="1"/>
    <col min="4876" max="4876" width="10.42578125" style="855" customWidth="1"/>
    <col min="4877" max="5120" width="9.140625" style="855"/>
    <col min="5121" max="5121" width="20.140625" style="855" customWidth="1"/>
    <col min="5122" max="5122" width="10" style="855" customWidth="1"/>
    <col min="5123" max="5123" width="11.42578125" style="855" customWidth="1"/>
    <col min="5124" max="5124" width="9.5703125" style="855" customWidth="1"/>
    <col min="5125" max="5125" width="10.28515625" style="855" customWidth="1"/>
    <col min="5126" max="5126" width="10.140625" style="855" customWidth="1"/>
    <col min="5127" max="5127" width="10" style="855" customWidth="1"/>
    <col min="5128" max="5128" width="9.7109375" style="855" customWidth="1"/>
    <col min="5129" max="5129" width="10.42578125" style="855" customWidth="1"/>
    <col min="5130" max="5130" width="9.140625" style="855"/>
    <col min="5131" max="5131" width="10.85546875" style="855" customWidth="1"/>
    <col min="5132" max="5132" width="10.42578125" style="855" customWidth="1"/>
    <col min="5133" max="5376" width="9.140625" style="855"/>
    <col min="5377" max="5377" width="20.140625" style="855" customWidth="1"/>
    <col min="5378" max="5378" width="10" style="855" customWidth="1"/>
    <col min="5379" max="5379" width="11.42578125" style="855" customWidth="1"/>
    <col min="5380" max="5380" width="9.5703125" style="855" customWidth="1"/>
    <col min="5381" max="5381" width="10.28515625" style="855" customWidth="1"/>
    <col min="5382" max="5382" width="10.140625" style="855" customWidth="1"/>
    <col min="5383" max="5383" width="10" style="855" customWidth="1"/>
    <col min="5384" max="5384" width="9.7109375" style="855" customWidth="1"/>
    <col min="5385" max="5385" width="10.42578125" style="855" customWidth="1"/>
    <col min="5386" max="5386" width="9.140625" style="855"/>
    <col min="5387" max="5387" width="10.85546875" style="855" customWidth="1"/>
    <col min="5388" max="5388" width="10.42578125" style="855" customWidth="1"/>
    <col min="5389" max="5632" width="9.140625" style="855"/>
    <col min="5633" max="5633" width="20.140625" style="855" customWidth="1"/>
    <col min="5634" max="5634" width="10" style="855" customWidth="1"/>
    <col min="5635" max="5635" width="11.42578125" style="855" customWidth="1"/>
    <col min="5636" max="5636" width="9.5703125" style="855" customWidth="1"/>
    <col min="5637" max="5637" width="10.28515625" style="855" customWidth="1"/>
    <col min="5638" max="5638" width="10.140625" style="855" customWidth="1"/>
    <col min="5639" max="5639" width="10" style="855" customWidth="1"/>
    <col min="5640" max="5640" width="9.7109375" style="855" customWidth="1"/>
    <col min="5641" max="5641" width="10.42578125" style="855" customWidth="1"/>
    <col min="5642" max="5642" width="9.140625" style="855"/>
    <col min="5643" max="5643" width="10.85546875" style="855" customWidth="1"/>
    <col min="5644" max="5644" width="10.42578125" style="855" customWidth="1"/>
    <col min="5645" max="5888" width="9.140625" style="855"/>
    <col min="5889" max="5889" width="20.140625" style="855" customWidth="1"/>
    <col min="5890" max="5890" width="10" style="855" customWidth="1"/>
    <col min="5891" max="5891" width="11.42578125" style="855" customWidth="1"/>
    <col min="5892" max="5892" width="9.5703125" style="855" customWidth="1"/>
    <col min="5893" max="5893" width="10.28515625" style="855" customWidth="1"/>
    <col min="5894" max="5894" width="10.140625" style="855" customWidth="1"/>
    <col min="5895" max="5895" width="10" style="855" customWidth="1"/>
    <col min="5896" max="5896" width="9.7109375" style="855" customWidth="1"/>
    <col min="5897" max="5897" width="10.42578125" style="855" customWidth="1"/>
    <col min="5898" max="5898" width="9.140625" style="855"/>
    <col min="5899" max="5899" width="10.85546875" style="855" customWidth="1"/>
    <col min="5900" max="5900" width="10.42578125" style="855" customWidth="1"/>
    <col min="5901" max="6144" width="9.140625" style="855"/>
    <col min="6145" max="6145" width="20.140625" style="855" customWidth="1"/>
    <col min="6146" max="6146" width="10" style="855" customWidth="1"/>
    <col min="6147" max="6147" width="11.42578125" style="855" customWidth="1"/>
    <col min="6148" max="6148" width="9.5703125" style="855" customWidth="1"/>
    <col min="6149" max="6149" width="10.28515625" style="855" customWidth="1"/>
    <col min="6150" max="6150" width="10.140625" style="855" customWidth="1"/>
    <col min="6151" max="6151" width="10" style="855" customWidth="1"/>
    <col min="6152" max="6152" width="9.7109375" style="855" customWidth="1"/>
    <col min="6153" max="6153" width="10.42578125" style="855" customWidth="1"/>
    <col min="6154" max="6154" width="9.140625" style="855"/>
    <col min="6155" max="6155" width="10.85546875" style="855" customWidth="1"/>
    <col min="6156" max="6156" width="10.42578125" style="855" customWidth="1"/>
    <col min="6157" max="6400" width="9.140625" style="855"/>
    <col min="6401" max="6401" width="20.140625" style="855" customWidth="1"/>
    <col min="6402" max="6402" width="10" style="855" customWidth="1"/>
    <col min="6403" max="6403" width="11.42578125" style="855" customWidth="1"/>
    <col min="6404" max="6404" width="9.5703125" style="855" customWidth="1"/>
    <col min="6405" max="6405" width="10.28515625" style="855" customWidth="1"/>
    <col min="6406" max="6406" width="10.140625" style="855" customWidth="1"/>
    <col min="6407" max="6407" width="10" style="855" customWidth="1"/>
    <col min="6408" max="6408" width="9.7109375" style="855" customWidth="1"/>
    <col min="6409" max="6409" width="10.42578125" style="855" customWidth="1"/>
    <col min="6410" max="6410" width="9.140625" style="855"/>
    <col min="6411" max="6411" width="10.85546875" style="855" customWidth="1"/>
    <col min="6412" max="6412" width="10.42578125" style="855" customWidth="1"/>
    <col min="6413" max="6656" width="9.140625" style="855"/>
    <col min="6657" max="6657" width="20.140625" style="855" customWidth="1"/>
    <col min="6658" max="6658" width="10" style="855" customWidth="1"/>
    <col min="6659" max="6659" width="11.42578125" style="855" customWidth="1"/>
    <col min="6660" max="6660" width="9.5703125" style="855" customWidth="1"/>
    <col min="6661" max="6661" width="10.28515625" style="855" customWidth="1"/>
    <col min="6662" max="6662" width="10.140625" style="855" customWidth="1"/>
    <col min="6663" max="6663" width="10" style="855" customWidth="1"/>
    <col min="6664" max="6664" width="9.7109375" style="855" customWidth="1"/>
    <col min="6665" max="6665" width="10.42578125" style="855" customWidth="1"/>
    <col min="6666" max="6666" width="9.140625" style="855"/>
    <col min="6667" max="6667" width="10.85546875" style="855" customWidth="1"/>
    <col min="6668" max="6668" width="10.42578125" style="855" customWidth="1"/>
    <col min="6669" max="6912" width="9.140625" style="855"/>
    <col min="6913" max="6913" width="20.140625" style="855" customWidth="1"/>
    <col min="6914" max="6914" width="10" style="855" customWidth="1"/>
    <col min="6915" max="6915" width="11.42578125" style="855" customWidth="1"/>
    <col min="6916" max="6916" width="9.5703125" style="855" customWidth="1"/>
    <col min="6917" max="6917" width="10.28515625" style="855" customWidth="1"/>
    <col min="6918" max="6918" width="10.140625" style="855" customWidth="1"/>
    <col min="6919" max="6919" width="10" style="855" customWidth="1"/>
    <col min="6920" max="6920" width="9.7109375" style="855" customWidth="1"/>
    <col min="6921" max="6921" width="10.42578125" style="855" customWidth="1"/>
    <col min="6922" max="6922" width="9.140625" style="855"/>
    <col min="6923" max="6923" width="10.85546875" style="855" customWidth="1"/>
    <col min="6924" max="6924" width="10.42578125" style="855" customWidth="1"/>
    <col min="6925" max="7168" width="9.140625" style="855"/>
    <col min="7169" max="7169" width="20.140625" style="855" customWidth="1"/>
    <col min="7170" max="7170" width="10" style="855" customWidth="1"/>
    <col min="7171" max="7171" width="11.42578125" style="855" customWidth="1"/>
    <col min="7172" max="7172" width="9.5703125" style="855" customWidth="1"/>
    <col min="7173" max="7173" width="10.28515625" style="855" customWidth="1"/>
    <col min="7174" max="7174" width="10.140625" style="855" customWidth="1"/>
    <col min="7175" max="7175" width="10" style="855" customWidth="1"/>
    <col min="7176" max="7176" width="9.7109375" style="855" customWidth="1"/>
    <col min="7177" max="7177" width="10.42578125" style="855" customWidth="1"/>
    <col min="7178" max="7178" width="9.140625" style="855"/>
    <col min="7179" max="7179" width="10.85546875" style="855" customWidth="1"/>
    <col min="7180" max="7180" width="10.42578125" style="855" customWidth="1"/>
    <col min="7181" max="7424" width="9.140625" style="855"/>
    <col min="7425" max="7425" width="20.140625" style="855" customWidth="1"/>
    <col min="7426" max="7426" width="10" style="855" customWidth="1"/>
    <col min="7427" max="7427" width="11.42578125" style="855" customWidth="1"/>
    <col min="7428" max="7428" width="9.5703125" style="855" customWidth="1"/>
    <col min="7429" max="7429" width="10.28515625" style="855" customWidth="1"/>
    <col min="7430" max="7430" width="10.140625" style="855" customWidth="1"/>
    <col min="7431" max="7431" width="10" style="855" customWidth="1"/>
    <col min="7432" max="7432" width="9.7109375" style="855" customWidth="1"/>
    <col min="7433" max="7433" width="10.42578125" style="855" customWidth="1"/>
    <col min="7434" max="7434" width="9.140625" style="855"/>
    <col min="7435" max="7435" width="10.85546875" style="855" customWidth="1"/>
    <col min="7436" max="7436" width="10.42578125" style="855" customWidth="1"/>
    <col min="7437" max="7680" width="9.140625" style="855"/>
    <col min="7681" max="7681" width="20.140625" style="855" customWidth="1"/>
    <col min="7682" max="7682" width="10" style="855" customWidth="1"/>
    <col min="7683" max="7683" width="11.42578125" style="855" customWidth="1"/>
    <col min="7684" max="7684" width="9.5703125" style="855" customWidth="1"/>
    <col min="7685" max="7685" width="10.28515625" style="855" customWidth="1"/>
    <col min="7686" max="7686" width="10.140625" style="855" customWidth="1"/>
    <col min="7687" max="7687" width="10" style="855" customWidth="1"/>
    <col min="7688" max="7688" width="9.7109375" style="855" customWidth="1"/>
    <col min="7689" max="7689" width="10.42578125" style="855" customWidth="1"/>
    <col min="7690" max="7690" width="9.140625" style="855"/>
    <col min="7691" max="7691" width="10.85546875" style="855" customWidth="1"/>
    <col min="7692" max="7692" width="10.42578125" style="855" customWidth="1"/>
    <col min="7693" max="7936" width="9.140625" style="855"/>
    <col min="7937" max="7937" width="20.140625" style="855" customWidth="1"/>
    <col min="7938" max="7938" width="10" style="855" customWidth="1"/>
    <col min="7939" max="7939" width="11.42578125" style="855" customWidth="1"/>
    <col min="7940" max="7940" width="9.5703125" style="855" customWidth="1"/>
    <col min="7941" max="7941" width="10.28515625" style="855" customWidth="1"/>
    <col min="7942" max="7942" width="10.140625" style="855" customWidth="1"/>
    <col min="7943" max="7943" width="10" style="855" customWidth="1"/>
    <col min="7944" max="7944" width="9.7109375" style="855" customWidth="1"/>
    <col min="7945" max="7945" width="10.42578125" style="855" customWidth="1"/>
    <col min="7946" max="7946" width="9.140625" style="855"/>
    <col min="7947" max="7947" width="10.85546875" style="855" customWidth="1"/>
    <col min="7948" max="7948" width="10.42578125" style="855" customWidth="1"/>
    <col min="7949" max="8192" width="9.140625" style="855"/>
    <col min="8193" max="8193" width="20.140625" style="855" customWidth="1"/>
    <col min="8194" max="8194" width="10" style="855" customWidth="1"/>
    <col min="8195" max="8195" width="11.42578125" style="855" customWidth="1"/>
    <col min="8196" max="8196" width="9.5703125" style="855" customWidth="1"/>
    <col min="8197" max="8197" width="10.28515625" style="855" customWidth="1"/>
    <col min="8198" max="8198" width="10.140625" style="855" customWidth="1"/>
    <col min="8199" max="8199" width="10" style="855" customWidth="1"/>
    <col min="8200" max="8200" width="9.7109375" style="855" customWidth="1"/>
    <col min="8201" max="8201" width="10.42578125" style="855" customWidth="1"/>
    <col min="8202" max="8202" width="9.140625" style="855"/>
    <col min="8203" max="8203" width="10.85546875" style="855" customWidth="1"/>
    <col min="8204" max="8204" width="10.42578125" style="855" customWidth="1"/>
    <col min="8205" max="8448" width="9.140625" style="855"/>
    <col min="8449" max="8449" width="20.140625" style="855" customWidth="1"/>
    <col min="8450" max="8450" width="10" style="855" customWidth="1"/>
    <col min="8451" max="8451" width="11.42578125" style="855" customWidth="1"/>
    <col min="8452" max="8452" width="9.5703125" style="855" customWidth="1"/>
    <col min="8453" max="8453" width="10.28515625" style="855" customWidth="1"/>
    <col min="8454" max="8454" width="10.140625" style="855" customWidth="1"/>
    <col min="8455" max="8455" width="10" style="855" customWidth="1"/>
    <col min="8456" max="8456" width="9.7109375" style="855" customWidth="1"/>
    <col min="8457" max="8457" width="10.42578125" style="855" customWidth="1"/>
    <col min="8458" max="8458" width="9.140625" style="855"/>
    <col min="8459" max="8459" width="10.85546875" style="855" customWidth="1"/>
    <col min="8460" max="8460" width="10.42578125" style="855" customWidth="1"/>
    <col min="8461" max="8704" width="9.140625" style="855"/>
    <col min="8705" max="8705" width="20.140625" style="855" customWidth="1"/>
    <col min="8706" max="8706" width="10" style="855" customWidth="1"/>
    <col min="8707" max="8707" width="11.42578125" style="855" customWidth="1"/>
    <col min="8708" max="8708" width="9.5703125" style="855" customWidth="1"/>
    <col min="8709" max="8709" width="10.28515625" style="855" customWidth="1"/>
    <col min="8710" max="8710" width="10.140625" style="855" customWidth="1"/>
    <col min="8711" max="8711" width="10" style="855" customWidth="1"/>
    <col min="8712" max="8712" width="9.7109375" style="855" customWidth="1"/>
    <col min="8713" max="8713" width="10.42578125" style="855" customWidth="1"/>
    <col min="8714" max="8714" width="9.140625" style="855"/>
    <col min="8715" max="8715" width="10.85546875" style="855" customWidth="1"/>
    <col min="8716" max="8716" width="10.42578125" style="855" customWidth="1"/>
    <col min="8717" max="8960" width="9.140625" style="855"/>
    <col min="8961" max="8961" width="20.140625" style="855" customWidth="1"/>
    <col min="8962" max="8962" width="10" style="855" customWidth="1"/>
    <col min="8963" max="8963" width="11.42578125" style="855" customWidth="1"/>
    <col min="8964" max="8964" width="9.5703125" style="855" customWidth="1"/>
    <col min="8965" max="8965" width="10.28515625" style="855" customWidth="1"/>
    <col min="8966" max="8966" width="10.140625" style="855" customWidth="1"/>
    <col min="8967" max="8967" width="10" style="855" customWidth="1"/>
    <col min="8968" max="8968" width="9.7109375" style="855" customWidth="1"/>
    <col min="8969" max="8969" width="10.42578125" style="855" customWidth="1"/>
    <col min="8970" max="8970" width="9.140625" style="855"/>
    <col min="8971" max="8971" width="10.85546875" style="855" customWidth="1"/>
    <col min="8972" max="8972" width="10.42578125" style="855" customWidth="1"/>
    <col min="8973" max="9216" width="9.140625" style="855"/>
    <col min="9217" max="9217" width="20.140625" style="855" customWidth="1"/>
    <col min="9218" max="9218" width="10" style="855" customWidth="1"/>
    <col min="9219" max="9219" width="11.42578125" style="855" customWidth="1"/>
    <col min="9220" max="9220" width="9.5703125" style="855" customWidth="1"/>
    <col min="9221" max="9221" width="10.28515625" style="855" customWidth="1"/>
    <col min="9222" max="9222" width="10.140625" style="855" customWidth="1"/>
    <col min="9223" max="9223" width="10" style="855" customWidth="1"/>
    <col min="9224" max="9224" width="9.7109375" style="855" customWidth="1"/>
    <col min="9225" max="9225" width="10.42578125" style="855" customWidth="1"/>
    <col min="9226" max="9226" width="9.140625" style="855"/>
    <col min="9227" max="9227" width="10.85546875" style="855" customWidth="1"/>
    <col min="9228" max="9228" width="10.42578125" style="855" customWidth="1"/>
    <col min="9229" max="9472" width="9.140625" style="855"/>
    <col min="9473" max="9473" width="20.140625" style="855" customWidth="1"/>
    <col min="9474" max="9474" width="10" style="855" customWidth="1"/>
    <col min="9475" max="9475" width="11.42578125" style="855" customWidth="1"/>
    <col min="9476" max="9476" width="9.5703125" style="855" customWidth="1"/>
    <col min="9477" max="9477" width="10.28515625" style="855" customWidth="1"/>
    <col min="9478" max="9478" width="10.140625" style="855" customWidth="1"/>
    <col min="9479" max="9479" width="10" style="855" customWidth="1"/>
    <col min="9480" max="9480" width="9.7109375" style="855" customWidth="1"/>
    <col min="9481" max="9481" width="10.42578125" style="855" customWidth="1"/>
    <col min="9482" max="9482" width="9.140625" style="855"/>
    <col min="9483" max="9483" width="10.85546875" style="855" customWidth="1"/>
    <col min="9484" max="9484" width="10.42578125" style="855" customWidth="1"/>
    <col min="9485" max="9728" width="9.140625" style="855"/>
    <col min="9729" max="9729" width="20.140625" style="855" customWidth="1"/>
    <col min="9730" max="9730" width="10" style="855" customWidth="1"/>
    <col min="9731" max="9731" width="11.42578125" style="855" customWidth="1"/>
    <col min="9732" max="9732" width="9.5703125" style="855" customWidth="1"/>
    <col min="9733" max="9733" width="10.28515625" style="855" customWidth="1"/>
    <col min="9734" max="9734" width="10.140625" style="855" customWidth="1"/>
    <col min="9735" max="9735" width="10" style="855" customWidth="1"/>
    <col min="9736" max="9736" width="9.7109375" style="855" customWidth="1"/>
    <col min="9737" max="9737" width="10.42578125" style="855" customWidth="1"/>
    <col min="9738" max="9738" width="9.140625" style="855"/>
    <col min="9739" max="9739" width="10.85546875" style="855" customWidth="1"/>
    <col min="9740" max="9740" width="10.42578125" style="855" customWidth="1"/>
    <col min="9741" max="9984" width="9.140625" style="855"/>
    <col min="9985" max="9985" width="20.140625" style="855" customWidth="1"/>
    <col min="9986" max="9986" width="10" style="855" customWidth="1"/>
    <col min="9987" max="9987" width="11.42578125" style="855" customWidth="1"/>
    <col min="9988" max="9988" width="9.5703125" style="855" customWidth="1"/>
    <col min="9989" max="9989" width="10.28515625" style="855" customWidth="1"/>
    <col min="9990" max="9990" width="10.140625" style="855" customWidth="1"/>
    <col min="9991" max="9991" width="10" style="855" customWidth="1"/>
    <col min="9992" max="9992" width="9.7109375" style="855" customWidth="1"/>
    <col min="9993" max="9993" width="10.42578125" style="855" customWidth="1"/>
    <col min="9994" max="9994" width="9.140625" style="855"/>
    <col min="9995" max="9995" width="10.85546875" style="855" customWidth="1"/>
    <col min="9996" max="9996" width="10.42578125" style="855" customWidth="1"/>
    <col min="9997" max="10240" width="9.140625" style="855"/>
    <col min="10241" max="10241" width="20.140625" style="855" customWidth="1"/>
    <col min="10242" max="10242" width="10" style="855" customWidth="1"/>
    <col min="10243" max="10243" width="11.42578125" style="855" customWidth="1"/>
    <col min="10244" max="10244" width="9.5703125" style="855" customWidth="1"/>
    <col min="10245" max="10245" width="10.28515625" style="855" customWidth="1"/>
    <col min="10246" max="10246" width="10.140625" style="855" customWidth="1"/>
    <col min="10247" max="10247" width="10" style="855" customWidth="1"/>
    <col min="10248" max="10248" width="9.7109375" style="855" customWidth="1"/>
    <col min="10249" max="10249" width="10.42578125" style="855" customWidth="1"/>
    <col min="10250" max="10250" width="9.140625" style="855"/>
    <col min="10251" max="10251" width="10.85546875" style="855" customWidth="1"/>
    <col min="10252" max="10252" width="10.42578125" style="855" customWidth="1"/>
    <col min="10253" max="10496" width="9.140625" style="855"/>
    <col min="10497" max="10497" width="20.140625" style="855" customWidth="1"/>
    <col min="10498" max="10498" width="10" style="855" customWidth="1"/>
    <col min="10499" max="10499" width="11.42578125" style="855" customWidth="1"/>
    <col min="10500" max="10500" width="9.5703125" style="855" customWidth="1"/>
    <col min="10501" max="10501" width="10.28515625" style="855" customWidth="1"/>
    <col min="10502" max="10502" width="10.140625" style="855" customWidth="1"/>
    <col min="10503" max="10503" width="10" style="855" customWidth="1"/>
    <col min="10504" max="10504" width="9.7109375" style="855" customWidth="1"/>
    <col min="10505" max="10505" width="10.42578125" style="855" customWidth="1"/>
    <col min="10506" max="10506" width="9.140625" style="855"/>
    <col min="10507" max="10507" width="10.85546875" style="855" customWidth="1"/>
    <col min="10508" max="10508" width="10.42578125" style="855" customWidth="1"/>
    <col min="10509" max="10752" width="9.140625" style="855"/>
    <col min="10753" max="10753" width="20.140625" style="855" customWidth="1"/>
    <col min="10754" max="10754" width="10" style="855" customWidth="1"/>
    <col min="10755" max="10755" width="11.42578125" style="855" customWidth="1"/>
    <col min="10756" max="10756" width="9.5703125" style="855" customWidth="1"/>
    <col min="10757" max="10757" width="10.28515625" style="855" customWidth="1"/>
    <col min="10758" max="10758" width="10.140625" style="855" customWidth="1"/>
    <col min="10759" max="10759" width="10" style="855" customWidth="1"/>
    <col min="10760" max="10760" width="9.7109375" style="855" customWidth="1"/>
    <col min="10761" max="10761" width="10.42578125" style="855" customWidth="1"/>
    <col min="10762" max="10762" width="9.140625" style="855"/>
    <col min="10763" max="10763" width="10.85546875" style="855" customWidth="1"/>
    <col min="10764" max="10764" width="10.42578125" style="855" customWidth="1"/>
    <col min="10765" max="11008" width="9.140625" style="855"/>
    <col min="11009" max="11009" width="20.140625" style="855" customWidth="1"/>
    <col min="11010" max="11010" width="10" style="855" customWidth="1"/>
    <col min="11011" max="11011" width="11.42578125" style="855" customWidth="1"/>
    <col min="11012" max="11012" width="9.5703125" style="855" customWidth="1"/>
    <col min="11013" max="11013" width="10.28515625" style="855" customWidth="1"/>
    <col min="11014" max="11014" width="10.140625" style="855" customWidth="1"/>
    <col min="11015" max="11015" width="10" style="855" customWidth="1"/>
    <col min="11016" max="11016" width="9.7109375" style="855" customWidth="1"/>
    <col min="11017" max="11017" width="10.42578125" style="855" customWidth="1"/>
    <col min="11018" max="11018" width="9.140625" style="855"/>
    <col min="11019" max="11019" width="10.85546875" style="855" customWidth="1"/>
    <col min="11020" max="11020" width="10.42578125" style="855" customWidth="1"/>
    <col min="11021" max="11264" width="9.140625" style="855"/>
    <col min="11265" max="11265" width="20.140625" style="855" customWidth="1"/>
    <col min="11266" max="11266" width="10" style="855" customWidth="1"/>
    <col min="11267" max="11267" width="11.42578125" style="855" customWidth="1"/>
    <col min="11268" max="11268" width="9.5703125" style="855" customWidth="1"/>
    <col min="11269" max="11269" width="10.28515625" style="855" customWidth="1"/>
    <col min="11270" max="11270" width="10.140625" style="855" customWidth="1"/>
    <col min="11271" max="11271" width="10" style="855" customWidth="1"/>
    <col min="11272" max="11272" width="9.7109375" style="855" customWidth="1"/>
    <col min="11273" max="11273" width="10.42578125" style="855" customWidth="1"/>
    <col min="11274" max="11274" width="9.140625" style="855"/>
    <col min="11275" max="11275" width="10.85546875" style="855" customWidth="1"/>
    <col min="11276" max="11276" width="10.42578125" style="855" customWidth="1"/>
    <col min="11277" max="11520" width="9.140625" style="855"/>
    <col min="11521" max="11521" width="20.140625" style="855" customWidth="1"/>
    <col min="11522" max="11522" width="10" style="855" customWidth="1"/>
    <col min="11523" max="11523" width="11.42578125" style="855" customWidth="1"/>
    <col min="11524" max="11524" width="9.5703125" style="855" customWidth="1"/>
    <col min="11525" max="11525" width="10.28515625" style="855" customWidth="1"/>
    <col min="11526" max="11526" width="10.140625" style="855" customWidth="1"/>
    <col min="11527" max="11527" width="10" style="855" customWidth="1"/>
    <col min="11528" max="11528" width="9.7109375" style="855" customWidth="1"/>
    <col min="11529" max="11529" width="10.42578125" style="855" customWidth="1"/>
    <col min="11530" max="11530" width="9.140625" style="855"/>
    <col min="11531" max="11531" width="10.85546875" style="855" customWidth="1"/>
    <col min="11532" max="11532" width="10.42578125" style="855" customWidth="1"/>
    <col min="11533" max="11776" width="9.140625" style="855"/>
    <col min="11777" max="11777" width="20.140625" style="855" customWidth="1"/>
    <col min="11778" max="11778" width="10" style="855" customWidth="1"/>
    <col min="11779" max="11779" width="11.42578125" style="855" customWidth="1"/>
    <col min="11780" max="11780" width="9.5703125" style="855" customWidth="1"/>
    <col min="11781" max="11781" width="10.28515625" style="855" customWidth="1"/>
    <col min="11782" max="11782" width="10.140625" style="855" customWidth="1"/>
    <col min="11783" max="11783" width="10" style="855" customWidth="1"/>
    <col min="11784" max="11784" width="9.7109375" style="855" customWidth="1"/>
    <col min="11785" max="11785" width="10.42578125" style="855" customWidth="1"/>
    <col min="11786" max="11786" width="9.140625" style="855"/>
    <col min="11787" max="11787" width="10.85546875" style="855" customWidth="1"/>
    <col min="11788" max="11788" width="10.42578125" style="855" customWidth="1"/>
    <col min="11789" max="12032" width="9.140625" style="855"/>
    <col min="12033" max="12033" width="20.140625" style="855" customWidth="1"/>
    <col min="12034" max="12034" width="10" style="855" customWidth="1"/>
    <col min="12035" max="12035" width="11.42578125" style="855" customWidth="1"/>
    <col min="12036" max="12036" width="9.5703125" style="855" customWidth="1"/>
    <col min="12037" max="12037" width="10.28515625" style="855" customWidth="1"/>
    <col min="12038" max="12038" width="10.140625" style="855" customWidth="1"/>
    <col min="12039" max="12039" width="10" style="855" customWidth="1"/>
    <col min="12040" max="12040" width="9.7109375" style="855" customWidth="1"/>
    <col min="12041" max="12041" width="10.42578125" style="855" customWidth="1"/>
    <col min="12042" max="12042" width="9.140625" style="855"/>
    <col min="12043" max="12043" width="10.85546875" style="855" customWidth="1"/>
    <col min="12044" max="12044" width="10.42578125" style="855" customWidth="1"/>
    <col min="12045" max="12288" width="9.140625" style="855"/>
    <col min="12289" max="12289" width="20.140625" style="855" customWidth="1"/>
    <col min="12290" max="12290" width="10" style="855" customWidth="1"/>
    <col min="12291" max="12291" width="11.42578125" style="855" customWidth="1"/>
    <col min="12292" max="12292" width="9.5703125" style="855" customWidth="1"/>
    <col min="12293" max="12293" width="10.28515625" style="855" customWidth="1"/>
    <col min="12294" max="12294" width="10.140625" style="855" customWidth="1"/>
    <col min="12295" max="12295" width="10" style="855" customWidth="1"/>
    <col min="12296" max="12296" width="9.7109375" style="855" customWidth="1"/>
    <col min="12297" max="12297" width="10.42578125" style="855" customWidth="1"/>
    <col min="12298" max="12298" width="9.140625" style="855"/>
    <col min="12299" max="12299" width="10.85546875" style="855" customWidth="1"/>
    <col min="12300" max="12300" width="10.42578125" style="855" customWidth="1"/>
    <col min="12301" max="12544" width="9.140625" style="855"/>
    <col min="12545" max="12545" width="20.140625" style="855" customWidth="1"/>
    <col min="12546" max="12546" width="10" style="855" customWidth="1"/>
    <col min="12547" max="12547" width="11.42578125" style="855" customWidth="1"/>
    <col min="12548" max="12548" width="9.5703125" style="855" customWidth="1"/>
    <col min="12549" max="12549" width="10.28515625" style="855" customWidth="1"/>
    <col min="12550" max="12550" width="10.140625" style="855" customWidth="1"/>
    <col min="12551" max="12551" width="10" style="855" customWidth="1"/>
    <col min="12552" max="12552" width="9.7109375" style="855" customWidth="1"/>
    <col min="12553" max="12553" width="10.42578125" style="855" customWidth="1"/>
    <col min="12554" max="12554" width="9.140625" style="855"/>
    <col min="12555" max="12555" width="10.85546875" style="855" customWidth="1"/>
    <col min="12556" max="12556" width="10.42578125" style="855" customWidth="1"/>
    <col min="12557" max="12800" width="9.140625" style="855"/>
    <col min="12801" max="12801" width="20.140625" style="855" customWidth="1"/>
    <col min="12802" max="12802" width="10" style="855" customWidth="1"/>
    <col min="12803" max="12803" width="11.42578125" style="855" customWidth="1"/>
    <col min="12804" max="12804" width="9.5703125" style="855" customWidth="1"/>
    <col min="12805" max="12805" width="10.28515625" style="855" customWidth="1"/>
    <col min="12806" max="12806" width="10.140625" style="855" customWidth="1"/>
    <col min="12807" max="12807" width="10" style="855" customWidth="1"/>
    <col min="12808" max="12808" width="9.7109375" style="855" customWidth="1"/>
    <col min="12809" max="12809" width="10.42578125" style="855" customWidth="1"/>
    <col min="12810" max="12810" width="9.140625" style="855"/>
    <col min="12811" max="12811" width="10.85546875" style="855" customWidth="1"/>
    <col min="12812" max="12812" width="10.42578125" style="855" customWidth="1"/>
    <col min="12813" max="13056" width="9.140625" style="855"/>
    <col min="13057" max="13057" width="20.140625" style="855" customWidth="1"/>
    <col min="13058" max="13058" width="10" style="855" customWidth="1"/>
    <col min="13059" max="13059" width="11.42578125" style="855" customWidth="1"/>
    <col min="13060" max="13060" width="9.5703125" style="855" customWidth="1"/>
    <col min="13061" max="13061" width="10.28515625" style="855" customWidth="1"/>
    <col min="13062" max="13062" width="10.140625" style="855" customWidth="1"/>
    <col min="13063" max="13063" width="10" style="855" customWidth="1"/>
    <col min="13064" max="13064" width="9.7109375" style="855" customWidth="1"/>
    <col min="13065" max="13065" width="10.42578125" style="855" customWidth="1"/>
    <col min="13066" max="13066" width="9.140625" style="855"/>
    <col min="13067" max="13067" width="10.85546875" style="855" customWidth="1"/>
    <col min="13068" max="13068" width="10.42578125" style="855" customWidth="1"/>
    <col min="13069" max="13312" width="9.140625" style="855"/>
    <col min="13313" max="13313" width="20.140625" style="855" customWidth="1"/>
    <col min="13314" max="13314" width="10" style="855" customWidth="1"/>
    <col min="13315" max="13315" width="11.42578125" style="855" customWidth="1"/>
    <col min="13316" max="13316" width="9.5703125" style="855" customWidth="1"/>
    <col min="13317" max="13317" width="10.28515625" style="855" customWidth="1"/>
    <col min="13318" max="13318" width="10.140625" style="855" customWidth="1"/>
    <col min="13319" max="13319" width="10" style="855" customWidth="1"/>
    <col min="13320" max="13320" width="9.7109375" style="855" customWidth="1"/>
    <col min="13321" max="13321" width="10.42578125" style="855" customWidth="1"/>
    <col min="13322" max="13322" width="9.140625" style="855"/>
    <col min="13323" max="13323" width="10.85546875" style="855" customWidth="1"/>
    <col min="13324" max="13324" width="10.42578125" style="855" customWidth="1"/>
    <col min="13325" max="13568" width="9.140625" style="855"/>
    <col min="13569" max="13569" width="20.140625" style="855" customWidth="1"/>
    <col min="13570" max="13570" width="10" style="855" customWidth="1"/>
    <col min="13571" max="13571" width="11.42578125" style="855" customWidth="1"/>
    <col min="13572" max="13572" width="9.5703125" style="855" customWidth="1"/>
    <col min="13573" max="13573" width="10.28515625" style="855" customWidth="1"/>
    <col min="13574" max="13574" width="10.140625" style="855" customWidth="1"/>
    <col min="13575" max="13575" width="10" style="855" customWidth="1"/>
    <col min="13576" max="13576" width="9.7109375" style="855" customWidth="1"/>
    <col min="13577" max="13577" width="10.42578125" style="855" customWidth="1"/>
    <col min="13578" max="13578" width="9.140625" style="855"/>
    <col min="13579" max="13579" width="10.85546875" style="855" customWidth="1"/>
    <col min="13580" max="13580" width="10.42578125" style="855" customWidth="1"/>
    <col min="13581" max="13824" width="9.140625" style="855"/>
    <col min="13825" max="13825" width="20.140625" style="855" customWidth="1"/>
    <col min="13826" max="13826" width="10" style="855" customWidth="1"/>
    <col min="13827" max="13827" width="11.42578125" style="855" customWidth="1"/>
    <col min="13828" max="13828" width="9.5703125" style="855" customWidth="1"/>
    <col min="13829" max="13829" width="10.28515625" style="855" customWidth="1"/>
    <col min="13830" max="13830" width="10.140625" style="855" customWidth="1"/>
    <col min="13831" max="13831" width="10" style="855" customWidth="1"/>
    <col min="13832" max="13832" width="9.7109375" style="855" customWidth="1"/>
    <col min="13833" max="13833" width="10.42578125" style="855" customWidth="1"/>
    <col min="13834" max="13834" width="9.140625" style="855"/>
    <col min="13835" max="13835" width="10.85546875" style="855" customWidth="1"/>
    <col min="13836" max="13836" width="10.42578125" style="855" customWidth="1"/>
    <col min="13837" max="14080" width="9.140625" style="855"/>
    <col min="14081" max="14081" width="20.140625" style="855" customWidth="1"/>
    <col min="14082" max="14082" width="10" style="855" customWidth="1"/>
    <col min="14083" max="14083" width="11.42578125" style="855" customWidth="1"/>
    <col min="14084" max="14084" width="9.5703125" style="855" customWidth="1"/>
    <col min="14085" max="14085" width="10.28515625" style="855" customWidth="1"/>
    <col min="14086" max="14086" width="10.140625" style="855" customWidth="1"/>
    <col min="14087" max="14087" width="10" style="855" customWidth="1"/>
    <col min="14088" max="14088" width="9.7109375" style="855" customWidth="1"/>
    <col min="14089" max="14089" width="10.42578125" style="855" customWidth="1"/>
    <col min="14090" max="14090" width="9.140625" style="855"/>
    <col min="14091" max="14091" width="10.85546875" style="855" customWidth="1"/>
    <col min="14092" max="14092" width="10.42578125" style="855" customWidth="1"/>
    <col min="14093" max="14336" width="9.140625" style="855"/>
    <col min="14337" max="14337" width="20.140625" style="855" customWidth="1"/>
    <col min="14338" max="14338" width="10" style="855" customWidth="1"/>
    <col min="14339" max="14339" width="11.42578125" style="855" customWidth="1"/>
    <col min="14340" max="14340" width="9.5703125" style="855" customWidth="1"/>
    <col min="14341" max="14341" width="10.28515625" style="855" customWidth="1"/>
    <col min="14342" max="14342" width="10.140625" style="855" customWidth="1"/>
    <col min="14343" max="14343" width="10" style="855" customWidth="1"/>
    <col min="14344" max="14344" width="9.7109375" style="855" customWidth="1"/>
    <col min="14345" max="14345" width="10.42578125" style="855" customWidth="1"/>
    <col min="14346" max="14346" width="9.140625" style="855"/>
    <col min="14347" max="14347" width="10.85546875" style="855" customWidth="1"/>
    <col min="14348" max="14348" width="10.42578125" style="855" customWidth="1"/>
    <col min="14349" max="14592" width="9.140625" style="855"/>
    <col min="14593" max="14593" width="20.140625" style="855" customWidth="1"/>
    <col min="14594" max="14594" width="10" style="855" customWidth="1"/>
    <col min="14595" max="14595" width="11.42578125" style="855" customWidth="1"/>
    <col min="14596" max="14596" width="9.5703125" style="855" customWidth="1"/>
    <col min="14597" max="14597" width="10.28515625" style="855" customWidth="1"/>
    <col min="14598" max="14598" width="10.140625" style="855" customWidth="1"/>
    <col min="14599" max="14599" width="10" style="855" customWidth="1"/>
    <col min="14600" max="14600" width="9.7109375" style="855" customWidth="1"/>
    <col min="14601" max="14601" width="10.42578125" style="855" customWidth="1"/>
    <col min="14602" max="14602" width="9.140625" style="855"/>
    <col min="14603" max="14603" width="10.85546875" style="855" customWidth="1"/>
    <col min="14604" max="14604" width="10.42578125" style="855" customWidth="1"/>
    <col min="14605" max="14848" width="9.140625" style="855"/>
    <col min="14849" max="14849" width="20.140625" style="855" customWidth="1"/>
    <col min="14850" max="14850" width="10" style="855" customWidth="1"/>
    <col min="14851" max="14851" width="11.42578125" style="855" customWidth="1"/>
    <col min="14852" max="14852" width="9.5703125" style="855" customWidth="1"/>
    <col min="14853" max="14853" width="10.28515625" style="855" customWidth="1"/>
    <col min="14854" max="14854" width="10.140625" style="855" customWidth="1"/>
    <col min="14855" max="14855" width="10" style="855" customWidth="1"/>
    <col min="14856" max="14856" width="9.7109375" style="855" customWidth="1"/>
    <col min="14857" max="14857" width="10.42578125" style="855" customWidth="1"/>
    <col min="14858" max="14858" width="9.140625" style="855"/>
    <col min="14859" max="14859" width="10.85546875" style="855" customWidth="1"/>
    <col min="14860" max="14860" width="10.42578125" style="855" customWidth="1"/>
    <col min="14861" max="15104" width="9.140625" style="855"/>
    <col min="15105" max="15105" width="20.140625" style="855" customWidth="1"/>
    <col min="15106" max="15106" width="10" style="855" customWidth="1"/>
    <col min="15107" max="15107" width="11.42578125" style="855" customWidth="1"/>
    <col min="15108" max="15108" width="9.5703125" style="855" customWidth="1"/>
    <col min="15109" max="15109" width="10.28515625" style="855" customWidth="1"/>
    <col min="15110" max="15110" width="10.140625" style="855" customWidth="1"/>
    <col min="15111" max="15111" width="10" style="855" customWidth="1"/>
    <col min="15112" max="15112" width="9.7109375" style="855" customWidth="1"/>
    <col min="15113" max="15113" width="10.42578125" style="855" customWidth="1"/>
    <col min="15114" max="15114" width="9.140625" style="855"/>
    <col min="15115" max="15115" width="10.85546875" style="855" customWidth="1"/>
    <col min="15116" max="15116" width="10.42578125" style="855" customWidth="1"/>
    <col min="15117" max="15360" width="9.140625" style="855"/>
    <col min="15361" max="15361" width="20.140625" style="855" customWidth="1"/>
    <col min="15362" max="15362" width="10" style="855" customWidth="1"/>
    <col min="15363" max="15363" width="11.42578125" style="855" customWidth="1"/>
    <col min="15364" max="15364" width="9.5703125" style="855" customWidth="1"/>
    <col min="15365" max="15365" width="10.28515625" style="855" customWidth="1"/>
    <col min="15366" max="15366" width="10.140625" style="855" customWidth="1"/>
    <col min="15367" max="15367" width="10" style="855" customWidth="1"/>
    <col min="15368" max="15368" width="9.7109375" style="855" customWidth="1"/>
    <col min="15369" max="15369" width="10.42578125" style="855" customWidth="1"/>
    <col min="15370" max="15370" width="9.140625" style="855"/>
    <col min="15371" max="15371" width="10.85546875" style="855" customWidth="1"/>
    <col min="15372" max="15372" width="10.42578125" style="855" customWidth="1"/>
    <col min="15373" max="15616" width="9.140625" style="855"/>
    <col min="15617" max="15617" width="20.140625" style="855" customWidth="1"/>
    <col min="15618" max="15618" width="10" style="855" customWidth="1"/>
    <col min="15619" max="15619" width="11.42578125" style="855" customWidth="1"/>
    <col min="15620" max="15620" width="9.5703125" style="855" customWidth="1"/>
    <col min="15621" max="15621" width="10.28515625" style="855" customWidth="1"/>
    <col min="15622" max="15622" width="10.140625" style="855" customWidth="1"/>
    <col min="15623" max="15623" width="10" style="855" customWidth="1"/>
    <col min="15624" max="15624" width="9.7109375" style="855" customWidth="1"/>
    <col min="15625" max="15625" width="10.42578125" style="855" customWidth="1"/>
    <col min="15626" max="15626" width="9.140625" style="855"/>
    <col min="15627" max="15627" width="10.85546875" style="855" customWidth="1"/>
    <col min="15628" max="15628" width="10.42578125" style="855" customWidth="1"/>
    <col min="15629" max="15872" width="9.140625" style="855"/>
    <col min="15873" max="15873" width="20.140625" style="855" customWidth="1"/>
    <col min="15874" max="15874" width="10" style="855" customWidth="1"/>
    <col min="15875" max="15875" width="11.42578125" style="855" customWidth="1"/>
    <col min="15876" max="15876" width="9.5703125" style="855" customWidth="1"/>
    <col min="15877" max="15877" width="10.28515625" style="855" customWidth="1"/>
    <col min="15878" max="15878" width="10.140625" style="855" customWidth="1"/>
    <col min="15879" max="15879" width="10" style="855" customWidth="1"/>
    <col min="15880" max="15880" width="9.7109375" style="855" customWidth="1"/>
    <col min="15881" max="15881" width="10.42578125" style="855" customWidth="1"/>
    <col min="15882" max="15882" width="9.140625" style="855"/>
    <col min="15883" max="15883" width="10.85546875" style="855" customWidth="1"/>
    <col min="15884" max="15884" width="10.42578125" style="855" customWidth="1"/>
    <col min="15885" max="16128" width="9.140625" style="855"/>
    <col min="16129" max="16129" width="20.140625" style="855" customWidth="1"/>
    <col min="16130" max="16130" width="10" style="855" customWidth="1"/>
    <col min="16131" max="16131" width="11.42578125" style="855" customWidth="1"/>
    <col min="16132" max="16132" width="9.5703125" style="855" customWidth="1"/>
    <col min="16133" max="16133" width="10.28515625" style="855" customWidth="1"/>
    <col min="16134" max="16134" width="10.140625" style="855" customWidth="1"/>
    <col min="16135" max="16135" width="10" style="855" customWidth="1"/>
    <col min="16136" max="16136" width="9.7109375" style="855" customWidth="1"/>
    <col min="16137" max="16137" width="10.42578125" style="855" customWidth="1"/>
    <col min="16138" max="16138" width="9.140625" style="855"/>
    <col min="16139" max="16139" width="10.85546875" style="855" customWidth="1"/>
    <col min="16140" max="16140" width="10.42578125" style="855" customWidth="1"/>
    <col min="16141" max="16384" width="9.140625" style="855"/>
  </cols>
  <sheetData>
    <row r="1" spans="1:12" ht="19.5">
      <c r="A1" s="1472" t="s">
        <v>356</v>
      </c>
      <c r="B1" s="1472"/>
      <c r="C1" s="1473"/>
      <c r="D1" s="1473"/>
      <c r="E1" s="1474" t="s">
        <v>536</v>
      </c>
      <c r="F1" s="3"/>
      <c r="G1" s="1475"/>
      <c r="H1" s="1473"/>
      <c r="I1" s="1473"/>
      <c r="J1" s="1473"/>
      <c r="K1" s="1473"/>
      <c r="L1" s="3"/>
    </row>
    <row r="2" spans="1:12" ht="15" customHeight="1" thickBot="1">
      <c r="A2" s="1476" t="s">
        <v>272</v>
      </c>
      <c r="B2" s="1476"/>
      <c r="C2" s="1473"/>
      <c r="D2" s="1473"/>
      <c r="E2" s="1473"/>
      <c r="F2" s="1475"/>
      <c r="G2" s="1473"/>
      <c r="H2" s="1473"/>
      <c r="I2" s="1473"/>
      <c r="J2" s="1473"/>
      <c r="K2" s="1473"/>
      <c r="L2" s="3"/>
    </row>
    <row r="3" spans="1:12" ht="21" thickBot="1">
      <c r="A3" s="1477" t="s">
        <v>4</v>
      </c>
      <c r="B3" s="1478"/>
      <c r="C3" s="1478"/>
      <c r="D3" s="1478"/>
      <c r="E3" s="1478"/>
      <c r="F3" s="1478"/>
      <c r="G3" s="1478"/>
      <c r="H3" s="1478"/>
      <c r="I3" s="1478"/>
      <c r="J3" s="1478"/>
      <c r="K3" s="1478"/>
      <c r="L3" s="1479"/>
    </row>
    <row r="4" spans="1:12">
      <c r="A4" s="1480"/>
      <c r="B4" s="1481"/>
      <c r="C4" s="1482" t="s">
        <v>5</v>
      </c>
      <c r="D4" s="1482"/>
      <c r="E4" s="1482"/>
      <c r="F4" s="1482"/>
      <c r="G4" s="1483"/>
      <c r="H4" s="1633" t="s">
        <v>6</v>
      </c>
      <c r="I4" s="1634"/>
      <c r="J4" s="1484" t="s">
        <v>7</v>
      </c>
      <c r="K4" s="1485" t="s">
        <v>8</v>
      </c>
      <c r="L4" s="1486"/>
    </row>
    <row r="5" spans="1:12">
      <c r="A5" s="1487" t="s">
        <v>9</v>
      </c>
      <c r="B5" s="1488" t="s">
        <v>10</v>
      </c>
      <c r="C5" s="1489" t="s">
        <v>36</v>
      </c>
      <c r="D5" s="1489"/>
      <c r="E5" s="1490" t="s">
        <v>37</v>
      </c>
      <c r="F5" s="1491"/>
      <c r="G5" s="1492"/>
      <c r="H5" s="1635" t="s">
        <v>11</v>
      </c>
      <c r="I5" s="1636"/>
      <c r="J5" s="1493" t="s">
        <v>12</v>
      </c>
      <c r="K5" s="1494" t="s">
        <v>13</v>
      </c>
      <c r="L5" s="1495"/>
    </row>
    <row r="6" spans="1:12" ht="26.25" thickBot="1">
      <c r="A6" s="1496" t="s">
        <v>14</v>
      </c>
      <c r="B6" s="1497" t="s">
        <v>15</v>
      </c>
      <c r="C6" s="1498" t="s">
        <v>537</v>
      </c>
      <c r="D6" s="1499" t="s">
        <v>532</v>
      </c>
      <c r="E6" s="1500" t="s">
        <v>537</v>
      </c>
      <c r="F6" s="1501" t="s">
        <v>532</v>
      </c>
      <c r="G6" s="1502" t="s">
        <v>16</v>
      </c>
      <c r="H6" s="1503" t="s">
        <v>537</v>
      </c>
      <c r="I6" s="1504" t="s">
        <v>16</v>
      </c>
      <c r="J6" s="1505" t="s">
        <v>16</v>
      </c>
      <c r="K6" s="1506" t="s">
        <v>537</v>
      </c>
      <c r="L6" s="1507" t="s">
        <v>17</v>
      </c>
    </row>
    <row r="7" spans="1:12" ht="16.5" thickBot="1">
      <c r="A7" s="1508" t="s">
        <v>18</v>
      </c>
      <c r="B7" s="1509" t="s">
        <v>19</v>
      </c>
      <c r="C7" s="1510">
        <v>18816.064963570305</v>
      </c>
      <c r="D7" s="1510">
        <v>18895.812234401099</v>
      </c>
      <c r="E7" s="1511">
        <v>19192.386262841712</v>
      </c>
      <c r="F7" s="1512">
        <v>19273.728479089121</v>
      </c>
      <c r="G7" s="1513">
        <v>-0.42203674465820423</v>
      </c>
      <c r="H7" s="1514">
        <v>306.59017738063483</v>
      </c>
      <c r="I7" s="1514">
        <v>-0.43481376818333589</v>
      </c>
      <c r="J7" s="1515">
        <v>-0.70189378890213217</v>
      </c>
      <c r="K7" s="1514">
        <v>100</v>
      </c>
      <c r="L7" s="1516" t="s">
        <v>19</v>
      </c>
    </row>
    <row r="8" spans="1:12" ht="16.5" thickBot="1">
      <c r="A8" s="1517"/>
      <c r="B8" s="1518"/>
      <c r="C8" s="1519"/>
      <c r="D8" s="1519"/>
      <c r="E8" s="1519"/>
      <c r="F8" s="1519"/>
      <c r="G8" s="1520"/>
      <c r="H8" s="1515"/>
      <c r="I8" s="1515"/>
      <c r="J8" s="1515"/>
      <c r="K8" s="1515"/>
      <c r="L8" s="1521"/>
    </row>
    <row r="9" spans="1:12">
      <c r="A9" s="1522" t="s">
        <v>80</v>
      </c>
      <c r="B9" s="1523" t="s">
        <v>19</v>
      </c>
      <c r="C9" s="1524">
        <v>17284.857957879445</v>
      </c>
      <c r="D9" s="1524">
        <v>18317.236628643856</v>
      </c>
      <c r="E9" s="1525">
        <v>17630.555117037035</v>
      </c>
      <c r="F9" s="1525">
        <v>18683.581361216733</v>
      </c>
      <c r="G9" s="1526">
        <v>-5.636104897777062</v>
      </c>
      <c r="H9" s="1527">
        <v>210.91874999999999</v>
      </c>
      <c r="I9" s="1527">
        <v>-11.783032319391641</v>
      </c>
      <c r="J9" s="1527">
        <v>190.90909090909091</v>
      </c>
      <c r="K9" s="1527">
        <v>0.21339023739663909</v>
      </c>
      <c r="L9" s="1528">
        <v>0.14055220269924801</v>
      </c>
    </row>
    <row r="10" spans="1:12">
      <c r="A10" s="1529" t="s">
        <v>81</v>
      </c>
      <c r="B10" s="1530" t="s">
        <v>19</v>
      </c>
      <c r="C10" s="1531">
        <v>19951.607189104987</v>
      </c>
      <c r="D10" s="1531">
        <v>19720.20360744921</v>
      </c>
      <c r="E10" s="1532">
        <v>20350.639332887087</v>
      </c>
      <c r="F10" s="1532">
        <v>20114.607679598193</v>
      </c>
      <c r="G10" s="1533">
        <v>1.1734340388268942</v>
      </c>
      <c r="H10" s="1534">
        <v>342.59519420671489</v>
      </c>
      <c r="I10" s="1534">
        <v>-0.99842158479187837</v>
      </c>
      <c r="J10" s="1534">
        <v>-2.8772378516624042</v>
      </c>
      <c r="K10" s="1534">
        <v>30.388103494265138</v>
      </c>
      <c r="L10" s="1535">
        <v>-0.6806291239311264</v>
      </c>
    </row>
    <row r="11" spans="1:12">
      <c r="A11" s="1536" t="s">
        <v>82</v>
      </c>
      <c r="B11" s="1537" t="s">
        <v>19</v>
      </c>
      <c r="C11" s="1538">
        <v>19614.390163799912</v>
      </c>
      <c r="D11" s="1538">
        <v>19339.404516486866</v>
      </c>
      <c r="E11" s="1539">
        <v>20006.67796707591</v>
      </c>
      <c r="F11" s="1539">
        <v>19726.192606816603</v>
      </c>
      <c r="G11" s="1540">
        <v>1.4218930426664385</v>
      </c>
      <c r="H11" s="1541">
        <v>394.15471264367812</v>
      </c>
      <c r="I11" s="1541">
        <v>1.5287041969786952</v>
      </c>
      <c r="J11" s="1541">
        <v>-2.3569023569023568</v>
      </c>
      <c r="K11" s="1541">
        <v>5.801547079221125</v>
      </c>
      <c r="L11" s="1542">
        <v>-9.8333731267552515E-2</v>
      </c>
    </row>
    <row r="12" spans="1:12">
      <c r="A12" s="1536" t="s">
        <v>83</v>
      </c>
      <c r="B12" s="1537" t="s">
        <v>19</v>
      </c>
      <c r="C12" s="1538" t="s">
        <v>200</v>
      </c>
      <c r="D12" s="1538" t="s">
        <v>200</v>
      </c>
      <c r="E12" s="1539" t="s">
        <v>200</v>
      </c>
      <c r="F12" s="1539" t="s">
        <v>200</v>
      </c>
      <c r="G12" s="1540" t="s">
        <v>73</v>
      </c>
      <c r="H12" s="1541" t="s">
        <v>200</v>
      </c>
      <c r="I12" s="1541" t="s">
        <v>73</v>
      </c>
      <c r="J12" s="1541" t="s">
        <v>73</v>
      </c>
      <c r="K12" s="1541">
        <v>6.6684449186449724E-2</v>
      </c>
      <c r="L12" s="1542" t="s">
        <v>73</v>
      </c>
    </row>
    <row r="13" spans="1:12">
      <c r="A13" s="1536" t="s">
        <v>71</v>
      </c>
      <c r="B13" s="1537" t="s">
        <v>19</v>
      </c>
      <c r="C13" s="1538">
        <v>16614.495741208888</v>
      </c>
      <c r="D13" s="1538">
        <v>16836.773546263928</v>
      </c>
      <c r="E13" s="1539">
        <v>16946.785656033066</v>
      </c>
      <c r="F13" s="1539">
        <v>17173.509017189208</v>
      </c>
      <c r="G13" s="1540">
        <v>-1.3201924017346236</v>
      </c>
      <c r="H13" s="1541">
        <v>277.29432860717264</v>
      </c>
      <c r="I13" s="1541">
        <v>0.47961652255923465</v>
      </c>
      <c r="J13" s="1541">
        <v>5.8439265536723166</v>
      </c>
      <c r="K13" s="1541">
        <v>39.977327287276609</v>
      </c>
      <c r="L13" s="1542">
        <v>2.4723610576381532</v>
      </c>
    </row>
    <row r="14" spans="1:12" ht="16.5" thickBot="1">
      <c r="A14" s="1543" t="s">
        <v>84</v>
      </c>
      <c r="B14" s="1544" t="s">
        <v>19</v>
      </c>
      <c r="C14" s="1545">
        <v>20404.521663856547</v>
      </c>
      <c r="D14" s="1545">
        <v>20455.299728883441</v>
      </c>
      <c r="E14" s="1546">
        <v>20812.612097133679</v>
      </c>
      <c r="F14" s="1546">
        <v>20864.40572346111</v>
      </c>
      <c r="G14" s="1547">
        <v>-0.24823916393262882</v>
      </c>
      <c r="H14" s="1548">
        <v>289.12415062287653</v>
      </c>
      <c r="I14" s="1548">
        <v>-8.5249091564023813E-2</v>
      </c>
      <c r="J14" s="1548">
        <v>-6.7827922934811298</v>
      </c>
      <c r="K14" s="1548">
        <v>23.552947452654042</v>
      </c>
      <c r="L14" s="1549">
        <v>-1.536444680838212</v>
      </c>
    </row>
    <row r="15" spans="1:12" ht="16.5" thickBot="1">
      <c r="A15" s="1517"/>
      <c r="B15" s="1550"/>
      <c r="C15" s="1519"/>
      <c r="D15" s="1519"/>
      <c r="E15" s="1519"/>
      <c r="F15" s="1519"/>
      <c r="G15" s="1520"/>
      <c r="H15" s="1515"/>
      <c r="I15" s="1515"/>
      <c r="J15" s="1515"/>
      <c r="K15" s="1515"/>
      <c r="L15" s="1521"/>
    </row>
    <row r="16" spans="1:12">
      <c r="A16" s="1551" t="s">
        <v>85</v>
      </c>
      <c r="B16" s="1552" t="s">
        <v>21</v>
      </c>
      <c r="C16" s="1553" t="s">
        <v>73</v>
      </c>
      <c r="D16" s="1553" t="s">
        <v>73</v>
      </c>
      <c r="E16" s="1554" t="s">
        <v>73</v>
      </c>
      <c r="F16" s="1554" t="s">
        <v>73</v>
      </c>
      <c r="G16" s="1555" t="s">
        <v>73</v>
      </c>
      <c r="H16" s="1556" t="s">
        <v>73</v>
      </c>
      <c r="I16" s="1556" t="s">
        <v>73</v>
      </c>
      <c r="J16" s="1557" t="s">
        <v>73</v>
      </c>
      <c r="K16" s="1557" t="s">
        <v>73</v>
      </c>
      <c r="L16" s="1558" t="s">
        <v>73</v>
      </c>
    </row>
    <row r="17" spans="1:12">
      <c r="A17" s="1529" t="s">
        <v>85</v>
      </c>
      <c r="B17" s="1559" t="s">
        <v>22</v>
      </c>
      <c r="C17" s="1538" t="s">
        <v>73</v>
      </c>
      <c r="D17" s="1538" t="s">
        <v>73</v>
      </c>
      <c r="E17" s="1539" t="s">
        <v>73</v>
      </c>
      <c r="F17" s="1539" t="s">
        <v>73</v>
      </c>
      <c r="G17" s="1540" t="s">
        <v>73</v>
      </c>
      <c r="H17" s="1541" t="s">
        <v>73</v>
      </c>
      <c r="I17" s="1541" t="s">
        <v>73</v>
      </c>
      <c r="J17" s="1560" t="s">
        <v>73</v>
      </c>
      <c r="K17" s="1560" t="s">
        <v>73</v>
      </c>
      <c r="L17" s="1561" t="s">
        <v>73</v>
      </c>
    </row>
    <row r="18" spans="1:12">
      <c r="A18" s="1529" t="s">
        <v>85</v>
      </c>
      <c r="B18" s="1559" t="s">
        <v>23</v>
      </c>
      <c r="C18" s="1538" t="s">
        <v>73</v>
      </c>
      <c r="D18" s="1538" t="s">
        <v>73</v>
      </c>
      <c r="E18" s="1539" t="s">
        <v>73</v>
      </c>
      <c r="F18" s="1539" t="s">
        <v>73</v>
      </c>
      <c r="G18" s="1540" t="s">
        <v>73</v>
      </c>
      <c r="H18" s="1541" t="s">
        <v>73</v>
      </c>
      <c r="I18" s="1541" t="s">
        <v>73</v>
      </c>
      <c r="J18" s="1560" t="s">
        <v>73</v>
      </c>
      <c r="K18" s="1560" t="s">
        <v>73</v>
      </c>
      <c r="L18" s="1561" t="s">
        <v>73</v>
      </c>
    </row>
    <row r="19" spans="1:12">
      <c r="A19" s="1551" t="s">
        <v>85</v>
      </c>
      <c r="B19" s="1562" t="s">
        <v>24</v>
      </c>
      <c r="C19" s="1563">
        <v>18214.202352941178</v>
      </c>
      <c r="D19" s="1563">
        <v>19439.022549019606</v>
      </c>
      <c r="E19" s="1564">
        <v>18578.486400000002</v>
      </c>
      <c r="F19" s="1564">
        <v>19827.803</v>
      </c>
      <c r="G19" s="1565">
        <v>-6.3008322202918716</v>
      </c>
      <c r="H19" s="1566">
        <v>200</v>
      </c>
      <c r="I19" s="1566">
        <v>-25.925925925925924</v>
      </c>
      <c r="J19" s="1567">
        <v>25</v>
      </c>
      <c r="K19" s="1567">
        <v>3.3342224593224862E-2</v>
      </c>
      <c r="L19" s="1568">
        <v>6.8556665214462888E-3</v>
      </c>
    </row>
    <row r="20" spans="1:12">
      <c r="A20" s="1529" t="s">
        <v>85</v>
      </c>
      <c r="B20" s="1559" t="s">
        <v>25</v>
      </c>
      <c r="C20" s="1538">
        <v>18618.733333333334</v>
      </c>
      <c r="D20" s="1538">
        <v>19439.022549019606</v>
      </c>
      <c r="E20" s="1539">
        <v>18991.108</v>
      </c>
      <c r="F20" s="1539">
        <v>19827.803</v>
      </c>
      <c r="G20" s="1540">
        <v>-4.2198069044765054</v>
      </c>
      <c r="H20" s="1541">
        <v>200</v>
      </c>
      <c r="I20" s="1541">
        <v>-25.925925925925924</v>
      </c>
      <c r="J20" s="1560">
        <v>0</v>
      </c>
      <c r="K20" s="1560">
        <v>2.6673779674579887E-2</v>
      </c>
      <c r="L20" s="1561">
        <v>1.8722160280131364E-4</v>
      </c>
    </row>
    <row r="21" spans="1:12">
      <c r="A21" s="1529" t="s">
        <v>85</v>
      </c>
      <c r="B21" s="1559" t="s">
        <v>26</v>
      </c>
      <c r="C21" s="1538" t="s">
        <v>200</v>
      </c>
      <c r="D21" s="1538" t="s">
        <v>73</v>
      </c>
      <c r="E21" s="1539" t="s">
        <v>200</v>
      </c>
      <c r="F21" s="1539" t="s">
        <v>73</v>
      </c>
      <c r="G21" s="1540" t="s">
        <v>73</v>
      </c>
      <c r="H21" s="1541" t="s">
        <v>200</v>
      </c>
      <c r="I21" s="1541" t="s">
        <v>73</v>
      </c>
      <c r="J21" s="1560" t="s">
        <v>73</v>
      </c>
      <c r="K21" s="1560">
        <v>6.6684449186449717E-3</v>
      </c>
      <c r="L21" s="1561" t="s">
        <v>73</v>
      </c>
    </row>
    <row r="22" spans="1:12">
      <c r="A22" s="1551" t="s">
        <v>85</v>
      </c>
      <c r="B22" s="1562" t="s">
        <v>27</v>
      </c>
      <c r="C22" s="1563">
        <v>17123.232845694798</v>
      </c>
      <c r="D22" s="1563">
        <v>17535.605148640101</v>
      </c>
      <c r="E22" s="1564">
        <v>17465.697502608695</v>
      </c>
      <c r="F22" s="1564">
        <v>17886.317251612905</v>
      </c>
      <c r="G22" s="1565">
        <v>-2.351628583387007</v>
      </c>
      <c r="H22" s="1566">
        <v>212.94074074074072</v>
      </c>
      <c r="I22" s="1566">
        <v>-3.8332138590203138</v>
      </c>
      <c r="J22" s="1567">
        <v>285.71428571428572</v>
      </c>
      <c r="K22" s="1567">
        <v>0.18004801280341426</v>
      </c>
      <c r="L22" s="1568">
        <v>0.13369653617780175</v>
      </c>
    </row>
    <row r="23" spans="1:12">
      <c r="A23" s="1529" t="s">
        <v>85</v>
      </c>
      <c r="B23" s="1559" t="s">
        <v>28</v>
      </c>
      <c r="C23" s="1538">
        <v>17841.263725490197</v>
      </c>
      <c r="D23" s="1538">
        <v>16473.53137254902</v>
      </c>
      <c r="E23" s="1539">
        <v>18198.089</v>
      </c>
      <c r="F23" s="1539">
        <v>16803.002</v>
      </c>
      <c r="G23" s="1540">
        <v>8.3026056891500666</v>
      </c>
      <c r="H23" s="1541">
        <v>211.4</v>
      </c>
      <c r="I23" s="1541">
        <v>1.8795180722891591</v>
      </c>
      <c r="J23" s="1560">
        <v>250</v>
      </c>
      <c r="K23" s="1560">
        <v>9.335822886102961E-2</v>
      </c>
      <c r="L23" s="1561">
        <v>6.6871670789251034E-2</v>
      </c>
    </row>
    <row r="24" spans="1:12" ht="16.5" thickBot="1">
      <c r="A24" s="1569" t="s">
        <v>85</v>
      </c>
      <c r="B24" s="1570" t="s">
        <v>29</v>
      </c>
      <c r="C24" s="1571" t="s">
        <v>200</v>
      </c>
      <c r="D24" s="1571" t="s">
        <v>200</v>
      </c>
      <c r="E24" s="1572" t="s">
        <v>200</v>
      </c>
      <c r="F24" s="1572" t="s">
        <v>200</v>
      </c>
      <c r="G24" s="1573" t="s">
        <v>73</v>
      </c>
      <c r="H24" s="1560" t="s">
        <v>200</v>
      </c>
      <c r="I24" s="1560" t="s">
        <v>73</v>
      </c>
      <c r="J24" s="1560" t="s">
        <v>73</v>
      </c>
      <c r="K24" s="1560">
        <v>8.6689783942384635E-2</v>
      </c>
      <c r="L24" s="1561" t="s">
        <v>73</v>
      </c>
    </row>
    <row r="25" spans="1:12" ht="16.5" thickBot="1">
      <c r="A25" s="1517"/>
      <c r="B25" s="1550"/>
      <c r="C25" s="1519"/>
      <c r="D25" s="1519"/>
      <c r="E25" s="1519"/>
      <c r="F25" s="1519"/>
      <c r="G25" s="1520"/>
      <c r="H25" s="1515"/>
      <c r="I25" s="1515"/>
      <c r="J25" s="1515"/>
      <c r="K25" s="1515"/>
      <c r="L25" s="1521"/>
    </row>
    <row r="26" spans="1:12">
      <c r="A26" s="1551" t="s">
        <v>86</v>
      </c>
      <c r="B26" s="1552" t="s">
        <v>21</v>
      </c>
      <c r="C26" s="1553">
        <v>20858.814621470592</v>
      </c>
      <c r="D26" s="1553">
        <v>20800.439192112546</v>
      </c>
      <c r="E26" s="1554">
        <v>21275.990913900005</v>
      </c>
      <c r="F26" s="1554">
        <v>21216.447975954798</v>
      </c>
      <c r="G26" s="1555">
        <v>0.28064517685848633</v>
      </c>
      <c r="H26" s="1556">
        <v>400.40422535211269</v>
      </c>
      <c r="I26" s="1556">
        <v>-0.57583723521348051</v>
      </c>
      <c r="J26" s="1557">
        <v>-5.6478405315614619</v>
      </c>
      <c r="K26" s="1557">
        <v>3.7876767137903444</v>
      </c>
      <c r="L26" s="1558">
        <v>-0.19855027601233033</v>
      </c>
    </row>
    <row r="27" spans="1:12">
      <c r="A27" s="1529" t="s">
        <v>86</v>
      </c>
      <c r="B27" s="1559" t="s">
        <v>22</v>
      </c>
      <c r="C27" s="1538">
        <v>21186.042156862743</v>
      </c>
      <c r="D27" s="1538">
        <v>21050.220588235294</v>
      </c>
      <c r="E27" s="1539">
        <v>21609.762999999999</v>
      </c>
      <c r="F27" s="1539">
        <v>21471.224999999999</v>
      </c>
      <c r="G27" s="1540">
        <v>0.64522634362967402</v>
      </c>
      <c r="H27" s="1541">
        <v>390</v>
      </c>
      <c r="I27" s="1541">
        <v>-1.7632241813602016</v>
      </c>
      <c r="J27" s="1560">
        <v>-8.8435374149659864</v>
      </c>
      <c r="K27" s="1560">
        <v>2.6807148572952788</v>
      </c>
      <c r="L27" s="1561">
        <v>-0.23942817011830897</v>
      </c>
    </row>
    <row r="28" spans="1:12">
      <c r="A28" s="1529" t="s">
        <v>86</v>
      </c>
      <c r="B28" s="1559" t="s">
        <v>23</v>
      </c>
      <c r="C28" s="1538">
        <v>20132.753921568627</v>
      </c>
      <c r="D28" s="1538">
        <v>20151.274509803919</v>
      </c>
      <c r="E28" s="1539">
        <v>20535.409</v>
      </c>
      <c r="F28" s="1539">
        <v>20554.3</v>
      </c>
      <c r="G28" s="1540">
        <v>-9.1907775988477464E-2</v>
      </c>
      <c r="H28" s="1541">
        <v>425.6</v>
      </c>
      <c r="I28" s="1541">
        <v>1.7208413001912157</v>
      </c>
      <c r="J28" s="1560">
        <v>3.1055900621118013</v>
      </c>
      <c r="K28" s="1560">
        <v>1.1069618564950654</v>
      </c>
      <c r="L28" s="1561">
        <v>4.0877894105977974E-2</v>
      </c>
    </row>
    <row r="29" spans="1:12">
      <c r="A29" s="1551" t="s">
        <v>86</v>
      </c>
      <c r="B29" s="1562" t="s">
        <v>24</v>
      </c>
      <c r="C29" s="1563">
        <v>20513.058161997218</v>
      </c>
      <c r="D29" s="1563">
        <v>20111.429163610843</v>
      </c>
      <c r="E29" s="1564">
        <v>20923.319325237164</v>
      </c>
      <c r="F29" s="1564">
        <v>20513.657746883058</v>
      </c>
      <c r="G29" s="1565">
        <v>1.9970186858379826</v>
      </c>
      <c r="H29" s="1566">
        <v>357.85231175693531</v>
      </c>
      <c r="I29" s="1566">
        <v>-1.2807415659940362</v>
      </c>
      <c r="J29" s="1567">
        <v>-1.6883116883116882</v>
      </c>
      <c r="K29" s="1567">
        <v>10.096025606828487</v>
      </c>
      <c r="L29" s="1568">
        <v>-0.10129925080626379</v>
      </c>
    </row>
    <row r="30" spans="1:12">
      <c r="A30" s="1529" t="s">
        <v>86</v>
      </c>
      <c r="B30" s="1559" t="s">
        <v>25</v>
      </c>
      <c r="C30" s="1538">
        <v>20734.901960784311</v>
      </c>
      <c r="D30" s="1538">
        <v>20178.913725490194</v>
      </c>
      <c r="E30" s="1539">
        <v>21149.599999999999</v>
      </c>
      <c r="F30" s="1539">
        <v>20582.491999999998</v>
      </c>
      <c r="G30" s="1540">
        <v>2.7552931880163016</v>
      </c>
      <c r="H30" s="1541">
        <v>345.6</v>
      </c>
      <c r="I30" s="1541">
        <v>-1.7344327551890721</v>
      </c>
      <c r="J30" s="1560">
        <v>1.1976047904191618</v>
      </c>
      <c r="K30" s="1560">
        <v>6.7618031475060016</v>
      </c>
      <c r="L30" s="1561">
        <v>0.12692035052547013</v>
      </c>
    </row>
    <row r="31" spans="1:12">
      <c r="A31" s="1529" t="s">
        <v>86</v>
      </c>
      <c r="B31" s="1559" t="s">
        <v>26</v>
      </c>
      <c r="C31" s="1538">
        <v>20106.769607843136</v>
      </c>
      <c r="D31" s="1538">
        <v>19995.912745098038</v>
      </c>
      <c r="E31" s="1539">
        <v>20508.904999999999</v>
      </c>
      <c r="F31" s="1539">
        <v>20395.830999999998</v>
      </c>
      <c r="G31" s="1540">
        <v>0.55439761194334536</v>
      </c>
      <c r="H31" s="1541">
        <v>382.7</v>
      </c>
      <c r="I31" s="1541">
        <v>2.6136957658119679E-2</v>
      </c>
      <c r="J31" s="1560">
        <v>-7.0631970260223049</v>
      </c>
      <c r="K31" s="1560">
        <v>3.3342224593224863</v>
      </c>
      <c r="L31" s="1561">
        <v>-0.22821960133173169</v>
      </c>
    </row>
    <row r="32" spans="1:12">
      <c r="A32" s="1551" t="s">
        <v>86</v>
      </c>
      <c r="B32" s="1562" t="s">
        <v>27</v>
      </c>
      <c r="C32" s="1563">
        <v>19306.962576163522</v>
      </c>
      <c r="D32" s="1563">
        <v>19136.57864167952</v>
      </c>
      <c r="E32" s="1564">
        <v>19693.101827686791</v>
      </c>
      <c r="F32" s="1564">
        <v>19519.310214513112</v>
      </c>
      <c r="G32" s="1565">
        <v>0.89035735004846517</v>
      </c>
      <c r="H32" s="1566">
        <v>319.99527272727272</v>
      </c>
      <c r="I32" s="1566">
        <v>-0.85033690671745443</v>
      </c>
      <c r="J32" s="1567">
        <v>-2.9411764705882351</v>
      </c>
      <c r="K32" s="1567">
        <v>16.504401173646304</v>
      </c>
      <c r="L32" s="1568">
        <v>-0.38077959711253584</v>
      </c>
    </row>
    <row r="33" spans="1:12">
      <c r="A33" s="1529" t="s">
        <v>86</v>
      </c>
      <c r="B33" s="1559" t="s">
        <v>28</v>
      </c>
      <c r="C33" s="1538">
        <v>19283.808823529413</v>
      </c>
      <c r="D33" s="1538">
        <v>19104.169607843138</v>
      </c>
      <c r="E33" s="1539">
        <v>19669.485000000001</v>
      </c>
      <c r="F33" s="1539">
        <v>19486.253000000001</v>
      </c>
      <c r="G33" s="1540">
        <v>0.940314179437165</v>
      </c>
      <c r="H33" s="1541">
        <v>309.3</v>
      </c>
      <c r="I33" s="1541">
        <v>-1.2767315671879986</v>
      </c>
      <c r="J33" s="1560">
        <v>1.129305477131564</v>
      </c>
      <c r="K33" s="1560">
        <v>11.943184849293145</v>
      </c>
      <c r="L33" s="1561">
        <v>0.21626126301318216</v>
      </c>
    </row>
    <row r="34" spans="1:12" ht="16.5" thickBot="1">
      <c r="A34" s="1569" t="s">
        <v>86</v>
      </c>
      <c r="B34" s="1570" t="s">
        <v>29</v>
      </c>
      <c r="C34" s="1571">
        <v>19360.835294117645</v>
      </c>
      <c r="D34" s="1571">
        <v>19203.636274509801</v>
      </c>
      <c r="E34" s="1572">
        <v>19748.052</v>
      </c>
      <c r="F34" s="1572">
        <v>19587.708999999999</v>
      </c>
      <c r="G34" s="1573">
        <v>0.81858986163211211</v>
      </c>
      <c r="H34" s="1560">
        <v>348</v>
      </c>
      <c r="I34" s="1560">
        <v>1.1040092969203985</v>
      </c>
      <c r="J34" s="1560">
        <v>-12.195121951219512</v>
      </c>
      <c r="K34" s="1560">
        <v>4.5612163243531612</v>
      </c>
      <c r="L34" s="1561">
        <v>-0.59704086012571533</v>
      </c>
    </row>
    <row r="35" spans="1:12" ht="16.5" thickBot="1">
      <c r="A35" s="1574"/>
      <c r="B35" s="1575"/>
      <c r="C35" s="1576"/>
      <c r="D35" s="1576"/>
      <c r="E35" s="1576"/>
      <c r="F35" s="1576"/>
      <c r="G35" s="1577"/>
      <c r="H35" s="1578"/>
      <c r="I35" s="1578"/>
      <c r="J35" s="1578"/>
      <c r="K35" s="1578"/>
      <c r="L35" s="1579"/>
    </row>
    <row r="36" spans="1:12">
      <c r="A36" s="1529" t="s">
        <v>87</v>
      </c>
      <c r="B36" s="1580" t="s">
        <v>26</v>
      </c>
      <c r="C36" s="1581">
        <v>19844.306862745096</v>
      </c>
      <c r="D36" s="1581">
        <v>19646.815686274509</v>
      </c>
      <c r="E36" s="1582">
        <v>20241.192999999999</v>
      </c>
      <c r="F36" s="1582">
        <v>20039.752</v>
      </c>
      <c r="G36" s="1583">
        <v>1.0052070504664872</v>
      </c>
      <c r="H36" s="1584">
        <v>410.9</v>
      </c>
      <c r="I36" s="1584">
        <v>0.58751529987759543</v>
      </c>
      <c r="J36" s="1584">
        <v>3.9267015706806281</v>
      </c>
      <c r="K36" s="1584">
        <v>2.6473726327020537</v>
      </c>
      <c r="L36" s="1585">
        <v>0.11790633684719998</v>
      </c>
    </row>
    <row r="37" spans="1:12" ht="16.5" thickBot="1">
      <c r="A37" s="1569" t="s">
        <v>87</v>
      </c>
      <c r="B37" s="1570" t="s">
        <v>29</v>
      </c>
      <c r="C37" s="1571">
        <v>19405.791176470586</v>
      </c>
      <c r="D37" s="1571">
        <v>19086.75</v>
      </c>
      <c r="E37" s="1572">
        <v>19793.906999999999</v>
      </c>
      <c r="F37" s="1572">
        <v>19468.485000000001</v>
      </c>
      <c r="G37" s="1573">
        <v>1.6715322224610629</v>
      </c>
      <c r="H37" s="1560">
        <v>380.1</v>
      </c>
      <c r="I37" s="1560">
        <v>1.9034852546916952</v>
      </c>
      <c r="J37" s="1560">
        <v>-7.0726915520628681</v>
      </c>
      <c r="K37" s="1560">
        <v>3.1541744465190718</v>
      </c>
      <c r="L37" s="1561">
        <v>-0.21624006811475116</v>
      </c>
    </row>
    <row r="38" spans="1:12" ht="16.5" thickBot="1">
      <c r="A38" s="1574"/>
      <c r="B38" s="1575"/>
      <c r="C38" s="1576"/>
      <c r="D38" s="1576"/>
      <c r="E38" s="1576"/>
      <c r="F38" s="1576"/>
      <c r="G38" s="1577"/>
      <c r="H38" s="1578"/>
      <c r="I38" s="1578"/>
      <c r="J38" s="1578"/>
      <c r="K38" s="1578"/>
      <c r="L38" s="1579"/>
    </row>
    <row r="39" spans="1:12">
      <c r="A39" s="1551" t="s">
        <v>88</v>
      </c>
      <c r="B39" s="1552" t="s">
        <v>21</v>
      </c>
      <c r="C39" s="1553" t="s">
        <v>73</v>
      </c>
      <c r="D39" s="1553" t="s">
        <v>200</v>
      </c>
      <c r="E39" s="1554" t="s">
        <v>73</v>
      </c>
      <c r="F39" s="1554" t="s">
        <v>200</v>
      </c>
      <c r="G39" s="1555" t="s">
        <v>73</v>
      </c>
      <c r="H39" s="1556" t="s">
        <v>73</v>
      </c>
      <c r="I39" s="1556" t="s">
        <v>73</v>
      </c>
      <c r="J39" s="1557" t="s">
        <v>73</v>
      </c>
      <c r="K39" s="1557" t="s">
        <v>73</v>
      </c>
      <c r="L39" s="1558" t="s">
        <v>73</v>
      </c>
    </row>
    <row r="40" spans="1:12">
      <c r="A40" s="1536" t="s">
        <v>88</v>
      </c>
      <c r="B40" s="1559" t="s">
        <v>22</v>
      </c>
      <c r="C40" s="1538" t="s">
        <v>73</v>
      </c>
      <c r="D40" s="1538" t="s">
        <v>200</v>
      </c>
      <c r="E40" s="1539" t="s">
        <v>73</v>
      </c>
      <c r="F40" s="1539" t="s">
        <v>200</v>
      </c>
      <c r="G40" s="1540" t="s">
        <v>73</v>
      </c>
      <c r="H40" s="1541" t="s">
        <v>73</v>
      </c>
      <c r="I40" s="1541" t="s">
        <v>73</v>
      </c>
      <c r="J40" s="1560" t="s">
        <v>73</v>
      </c>
      <c r="K40" s="1560" t="s">
        <v>73</v>
      </c>
      <c r="L40" s="1561" t="s">
        <v>73</v>
      </c>
    </row>
    <row r="41" spans="1:12">
      <c r="A41" s="1536" t="s">
        <v>88</v>
      </c>
      <c r="B41" s="1559" t="s">
        <v>23</v>
      </c>
      <c r="C41" s="1538" t="s">
        <v>73</v>
      </c>
      <c r="D41" s="1538" t="s">
        <v>200</v>
      </c>
      <c r="E41" s="1539" t="s">
        <v>73</v>
      </c>
      <c r="F41" s="1539" t="s">
        <v>200</v>
      </c>
      <c r="G41" s="1540" t="s">
        <v>73</v>
      </c>
      <c r="H41" s="1541" t="s">
        <v>73</v>
      </c>
      <c r="I41" s="1541" t="s">
        <v>73</v>
      </c>
      <c r="J41" s="1560" t="s">
        <v>73</v>
      </c>
      <c r="K41" s="1560" t="s">
        <v>73</v>
      </c>
      <c r="L41" s="1561" t="s">
        <v>73</v>
      </c>
    </row>
    <row r="42" spans="1:12">
      <c r="A42" s="1536" t="s">
        <v>88</v>
      </c>
      <c r="B42" s="1559" t="s">
        <v>30</v>
      </c>
      <c r="C42" s="1538" t="s">
        <v>73</v>
      </c>
      <c r="D42" s="1538" t="s">
        <v>73</v>
      </c>
      <c r="E42" s="1539" t="s">
        <v>73</v>
      </c>
      <c r="F42" s="1539" t="s">
        <v>73</v>
      </c>
      <c r="G42" s="1540" t="s">
        <v>73</v>
      </c>
      <c r="H42" s="1541" t="s">
        <v>73</v>
      </c>
      <c r="I42" s="1541" t="s">
        <v>73</v>
      </c>
      <c r="J42" s="1560" t="s">
        <v>73</v>
      </c>
      <c r="K42" s="1560" t="s">
        <v>73</v>
      </c>
      <c r="L42" s="1561" t="s">
        <v>73</v>
      </c>
    </row>
    <row r="43" spans="1:12">
      <c r="A43" s="1586" t="s">
        <v>88</v>
      </c>
      <c r="B43" s="1562" t="s">
        <v>24</v>
      </c>
      <c r="C43" s="1563" t="s">
        <v>200</v>
      </c>
      <c r="D43" s="1563" t="s">
        <v>200</v>
      </c>
      <c r="E43" s="1564" t="s">
        <v>200</v>
      </c>
      <c r="F43" s="1564" t="s">
        <v>200</v>
      </c>
      <c r="G43" s="1565" t="s">
        <v>73</v>
      </c>
      <c r="H43" s="1566" t="s">
        <v>200</v>
      </c>
      <c r="I43" s="1566" t="s">
        <v>73</v>
      </c>
      <c r="J43" s="1567" t="s">
        <v>73</v>
      </c>
      <c r="K43" s="1567">
        <v>6.6684449186449717E-3</v>
      </c>
      <c r="L43" s="1568" t="s">
        <v>73</v>
      </c>
    </row>
    <row r="44" spans="1:12">
      <c r="A44" s="1536" t="s">
        <v>88</v>
      </c>
      <c r="B44" s="1559" t="s">
        <v>26</v>
      </c>
      <c r="C44" s="1538" t="s">
        <v>73</v>
      </c>
      <c r="D44" s="1538" t="s">
        <v>200</v>
      </c>
      <c r="E44" s="1539" t="s">
        <v>73</v>
      </c>
      <c r="F44" s="1539" t="s">
        <v>200</v>
      </c>
      <c r="G44" s="1540" t="s">
        <v>73</v>
      </c>
      <c r="H44" s="1541" t="s">
        <v>73</v>
      </c>
      <c r="I44" s="1541" t="s">
        <v>73</v>
      </c>
      <c r="J44" s="1560" t="s">
        <v>73</v>
      </c>
      <c r="K44" s="1560">
        <v>0</v>
      </c>
      <c r="L44" s="1561" t="s">
        <v>73</v>
      </c>
    </row>
    <row r="45" spans="1:12">
      <c r="A45" s="1536" t="s">
        <v>88</v>
      </c>
      <c r="B45" s="1559" t="s">
        <v>31</v>
      </c>
      <c r="C45" s="1538" t="s">
        <v>200</v>
      </c>
      <c r="D45" s="1538" t="s">
        <v>200</v>
      </c>
      <c r="E45" s="1539" t="s">
        <v>200</v>
      </c>
      <c r="F45" s="1539" t="s">
        <v>200</v>
      </c>
      <c r="G45" s="1540" t="s">
        <v>73</v>
      </c>
      <c r="H45" s="1541" t="s">
        <v>200</v>
      </c>
      <c r="I45" s="1541" t="s">
        <v>73</v>
      </c>
      <c r="J45" s="1560" t="s">
        <v>73</v>
      </c>
      <c r="K45" s="1560">
        <v>6.6684449186449717E-3</v>
      </c>
      <c r="L45" s="1561" t="s">
        <v>73</v>
      </c>
    </row>
    <row r="46" spans="1:12">
      <c r="A46" s="1586" t="s">
        <v>88</v>
      </c>
      <c r="B46" s="1562" t="s">
        <v>27</v>
      </c>
      <c r="C46" s="1563" t="s">
        <v>200</v>
      </c>
      <c r="D46" s="1563" t="s">
        <v>200</v>
      </c>
      <c r="E46" s="1564" t="s">
        <v>200</v>
      </c>
      <c r="F46" s="1564" t="s">
        <v>200</v>
      </c>
      <c r="G46" s="1565" t="s">
        <v>73</v>
      </c>
      <c r="H46" s="1566" t="s">
        <v>200</v>
      </c>
      <c r="I46" s="1566" t="s">
        <v>73</v>
      </c>
      <c r="J46" s="1567" t="s">
        <v>73</v>
      </c>
      <c r="K46" s="1567">
        <v>6.0016004267804748E-2</v>
      </c>
      <c r="L46" s="1568" t="s">
        <v>73</v>
      </c>
    </row>
    <row r="47" spans="1:12">
      <c r="A47" s="1536" t="s">
        <v>88</v>
      </c>
      <c r="B47" s="1559" t="s">
        <v>29</v>
      </c>
      <c r="C47" s="1538" t="s">
        <v>200</v>
      </c>
      <c r="D47" s="1538" t="s">
        <v>200</v>
      </c>
      <c r="E47" s="1539" t="s">
        <v>200</v>
      </c>
      <c r="F47" s="1539" t="s">
        <v>200</v>
      </c>
      <c r="G47" s="1540" t="s">
        <v>73</v>
      </c>
      <c r="H47" s="1541" t="s">
        <v>200</v>
      </c>
      <c r="I47" s="1541" t="s">
        <v>73</v>
      </c>
      <c r="J47" s="1560" t="s">
        <v>73</v>
      </c>
      <c r="K47" s="1560">
        <v>3.3342224593224862E-2</v>
      </c>
      <c r="L47" s="1561" t="s">
        <v>73</v>
      </c>
    </row>
    <row r="48" spans="1:12" ht="16.5" thickBot="1">
      <c r="A48" s="1587" t="s">
        <v>88</v>
      </c>
      <c r="B48" s="1559" t="s">
        <v>32</v>
      </c>
      <c r="C48" s="1571" t="s">
        <v>200</v>
      </c>
      <c r="D48" s="1571" t="s">
        <v>200</v>
      </c>
      <c r="E48" s="1572" t="s">
        <v>200</v>
      </c>
      <c r="F48" s="1572" t="s">
        <v>200</v>
      </c>
      <c r="G48" s="1573" t="s">
        <v>73</v>
      </c>
      <c r="H48" s="1560" t="s">
        <v>200</v>
      </c>
      <c r="I48" s="1560" t="s">
        <v>73</v>
      </c>
      <c r="J48" s="1560" t="s">
        <v>73</v>
      </c>
      <c r="K48" s="1560">
        <v>2.6673779674579887E-2</v>
      </c>
      <c r="L48" s="1561" t="s">
        <v>73</v>
      </c>
    </row>
    <row r="49" spans="1:12" ht="16.5" thickBot="1">
      <c r="A49" s="1574"/>
      <c r="B49" s="1575"/>
      <c r="C49" s="1576"/>
      <c r="D49" s="1576"/>
      <c r="E49" s="1576"/>
      <c r="F49" s="1576"/>
      <c r="G49" s="1577"/>
      <c r="H49" s="1578"/>
      <c r="I49" s="1578"/>
      <c r="J49" s="1578"/>
      <c r="K49" s="1578"/>
      <c r="L49" s="1579"/>
    </row>
    <row r="50" spans="1:12">
      <c r="A50" s="1551" t="s">
        <v>20</v>
      </c>
      <c r="B50" s="1552" t="s">
        <v>24</v>
      </c>
      <c r="C50" s="1553">
        <v>18355.976688910021</v>
      </c>
      <c r="D50" s="1553">
        <v>18455.453250667921</v>
      </c>
      <c r="E50" s="1554">
        <v>18723.096222688222</v>
      </c>
      <c r="F50" s="1554">
        <v>18824.56231568128</v>
      </c>
      <c r="G50" s="1555">
        <v>-0.53900904197137323</v>
      </c>
      <c r="H50" s="1556">
        <v>346.86765536723169</v>
      </c>
      <c r="I50" s="1556">
        <v>3.0918993654087488</v>
      </c>
      <c r="J50" s="1557">
        <v>6.4661654135338349</v>
      </c>
      <c r="K50" s="1557">
        <v>4.7212590024006396</v>
      </c>
      <c r="L50" s="1558">
        <v>0.31786872296745194</v>
      </c>
    </row>
    <row r="51" spans="1:12">
      <c r="A51" s="1529" t="s">
        <v>20</v>
      </c>
      <c r="B51" s="1559" t="s">
        <v>25</v>
      </c>
      <c r="C51" s="1538">
        <v>18070.624509803922</v>
      </c>
      <c r="D51" s="1538">
        <v>18337.849019607842</v>
      </c>
      <c r="E51" s="1539">
        <v>18432.037</v>
      </c>
      <c r="F51" s="1539">
        <v>18704.606</v>
      </c>
      <c r="G51" s="1540">
        <v>-1.4572293049102425</v>
      </c>
      <c r="H51" s="1541">
        <v>314.3</v>
      </c>
      <c r="I51" s="1541">
        <v>5.5052030882846719</v>
      </c>
      <c r="J51" s="1560">
        <v>-1.2269938650306749</v>
      </c>
      <c r="K51" s="1560">
        <v>1.0736196319018405</v>
      </c>
      <c r="L51" s="1561">
        <v>-5.7076095231363144E-3</v>
      </c>
    </row>
    <row r="52" spans="1:12">
      <c r="A52" s="1529" t="s">
        <v>20</v>
      </c>
      <c r="B52" s="1559" t="s">
        <v>26</v>
      </c>
      <c r="C52" s="1538">
        <v>18398.104901960782</v>
      </c>
      <c r="D52" s="1538">
        <v>18514.276470588236</v>
      </c>
      <c r="E52" s="1539">
        <v>18766.066999999999</v>
      </c>
      <c r="F52" s="1539">
        <v>18884.562000000002</v>
      </c>
      <c r="G52" s="1540">
        <v>-0.62747020555733624</v>
      </c>
      <c r="H52" s="1541">
        <v>343.6</v>
      </c>
      <c r="I52" s="1541">
        <v>1.9282112132898248</v>
      </c>
      <c r="J52" s="1560">
        <v>-0.60240963855421692</v>
      </c>
      <c r="K52" s="1560">
        <v>2.2005868231528409</v>
      </c>
      <c r="L52" s="1561">
        <v>2.2025031952193075E-3</v>
      </c>
    </row>
    <row r="53" spans="1:12">
      <c r="A53" s="1529" t="s">
        <v>20</v>
      </c>
      <c r="B53" s="1559" t="s">
        <v>31</v>
      </c>
      <c r="C53" s="1538">
        <v>18474.382352941175</v>
      </c>
      <c r="D53" s="1538">
        <v>18441.653921568628</v>
      </c>
      <c r="E53" s="1539">
        <v>18843.87</v>
      </c>
      <c r="F53" s="1539">
        <v>18810.487000000001</v>
      </c>
      <c r="G53" s="1540">
        <v>0.1774701526866263</v>
      </c>
      <c r="H53" s="1541">
        <v>376</v>
      </c>
      <c r="I53" s="1541">
        <v>1.0209564750134368</v>
      </c>
      <c r="J53" s="1560">
        <v>27.647058823529413</v>
      </c>
      <c r="K53" s="1560">
        <v>1.447052547345959</v>
      </c>
      <c r="L53" s="1561">
        <v>0.32137382929536962</v>
      </c>
    </row>
    <row r="54" spans="1:12">
      <c r="A54" s="1551" t="s">
        <v>20</v>
      </c>
      <c r="B54" s="1562" t="s">
        <v>27</v>
      </c>
      <c r="C54" s="1563">
        <v>17245.058516309309</v>
      </c>
      <c r="D54" s="1563">
        <v>17425.585796928535</v>
      </c>
      <c r="E54" s="1564">
        <v>17589.959686635495</v>
      </c>
      <c r="F54" s="1564">
        <v>17774.097512867105</v>
      </c>
      <c r="G54" s="1565">
        <v>-1.0359897378660623</v>
      </c>
      <c r="H54" s="1566">
        <v>298.64764059469945</v>
      </c>
      <c r="I54" s="1566">
        <v>2.0727380213976265</v>
      </c>
      <c r="J54" s="1567">
        <v>-1.4963387456224133</v>
      </c>
      <c r="K54" s="1567">
        <v>20.632168578287544</v>
      </c>
      <c r="L54" s="1568">
        <v>-0.16640114757657898</v>
      </c>
    </row>
    <row r="55" spans="1:12">
      <c r="A55" s="1529" t="s">
        <v>20</v>
      </c>
      <c r="B55" s="1559" t="s">
        <v>28</v>
      </c>
      <c r="C55" s="1538">
        <v>16770.362745098038</v>
      </c>
      <c r="D55" s="1538">
        <v>17288.75588235294</v>
      </c>
      <c r="E55" s="1539">
        <v>17105.77</v>
      </c>
      <c r="F55" s="1539">
        <v>17634.530999999999</v>
      </c>
      <c r="G55" s="1540">
        <v>-2.9984409565527921</v>
      </c>
      <c r="H55" s="1541">
        <v>271.5</v>
      </c>
      <c r="I55" s="1541">
        <v>1.7616191904047933</v>
      </c>
      <c r="J55" s="1560">
        <v>-8.1175647305808258</v>
      </c>
      <c r="K55" s="1560">
        <v>8.7556681781808479</v>
      </c>
      <c r="L55" s="1561">
        <v>-0.70665469296204719</v>
      </c>
    </row>
    <row r="56" spans="1:12">
      <c r="A56" s="1529" t="s">
        <v>20</v>
      </c>
      <c r="B56" s="1559" t="s">
        <v>29</v>
      </c>
      <c r="C56" s="1538">
        <v>17557.681372549017</v>
      </c>
      <c r="D56" s="1538">
        <v>17470.858823529412</v>
      </c>
      <c r="E56" s="1539">
        <v>17908.834999999999</v>
      </c>
      <c r="F56" s="1539">
        <v>17820.276000000002</v>
      </c>
      <c r="G56" s="1540">
        <v>0.49695638832977368</v>
      </c>
      <c r="H56" s="1541">
        <v>311.10000000000002</v>
      </c>
      <c r="I56" s="1541">
        <v>1.8664047151277163</v>
      </c>
      <c r="J56" s="1560">
        <v>4.9411764705882346</v>
      </c>
      <c r="K56" s="1560">
        <v>8.9223793011469716</v>
      </c>
      <c r="L56" s="1561">
        <v>0.47978891576755167</v>
      </c>
    </row>
    <row r="57" spans="1:12">
      <c r="A57" s="1529" t="s">
        <v>20</v>
      </c>
      <c r="B57" s="1559" t="s">
        <v>32</v>
      </c>
      <c r="C57" s="1538">
        <v>17503.548039215686</v>
      </c>
      <c r="D57" s="1538">
        <v>17658.414705882351</v>
      </c>
      <c r="E57" s="1539">
        <v>17853.618999999999</v>
      </c>
      <c r="F57" s="1539">
        <v>18011.582999999999</v>
      </c>
      <c r="G57" s="1540">
        <v>-0.87701341964223767</v>
      </c>
      <c r="H57" s="1541">
        <v>341.5</v>
      </c>
      <c r="I57" s="1541">
        <v>0.5891016200294551</v>
      </c>
      <c r="J57" s="1560">
        <v>1.3729977116704806</v>
      </c>
      <c r="K57" s="1560">
        <v>2.9541210989597224</v>
      </c>
      <c r="L57" s="1561">
        <v>6.0464629617913435E-2</v>
      </c>
    </row>
    <row r="58" spans="1:12">
      <c r="A58" s="1551" t="s">
        <v>20</v>
      </c>
      <c r="B58" s="1562" t="s">
        <v>33</v>
      </c>
      <c r="C58" s="1563">
        <v>14564.43085540663</v>
      </c>
      <c r="D58" s="1563">
        <v>14688.070366183152</v>
      </c>
      <c r="E58" s="1564">
        <v>14855.719472514764</v>
      </c>
      <c r="F58" s="1564">
        <v>14981.831773506816</v>
      </c>
      <c r="G58" s="1565">
        <v>-0.84176823567771764</v>
      </c>
      <c r="H58" s="1566">
        <v>224.70652074783402</v>
      </c>
      <c r="I58" s="1566">
        <v>-0.6758449358157449</v>
      </c>
      <c r="J58" s="1567">
        <v>18.030139935414425</v>
      </c>
      <c r="K58" s="1567">
        <v>14.623899706588423</v>
      </c>
      <c r="L58" s="1568">
        <v>2.3208934822472767</v>
      </c>
    </row>
    <row r="59" spans="1:12">
      <c r="A59" s="1529" t="s">
        <v>20</v>
      </c>
      <c r="B59" s="1559" t="s">
        <v>74</v>
      </c>
      <c r="C59" s="1588">
        <v>14374.176470588234</v>
      </c>
      <c r="D59" s="1588">
        <v>14422.029411764704</v>
      </c>
      <c r="E59" s="1589">
        <v>14661.66</v>
      </c>
      <c r="F59" s="1589">
        <v>14710.47</v>
      </c>
      <c r="G59" s="1590">
        <v>-0.33180449027121156</v>
      </c>
      <c r="H59" s="1591">
        <v>215.6</v>
      </c>
      <c r="I59" s="1591">
        <v>-0.73664825046040261</v>
      </c>
      <c r="J59" s="1592">
        <v>18.402505873140175</v>
      </c>
      <c r="K59" s="1592">
        <v>10.082688716991198</v>
      </c>
      <c r="L59" s="1593">
        <v>1.6268550525758894</v>
      </c>
    </row>
    <row r="60" spans="1:12">
      <c r="A60" s="1529" t="s">
        <v>20</v>
      </c>
      <c r="B60" s="1559" t="s">
        <v>34</v>
      </c>
      <c r="C60" s="1538">
        <v>14840.549019607843</v>
      </c>
      <c r="D60" s="1538">
        <v>15142.076470588234</v>
      </c>
      <c r="E60" s="1539">
        <v>15137.36</v>
      </c>
      <c r="F60" s="1539">
        <v>15444.918</v>
      </c>
      <c r="G60" s="1540">
        <v>-1.9913216761655781</v>
      </c>
      <c r="H60" s="1541">
        <v>239.4</v>
      </c>
      <c r="I60" s="1541">
        <v>-0.74626865671641085</v>
      </c>
      <c r="J60" s="1560">
        <v>17.330677290836654</v>
      </c>
      <c r="K60" s="1560">
        <v>3.9277140570818889</v>
      </c>
      <c r="L60" s="1561">
        <v>0.60365101907367791</v>
      </c>
    </row>
    <row r="61" spans="1:12" ht="16.5" thickBot="1">
      <c r="A61" s="1529" t="s">
        <v>20</v>
      </c>
      <c r="B61" s="1559" t="s">
        <v>35</v>
      </c>
      <c r="C61" s="1538">
        <v>15459.897058823528</v>
      </c>
      <c r="D61" s="1538">
        <v>15547.535294117648</v>
      </c>
      <c r="E61" s="1539">
        <v>15769.094999999999</v>
      </c>
      <c r="F61" s="1539">
        <v>15858.486000000001</v>
      </c>
      <c r="G61" s="1540">
        <v>-0.56367928186840432</v>
      </c>
      <c r="H61" s="1541">
        <v>280.3</v>
      </c>
      <c r="I61" s="1541">
        <v>1.1183261183261266</v>
      </c>
      <c r="J61" s="1560">
        <v>16.455696202531644</v>
      </c>
      <c r="K61" s="1560">
        <v>0.61349693251533743</v>
      </c>
      <c r="L61" s="1561">
        <v>9.0387410597710605E-2</v>
      </c>
    </row>
    <row r="62" spans="1:12" ht="16.5" thickBot="1">
      <c r="A62" s="1574"/>
      <c r="B62" s="1575"/>
      <c r="C62" s="1576"/>
      <c r="D62" s="1576"/>
      <c r="E62" s="1576"/>
      <c r="F62" s="1576"/>
      <c r="G62" s="1577"/>
      <c r="H62" s="1578"/>
      <c r="I62" s="1578"/>
      <c r="J62" s="1578"/>
      <c r="K62" s="1578"/>
      <c r="L62" s="1579"/>
    </row>
    <row r="63" spans="1:12">
      <c r="A63" s="1551" t="s">
        <v>89</v>
      </c>
      <c r="B63" s="1562" t="s">
        <v>21</v>
      </c>
      <c r="C63" s="1563">
        <v>21328.808328863459</v>
      </c>
      <c r="D63" s="1563">
        <v>21499.128357647885</v>
      </c>
      <c r="E63" s="1564">
        <v>21755.384495440729</v>
      </c>
      <c r="F63" s="1564">
        <v>21929.110924800843</v>
      </c>
      <c r="G63" s="1565">
        <v>-0.79221829811457567</v>
      </c>
      <c r="H63" s="1566">
        <v>342.7324404761905</v>
      </c>
      <c r="I63" s="1566">
        <v>0.20056731371817269</v>
      </c>
      <c r="J63" s="1567">
        <v>0.5988023952095809</v>
      </c>
      <c r="K63" s="1567">
        <v>2.2405974926647105</v>
      </c>
      <c r="L63" s="1568">
        <v>2.8969893671199731E-2</v>
      </c>
    </row>
    <row r="64" spans="1:12">
      <c r="A64" s="1529" t="s">
        <v>89</v>
      </c>
      <c r="B64" s="1559" t="s">
        <v>22</v>
      </c>
      <c r="C64" s="1538">
        <v>20402.209803921571</v>
      </c>
      <c r="D64" s="1538">
        <v>21365.087254901959</v>
      </c>
      <c r="E64" s="1539">
        <v>20810.254000000001</v>
      </c>
      <c r="F64" s="1539">
        <v>21792.388999999999</v>
      </c>
      <c r="G64" s="1540">
        <v>-4.5067798670443997</v>
      </c>
      <c r="H64" s="1541">
        <v>316.7</v>
      </c>
      <c r="I64" s="1541">
        <v>0.47588832487309651</v>
      </c>
      <c r="J64" s="1560">
        <v>-15</v>
      </c>
      <c r="K64" s="1560">
        <v>0.34009069085089355</v>
      </c>
      <c r="L64" s="1561">
        <v>-5.720768022578504E-2</v>
      </c>
    </row>
    <row r="65" spans="1:12">
      <c r="A65" s="1529" t="s">
        <v>89</v>
      </c>
      <c r="B65" s="1559" t="s">
        <v>23</v>
      </c>
      <c r="C65" s="1538">
        <v>21538.561764705883</v>
      </c>
      <c r="D65" s="1538">
        <v>21624.995098039213</v>
      </c>
      <c r="E65" s="1539">
        <v>21969.332999999999</v>
      </c>
      <c r="F65" s="1539">
        <v>22057.494999999999</v>
      </c>
      <c r="G65" s="1540">
        <v>-0.3996918054384701</v>
      </c>
      <c r="H65" s="1541">
        <v>337.2</v>
      </c>
      <c r="I65" s="1541">
        <v>-1.4035087719298278</v>
      </c>
      <c r="J65" s="1560">
        <v>-5.2910052910052912</v>
      </c>
      <c r="K65" s="1560">
        <v>1.19365164043745</v>
      </c>
      <c r="L65" s="1561">
        <v>-5.7838228454087703E-2</v>
      </c>
    </row>
    <row r="66" spans="1:12">
      <c r="A66" s="1529" t="s">
        <v>89</v>
      </c>
      <c r="B66" s="1559" t="s">
        <v>30</v>
      </c>
      <c r="C66" s="1538">
        <v>21388.470588235294</v>
      </c>
      <c r="D66" s="1538">
        <v>21316.656862745098</v>
      </c>
      <c r="E66" s="1539">
        <v>21816.240000000002</v>
      </c>
      <c r="F66" s="1539">
        <v>21742.99</v>
      </c>
      <c r="G66" s="1540">
        <v>0.33689018851593083</v>
      </c>
      <c r="H66" s="1541">
        <v>364.6</v>
      </c>
      <c r="I66" s="1541">
        <v>0.9692605926336193</v>
      </c>
      <c r="J66" s="1560">
        <v>24.705882352941178</v>
      </c>
      <c r="K66" s="1560">
        <v>0.70685516137636706</v>
      </c>
      <c r="L66" s="1561">
        <v>0.14401580235107236</v>
      </c>
    </row>
    <row r="67" spans="1:12">
      <c r="A67" s="1551" t="s">
        <v>89</v>
      </c>
      <c r="B67" s="1562" t="s">
        <v>24</v>
      </c>
      <c r="C67" s="1563">
        <v>21152.362140598125</v>
      </c>
      <c r="D67" s="1563">
        <v>21058.450049222574</v>
      </c>
      <c r="E67" s="1564">
        <v>21575.40938341009</v>
      </c>
      <c r="F67" s="1564">
        <v>21479.619050207028</v>
      </c>
      <c r="G67" s="1565">
        <v>0.44595918102252669</v>
      </c>
      <c r="H67" s="1566">
        <v>307.51044303797465</v>
      </c>
      <c r="I67" s="1566">
        <v>1.1935643203688515</v>
      </c>
      <c r="J67" s="1567">
        <v>-16.73254281949934</v>
      </c>
      <c r="K67" s="1567">
        <v>8.4289143771672439</v>
      </c>
      <c r="L67" s="1568">
        <v>-1.6227344110727238</v>
      </c>
    </row>
    <row r="68" spans="1:12">
      <c r="A68" s="1529" t="s">
        <v>89</v>
      </c>
      <c r="B68" s="1559" t="s">
        <v>25</v>
      </c>
      <c r="C68" s="1538">
        <v>20497.582352941175</v>
      </c>
      <c r="D68" s="1538">
        <v>20751.313725490196</v>
      </c>
      <c r="E68" s="1539">
        <v>20907.534</v>
      </c>
      <c r="F68" s="1539">
        <v>21166.34</v>
      </c>
      <c r="G68" s="1540">
        <v>-1.2227243822030662</v>
      </c>
      <c r="H68" s="1541">
        <v>280.5</v>
      </c>
      <c r="I68" s="1541">
        <v>2.6344676180021911</v>
      </c>
      <c r="J68" s="1560">
        <v>-29.012345679012348</v>
      </c>
      <c r="K68" s="1560">
        <v>1.5337423312883436</v>
      </c>
      <c r="L68" s="1561">
        <v>-0.61166887252572089</v>
      </c>
    </row>
    <row r="69" spans="1:12">
      <c r="A69" s="1529" t="s">
        <v>89</v>
      </c>
      <c r="B69" s="1559" t="s">
        <v>26</v>
      </c>
      <c r="C69" s="1538">
        <v>21347.210784313724</v>
      </c>
      <c r="D69" s="1538">
        <v>21241.320588235296</v>
      </c>
      <c r="E69" s="1539">
        <v>21774.154999999999</v>
      </c>
      <c r="F69" s="1539">
        <v>21666.147000000001</v>
      </c>
      <c r="G69" s="1540">
        <v>0.49851041811909602</v>
      </c>
      <c r="H69" s="1541">
        <v>305.8</v>
      </c>
      <c r="I69" s="1541">
        <v>3.2711808963043092E-2</v>
      </c>
      <c r="J69" s="1560">
        <v>-14.869888475836431</v>
      </c>
      <c r="K69" s="1560">
        <v>4.5812216591090955</v>
      </c>
      <c r="L69" s="1561">
        <v>-0.76244143187223212</v>
      </c>
    </row>
    <row r="70" spans="1:12">
      <c r="A70" s="1529" t="s">
        <v>89</v>
      </c>
      <c r="B70" s="1559" t="s">
        <v>31</v>
      </c>
      <c r="C70" s="1538">
        <v>21163.858823529408</v>
      </c>
      <c r="D70" s="1538">
        <v>20916.385294117645</v>
      </c>
      <c r="E70" s="1539">
        <v>21587.135999999999</v>
      </c>
      <c r="F70" s="1539">
        <v>21334.713</v>
      </c>
      <c r="G70" s="1540">
        <v>1.1831562955639425</v>
      </c>
      <c r="H70" s="1541">
        <v>328.8</v>
      </c>
      <c r="I70" s="1541">
        <v>0.95179613140927932</v>
      </c>
      <c r="J70" s="1560">
        <v>-10.335917312661499</v>
      </c>
      <c r="K70" s="1560">
        <v>2.3139503867698052</v>
      </c>
      <c r="L70" s="1561">
        <v>-0.24862410667477164</v>
      </c>
    </row>
    <row r="71" spans="1:12">
      <c r="A71" s="1551" t="s">
        <v>89</v>
      </c>
      <c r="B71" s="1562" t="s">
        <v>27</v>
      </c>
      <c r="C71" s="1563">
        <v>19636.966299846317</v>
      </c>
      <c r="D71" s="1563">
        <v>19692.252337816233</v>
      </c>
      <c r="E71" s="1564">
        <v>20029.705625843242</v>
      </c>
      <c r="F71" s="1564">
        <v>20086.097384572557</v>
      </c>
      <c r="G71" s="1565">
        <v>-0.2807502007464478</v>
      </c>
      <c r="H71" s="1566">
        <v>267.77184265010351</v>
      </c>
      <c r="I71" s="1566">
        <v>-0.42495555408680358</v>
      </c>
      <c r="J71" s="1567">
        <v>-0.25813113061435211</v>
      </c>
      <c r="K71" s="1567">
        <v>12.883435582822086</v>
      </c>
      <c r="L71" s="1568">
        <v>5.7319836563312521E-2</v>
      </c>
    </row>
    <row r="72" spans="1:12">
      <c r="A72" s="1529" t="s">
        <v>89</v>
      </c>
      <c r="B72" s="1559" t="s">
        <v>28</v>
      </c>
      <c r="C72" s="1538">
        <v>18745.223529411764</v>
      </c>
      <c r="D72" s="1538">
        <v>18806.975490196081</v>
      </c>
      <c r="E72" s="1539">
        <v>19120.128000000001</v>
      </c>
      <c r="F72" s="1539">
        <v>19183.115000000002</v>
      </c>
      <c r="G72" s="1540">
        <v>-0.32834604807405354</v>
      </c>
      <c r="H72" s="1541">
        <v>236.4</v>
      </c>
      <c r="I72" s="1541">
        <v>1.1986301369863064</v>
      </c>
      <c r="J72" s="1560">
        <v>-1.3910355486862442</v>
      </c>
      <c r="K72" s="1560">
        <v>4.2544678580954916</v>
      </c>
      <c r="L72" s="1561">
        <v>-2.9732910014693026E-2</v>
      </c>
    </row>
    <row r="73" spans="1:12">
      <c r="A73" s="1529" t="s">
        <v>89</v>
      </c>
      <c r="B73" s="1559" t="s">
        <v>29</v>
      </c>
      <c r="C73" s="1538">
        <v>20133.195098039214</v>
      </c>
      <c r="D73" s="1538">
        <v>20216.943137254901</v>
      </c>
      <c r="E73" s="1539">
        <v>20535.859</v>
      </c>
      <c r="F73" s="1539">
        <v>20621.281999999999</v>
      </c>
      <c r="G73" s="1540">
        <v>-0.41424679610122622</v>
      </c>
      <c r="H73" s="1541">
        <v>276.5</v>
      </c>
      <c r="I73" s="1541">
        <v>-1.6014234875444839</v>
      </c>
      <c r="J73" s="1541">
        <v>6.6596194503171251</v>
      </c>
      <c r="K73" s="1541">
        <v>6.7284609229127765</v>
      </c>
      <c r="L73" s="1542">
        <v>0.46438993893714464</v>
      </c>
    </row>
    <row r="74" spans="1:12" ht="16.5" thickBot="1">
      <c r="A74" s="1594" t="s">
        <v>89</v>
      </c>
      <c r="B74" s="1595" t="s">
        <v>32</v>
      </c>
      <c r="C74" s="1545">
        <v>19591.655882352941</v>
      </c>
      <c r="D74" s="1545">
        <v>19637.26470588235</v>
      </c>
      <c r="E74" s="1546">
        <v>19983.489000000001</v>
      </c>
      <c r="F74" s="1546">
        <v>20030.009999999998</v>
      </c>
      <c r="G74" s="1547">
        <v>-0.23225649912305088</v>
      </c>
      <c r="H74" s="1548">
        <v>307.10000000000002</v>
      </c>
      <c r="I74" s="1548">
        <v>1.6550810989738496</v>
      </c>
      <c r="J74" s="1548">
        <v>-17.151162790697676</v>
      </c>
      <c r="K74" s="1548">
        <v>1.9005068018138171</v>
      </c>
      <c r="L74" s="1549">
        <v>-0.37733719235914043</v>
      </c>
    </row>
    <row r="75" spans="1:12">
      <c r="A75" s="1596"/>
      <c r="B75" s="1596"/>
      <c r="C75" s="1597"/>
      <c r="D75" s="1597"/>
      <c r="E75" s="1597"/>
      <c r="F75" s="1597"/>
      <c r="G75" s="1598"/>
      <c r="H75" s="1598"/>
      <c r="I75" s="1598"/>
      <c r="J75" s="1598"/>
      <c r="K75" s="1598"/>
      <c r="L75" s="1599"/>
    </row>
    <row r="76" spans="1:12" ht="16.5" thickBot="1">
      <c r="A76" s="3"/>
      <c r="B76" s="3"/>
      <c r="C76" s="3"/>
      <c r="D76" s="3"/>
      <c r="E76" s="3"/>
      <c r="F76" s="3"/>
      <c r="G76" s="1599"/>
      <c r="H76" s="1599"/>
      <c r="I76" s="1599"/>
      <c r="J76" s="1599"/>
      <c r="K76" s="1599"/>
      <c r="L76" s="1600"/>
    </row>
    <row r="77" spans="1:12" ht="21" thickBot="1">
      <c r="A77" s="1477" t="s">
        <v>270</v>
      </c>
      <c r="B77" s="1478"/>
      <c r="C77" s="1478"/>
      <c r="D77" s="1478"/>
      <c r="E77" s="1478"/>
      <c r="F77" s="1478"/>
      <c r="G77" s="1601"/>
      <c r="H77" s="1601"/>
      <c r="I77" s="1601"/>
      <c r="J77" s="1601"/>
      <c r="K77" s="1601"/>
      <c r="L77" s="1602"/>
    </row>
    <row r="78" spans="1:12">
      <c r="A78" s="1480"/>
      <c r="B78" s="1481"/>
      <c r="C78" s="1482" t="s">
        <v>5</v>
      </c>
      <c r="D78" s="1482" t="s">
        <v>5</v>
      </c>
      <c r="E78" s="1482"/>
      <c r="F78" s="1482"/>
      <c r="G78" s="1483"/>
      <c r="H78" s="1633" t="s">
        <v>6</v>
      </c>
      <c r="I78" s="1634"/>
      <c r="J78" s="1484" t="s">
        <v>7</v>
      </c>
      <c r="K78" s="1485" t="s">
        <v>8</v>
      </c>
      <c r="L78" s="1486"/>
    </row>
    <row r="79" spans="1:12">
      <c r="A79" s="1487" t="s">
        <v>9</v>
      </c>
      <c r="B79" s="1488" t="s">
        <v>10</v>
      </c>
      <c r="C79" s="1489" t="s">
        <v>36</v>
      </c>
      <c r="D79" s="1489" t="s">
        <v>36</v>
      </c>
      <c r="E79" s="1490" t="s">
        <v>37</v>
      </c>
      <c r="F79" s="1491"/>
      <c r="G79" s="1492"/>
      <c r="H79" s="1635" t="s">
        <v>11</v>
      </c>
      <c r="I79" s="1636"/>
      <c r="J79" s="1493" t="s">
        <v>12</v>
      </c>
      <c r="K79" s="1494" t="s">
        <v>13</v>
      </c>
      <c r="L79" s="1495"/>
    </row>
    <row r="80" spans="1:12" ht="26.25" thickBot="1">
      <c r="A80" s="1496" t="s">
        <v>14</v>
      </c>
      <c r="B80" s="1497" t="s">
        <v>15</v>
      </c>
      <c r="C80" s="1498" t="s">
        <v>537</v>
      </c>
      <c r="D80" s="1499" t="s">
        <v>532</v>
      </c>
      <c r="E80" s="1500" t="s">
        <v>537</v>
      </c>
      <c r="F80" s="1501" t="s">
        <v>532</v>
      </c>
      <c r="G80" s="1502" t="s">
        <v>16</v>
      </c>
      <c r="H80" s="1503" t="s">
        <v>537</v>
      </c>
      <c r="I80" s="1504" t="s">
        <v>16</v>
      </c>
      <c r="J80" s="1505" t="s">
        <v>16</v>
      </c>
      <c r="K80" s="1506" t="s">
        <v>537</v>
      </c>
      <c r="L80" s="1507" t="s">
        <v>17</v>
      </c>
    </row>
    <row r="81" spans="1:12" ht="16.5" thickBot="1">
      <c r="A81" s="1508" t="s">
        <v>18</v>
      </c>
      <c r="B81" s="1509" t="s">
        <v>19</v>
      </c>
      <c r="C81" s="1510">
        <v>19161.033813261191</v>
      </c>
      <c r="D81" s="1510">
        <v>19027.518782373034</v>
      </c>
      <c r="E81" s="1511">
        <v>19544.254489526415</v>
      </c>
      <c r="F81" s="1512">
        <v>19408.069158020495</v>
      </c>
      <c r="G81" s="1513">
        <v>0.70169438493390979</v>
      </c>
      <c r="H81" s="1514">
        <v>310.32592795507463</v>
      </c>
      <c r="I81" s="1514">
        <v>5.880020820826147E-2</v>
      </c>
      <c r="J81" s="1515">
        <v>-1.9868438716606256</v>
      </c>
      <c r="K81" s="1514">
        <v>100</v>
      </c>
      <c r="L81" s="1516" t="s">
        <v>19</v>
      </c>
    </row>
    <row r="82" spans="1:12" ht="16.5" thickBot="1">
      <c r="A82" s="1517"/>
      <c r="B82" s="1518"/>
      <c r="C82" s="1519"/>
      <c r="D82" s="1519"/>
      <c r="E82" s="1519"/>
      <c r="F82" s="1519"/>
      <c r="G82" s="1520"/>
      <c r="H82" s="1515"/>
      <c r="I82" s="1515"/>
      <c r="J82" s="1515"/>
      <c r="K82" s="1515"/>
      <c r="L82" s="1521"/>
    </row>
    <row r="83" spans="1:12">
      <c r="A83" s="1522" t="s">
        <v>80</v>
      </c>
      <c r="B83" s="1523" t="s">
        <v>19</v>
      </c>
      <c r="C83" s="1524">
        <v>16704.517864362238</v>
      </c>
      <c r="D83" s="1524">
        <v>17987.614183855359</v>
      </c>
      <c r="E83" s="1525">
        <v>17038.608221649483</v>
      </c>
      <c r="F83" s="1525">
        <v>18347.366467532465</v>
      </c>
      <c r="G83" s="1526">
        <v>-7.1332212620212445</v>
      </c>
      <c r="H83" s="1527">
        <v>215.56111111111113</v>
      </c>
      <c r="I83" s="1527">
        <v>-16.015151515151512</v>
      </c>
      <c r="J83" s="1527">
        <v>500</v>
      </c>
      <c r="K83" s="1527">
        <v>0.24654156964799342</v>
      </c>
      <c r="L83" s="1528">
        <v>0.20626770738460237</v>
      </c>
    </row>
    <row r="84" spans="1:12">
      <c r="A84" s="1529" t="s">
        <v>81</v>
      </c>
      <c r="B84" s="1530" t="s">
        <v>19</v>
      </c>
      <c r="C84" s="1531">
        <v>20149.395169175543</v>
      </c>
      <c r="D84" s="1531">
        <v>19768.221674395303</v>
      </c>
      <c r="E84" s="1532">
        <v>20552.383072559052</v>
      </c>
      <c r="F84" s="1532">
        <v>20163.586107883209</v>
      </c>
      <c r="G84" s="1533">
        <v>1.9282133773011627</v>
      </c>
      <c r="H84" s="1534">
        <v>340.64987893462472</v>
      </c>
      <c r="I84" s="1534">
        <v>-1.1517013937745431</v>
      </c>
      <c r="J84" s="1534">
        <v>-3.8416763678696162</v>
      </c>
      <c r="K84" s="1534">
        <v>33.940556088207096</v>
      </c>
      <c r="L84" s="1535">
        <v>-0.65469159604582927</v>
      </c>
    </row>
    <row r="85" spans="1:12">
      <c r="A85" s="1536" t="s">
        <v>82</v>
      </c>
      <c r="B85" s="1537" t="s">
        <v>19</v>
      </c>
      <c r="C85" s="1538">
        <v>19605.046843242126</v>
      </c>
      <c r="D85" s="1538">
        <v>19287.568722908381</v>
      </c>
      <c r="E85" s="1539">
        <v>19997.14778010697</v>
      </c>
      <c r="F85" s="1539">
        <v>19673.320097366548</v>
      </c>
      <c r="G85" s="1540">
        <v>1.6460245710319616</v>
      </c>
      <c r="H85" s="1541">
        <v>397.65094339622641</v>
      </c>
      <c r="I85" s="1541">
        <v>1.5168518622839842</v>
      </c>
      <c r="J85" s="1541">
        <v>8.3643122676579935</v>
      </c>
      <c r="K85" s="1541">
        <v>7.9852075058211209</v>
      </c>
      <c r="L85" s="1542">
        <v>0.76276153991965678</v>
      </c>
    </row>
    <row r="86" spans="1:12">
      <c r="A86" s="1536" t="s">
        <v>83</v>
      </c>
      <c r="B86" s="1537" t="s">
        <v>19</v>
      </c>
      <c r="C86" s="1538" t="s">
        <v>73</v>
      </c>
      <c r="D86" s="1538" t="s">
        <v>73</v>
      </c>
      <c r="E86" s="1539" t="s">
        <v>73</v>
      </c>
      <c r="F86" s="1539" t="s">
        <v>73</v>
      </c>
      <c r="G86" s="1540" t="s">
        <v>73</v>
      </c>
      <c r="H86" s="1541" t="s">
        <v>73</v>
      </c>
      <c r="I86" s="1541" t="s">
        <v>73</v>
      </c>
      <c r="J86" s="1541" t="s">
        <v>73</v>
      </c>
      <c r="K86" s="1541" t="s">
        <v>73</v>
      </c>
      <c r="L86" s="1542" t="s">
        <v>73</v>
      </c>
    </row>
    <row r="87" spans="1:12">
      <c r="A87" s="1536" t="s">
        <v>71</v>
      </c>
      <c r="B87" s="1537" t="s">
        <v>19</v>
      </c>
      <c r="C87" s="1538">
        <v>16829.341405069059</v>
      </c>
      <c r="D87" s="1538">
        <v>16830.144482832668</v>
      </c>
      <c r="E87" s="1539">
        <v>17165.928233170442</v>
      </c>
      <c r="F87" s="1539">
        <v>17166.747372489321</v>
      </c>
      <c r="G87" s="1540">
        <v>-4.7716629196264708E-3</v>
      </c>
      <c r="H87" s="1541">
        <v>274.50556910569105</v>
      </c>
      <c r="I87" s="1541">
        <v>0.73210299919055666</v>
      </c>
      <c r="J87" s="1541">
        <v>-0.92629883205799446</v>
      </c>
      <c r="K87" s="1541">
        <v>33.694014518559101</v>
      </c>
      <c r="L87" s="1542">
        <v>0.36068118522577208</v>
      </c>
    </row>
    <row r="88" spans="1:12" ht="16.5" thickBot="1">
      <c r="A88" s="1543" t="s">
        <v>84</v>
      </c>
      <c r="B88" s="1544" t="s">
        <v>19</v>
      </c>
      <c r="C88" s="1545">
        <v>20428.060548250716</v>
      </c>
      <c r="D88" s="1545">
        <v>20478.599757953925</v>
      </c>
      <c r="E88" s="1546">
        <v>20836.62175921573</v>
      </c>
      <c r="F88" s="1546">
        <v>20888.171753113005</v>
      </c>
      <c r="G88" s="1547">
        <v>-0.24679035823033518</v>
      </c>
      <c r="H88" s="1548">
        <v>289.76441543700338</v>
      </c>
      <c r="I88" s="1548">
        <v>0.27362840796532889</v>
      </c>
      <c r="J88" s="1548">
        <v>-4.6536796536796539</v>
      </c>
      <c r="K88" s="1548">
        <v>24.133680317764689</v>
      </c>
      <c r="L88" s="1549">
        <v>-0.67501883648420247</v>
      </c>
    </row>
    <row r="89" spans="1:12" ht="16.5" thickBot="1">
      <c r="A89" s="1517"/>
      <c r="B89" s="1550"/>
      <c r="C89" s="1519"/>
      <c r="D89" s="1519"/>
      <c r="E89" s="1519"/>
      <c r="F89" s="1519"/>
      <c r="G89" s="1520"/>
      <c r="H89" s="1515"/>
      <c r="I89" s="1515"/>
      <c r="J89" s="1515"/>
      <c r="K89" s="1515"/>
      <c r="L89" s="1521"/>
    </row>
    <row r="90" spans="1:12">
      <c r="A90" s="1551" t="s">
        <v>85</v>
      </c>
      <c r="B90" s="1552" t="s">
        <v>21</v>
      </c>
      <c r="C90" s="1553" t="s">
        <v>73</v>
      </c>
      <c r="D90" s="1553" t="s">
        <v>73</v>
      </c>
      <c r="E90" s="1554" t="s">
        <v>73</v>
      </c>
      <c r="F90" s="1554" t="s">
        <v>73</v>
      </c>
      <c r="G90" s="1555" t="s">
        <v>73</v>
      </c>
      <c r="H90" s="1556" t="s">
        <v>73</v>
      </c>
      <c r="I90" s="1556" t="s">
        <v>73</v>
      </c>
      <c r="J90" s="1557" t="s">
        <v>73</v>
      </c>
      <c r="K90" s="1557" t="s">
        <v>73</v>
      </c>
      <c r="L90" s="1558" t="s">
        <v>73</v>
      </c>
    </row>
    <row r="91" spans="1:12">
      <c r="A91" s="1529" t="s">
        <v>85</v>
      </c>
      <c r="B91" s="1559" t="s">
        <v>22</v>
      </c>
      <c r="C91" s="1538" t="s">
        <v>73</v>
      </c>
      <c r="D91" s="1538" t="s">
        <v>73</v>
      </c>
      <c r="E91" s="1539" t="s">
        <v>73</v>
      </c>
      <c r="F91" s="1539" t="s">
        <v>73</v>
      </c>
      <c r="G91" s="1540" t="s">
        <v>73</v>
      </c>
      <c r="H91" s="1541" t="s">
        <v>73</v>
      </c>
      <c r="I91" s="1541" t="s">
        <v>73</v>
      </c>
      <c r="J91" s="1560" t="s">
        <v>73</v>
      </c>
      <c r="K91" s="1560" t="s">
        <v>73</v>
      </c>
      <c r="L91" s="1561" t="s">
        <v>73</v>
      </c>
    </row>
    <row r="92" spans="1:12">
      <c r="A92" s="1529" t="s">
        <v>85</v>
      </c>
      <c r="B92" s="1559" t="s">
        <v>23</v>
      </c>
      <c r="C92" s="1538" t="s">
        <v>73</v>
      </c>
      <c r="D92" s="1538" t="s">
        <v>73</v>
      </c>
      <c r="E92" s="1539" t="s">
        <v>73</v>
      </c>
      <c r="F92" s="1539" t="s">
        <v>73</v>
      </c>
      <c r="G92" s="1540" t="s">
        <v>73</v>
      </c>
      <c r="H92" s="1541" t="s">
        <v>73</v>
      </c>
      <c r="I92" s="1541" t="s">
        <v>73</v>
      </c>
      <c r="J92" s="1560" t="s">
        <v>73</v>
      </c>
      <c r="K92" s="1560" t="s">
        <v>73</v>
      </c>
      <c r="L92" s="1561" t="s">
        <v>73</v>
      </c>
    </row>
    <row r="93" spans="1:12">
      <c r="A93" s="1551" t="s">
        <v>85</v>
      </c>
      <c r="B93" s="1562" t="s">
        <v>24</v>
      </c>
      <c r="C93" s="1563" t="s">
        <v>200</v>
      </c>
      <c r="D93" s="1563" t="s">
        <v>200</v>
      </c>
      <c r="E93" s="1564" t="s">
        <v>200</v>
      </c>
      <c r="F93" s="1564" t="s">
        <v>200</v>
      </c>
      <c r="G93" s="1565" t="s">
        <v>73</v>
      </c>
      <c r="H93" s="1566" t="s">
        <v>200</v>
      </c>
      <c r="I93" s="1566" t="s">
        <v>73</v>
      </c>
      <c r="J93" s="1567" t="s">
        <v>73</v>
      </c>
      <c r="K93" s="1567">
        <v>1.3696753869332967E-2</v>
      </c>
      <c r="L93" s="1568" t="s">
        <v>73</v>
      </c>
    </row>
    <row r="94" spans="1:12">
      <c r="A94" s="1529" t="s">
        <v>85</v>
      </c>
      <c r="B94" s="1559" t="s">
        <v>25</v>
      </c>
      <c r="C94" s="1538" t="s">
        <v>200</v>
      </c>
      <c r="D94" s="1538" t="s">
        <v>200</v>
      </c>
      <c r="E94" s="1539" t="s">
        <v>200</v>
      </c>
      <c r="F94" s="1539" t="s">
        <v>200</v>
      </c>
      <c r="G94" s="1540" t="s">
        <v>73</v>
      </c>
      <c r="H94" s="1541" t="s">
        <v>200</v>
      </c>
      <c r="I94" s="1541" t="s">
        <v>73</v>
      </c>
      <c r="J94" s="1560" t="s">
        <v>73</v>
      </c>
      <c r="K94" s="1560">
        <v>1.3696753869332967E-2</v>
      </c>
      <c r="L94" s="1561" t="s">
        <v>73</v>
      </c>
    </row>
    <row r="95" spans="1:12">
      <c r="A95" s="1529" t="s">
        <v>85</v>
      </c>
      <c r="B95" s="1559" t="s">
        <v>26</v>
      </c>
      <c r="C95" s="1538" t="s">
        <v>73</v>
      </c>
      <c r="D95" s="1538" t="s">
        <v>73</v>
      </c>
      <c r="E95" s="1539" t="s">
        <v>73</v>
      </c>
      <c r="F95" s="1539" t="s">
        <v>73</v>
      </c>
      <c r="G95" s="1540" t="s">
        <v>73</v>
      </c>
      <c r="H95" s="1541" t="s">
        <v>73</v>
      </c>
      <c r="I95" s="1541" t="s">
        <v>73</v>
      </c>
      <c r="J95" s="1560" t="s">
        <v>73</v>
      </c>
      <c r="K95" s="1560" t="s">
        <v>73</v>
      </c>
      <c r="L95" s="1561" t="s">
        <v>73</v>
      </c>
    </row>
    <row r="96" spans="1:12">
      <c r="A96" s="1551" t="s">
        <v>85</v>
      </c>
      <c r="B96" s="1562" t="s">
        <v>27</v>
      </c>
      <c r="C96" s="1563">
        <v>16417.091476034857</v>
      </c>
      <c r="D96" s="1563" t="s">
        <v>200</v>
      </c>
      <c r="E96" s="1564">
        <v>16745.433305555554</v>
      </c>
      <c r="F96" s="1564" t="s">
        <v>200</v>
      </c>
      <c r="G96" s="1565" t="s">
        <v>73</v>
      </c>
      <c r="H96" s="1566">
        <v>211.77058823529413</v>
      </c>
      <c r="I96" s="1566" t="s">
        <v>73</v>
      </c>
      <c r="J96" s="1567" t="s">
        <v>73</v>
      </c>
      <c r="K96" s="1567">
        <v>0.23284481577866045</v>
      </c>
      <c r="L96" s="1568">
        <v>0.21942019502419677</v>
      </c>
    </row>
    <row r="97" spans="1:12">
      <c r="A97" s="1529" t="s">
        <v>85</v>
      </c>
      <c r="B97" s="1559" t="s">
        <v>28</v>
      </c>
      <c r="C97" s="1538">
        <v>17298.278431372546</v>
      </c>
      <c r="D97" s="1538" t="s">
        <v>200</v>
      </c>
      <c r="E97" s="1539">
        <v>17644.243999999999</v>
      </c>
      <c r="F97" s="1539" t="s">
        <v>200</v>
      </c>
      <c r="G97" s="1540" t="s">
        <v>73</v>
      </c>
      <c r="H97" s="1541">
        <v>224.3</v>
      </c>
      <c r="I97" s="1541" t="s">
        <v>73</v>
      </c>
      <c r="J97" s="1560" t="s">
        <v>73</v>
      </c>
      <c r="K97" s="1560">
        <v>9.5877277085330767E-2</v>
      </c>
      <c r="L97" s="1561">
        <v>8.2452656330867083E-2</v>
      </c>
    </row>
    <row r="98" spans="1:12" ht="16.5" thickBot="1">
      <c r="A98" s="1569" t="s">
        <v>85</v>
      </c>
      <c r="B98" s="1570" t="s">
        <v>29</v>
      </c>
      <c r="C98" s="1571" t="s">
        <v>200</v>
      </c>
      <c r="D98" s="1571" t="s">
        <v>73</v>
      </c>
      <c r="E98" s="1572" t="s">
        <v>200</v>
      </c>
      <c r="F98" s="1572" t="s">
        <v>73</v>
      </c>
      <c r="G98" s="1573" t="s">
        <v>73</v>
      </c>
      <c r="H98" s="1560" t="s">
        <v>200</v>
      </c>
      <c r="I98" s="1560" t="s">
        <v>73</v>
      </c>
      <c r="J98" s="1560" t="s">
        <v>73</v>
      </c>
      <c r="K98" s="1560">
        <v>0.13696753869332967</v>
      </c>
      <c r="L98" s="1561" t="s">
        <v>73</v>
      </c>
    </row>
    <row r="99" spans="1:12" ht="16.5" thickBot="1">
      <c r="A99" s="1517"/>
      <c r="B99" s="1550"/>
      <c r="C99" s="1519"/>
      <c r="D99" s="1519"/>
      <c r="E99" s="1519"/>
      <c r="F99" s="1519"/>
      <c r="G99" s="1520"/>
      <c r="H99" s="1515"/>
      <c r="I99" s="1515"/>
      <c r="J99" s="1515"/>
      <c r="K99" s="1515"/>
      <c r="L99" s="1521"/>
    </row>
    <row r="100" spans="1:12">
      <c r="A100" s="1551" t="s">
        <v>86</v>
      </c>
      <c r="B100" s="1552" t="s">
        <v>21</v>
      </c>
      <c r="C100" s="1553">
        <v>20962.124850366941</v>
      </c>
      <c r="D100" s="1553">
        <v>21014.34264413605</v>
      </c>
      <c r="E100" s="1554">
        <v>21381.367347374282</v>
      </c>
      <c r="F100" s="1554">
        <v>21434.62949701877</v>
      </c>
      <c r="G100" s="1555">
        <v>-0.24848644877158263</v>
      </c>
      <c r="H100" s="1556">
        <v>387.7345323741007</v>
      </c>
      <c r="I100" s="1556">
        <v>-1.5252368633868183</v>
      </c>
      <c r="J100" s="1557">
        <v>-19.420289855072465</v>
      </c>
      <c r="K100" s="1557">
        <v>3.807697575674565</v>
      </c>
      <c r="L100" s="1558">
        <v>-0.8237965846154065</v>
      </c>
    </row>
    <row r="101" spans="1:12">
      <c r="A101" s="1529" t="s">
        <v>86</v>
      </c>
      <c r="B101" s="1559" t="s">
        <v>22</v>
      </c>
      <c r="C101" s="1538">
        <v>21390.131372549022</v>
      </c>
      <c r="D101" s="1538">
        <v>21151.648039215688</v>
      </c>
      <c r="E101" s="1539">
        <v>21817.934000000001</v>
      </c>
      <c r="F101" s="1539">
        <v>21574.681</v>
      </c>
      <c r="G101" s="1540">
        <v>1.127492916349496</v>
      </c>
      <c r="H101" s="1541">
        <v>373.3</v>
      </c>
      <c r="I101" s="1541">
        <v>-4.6974725555271837</v>
      </c>
      <c r="J101" s="1560">
        <v>-31.159420289855071</v>
      </c>
      <c r="K101" s="1560">
        <v>2.6023832351732641</v>
      </c>
      <c r="L101" s="1561">
        <v>-1.1028120930587137</v>
      </c>
    </row>
    <row r="102" spans="1:12">
      <c r="A102" s="1529" t="s">
        <v>86</v>
      </c>
      <c r="B102" s="1559" t="s">
        <v>23</v>
      </c>
      <c r="C102" s="1538">
        <v>20138.624509803922</v>
      </c>
      <c r="D102" s="1538">
        <v>20478.985294117647</v>
      </c>
      <c r="E102" s="1539">
        <v>20541.397000000001</v>
      </c>
      <c r="F102" s="1539">
        <v>20888.564999999999</v>
      </c>
      <c r="G102" s="1540">
        <v>-1.6620002379292109</v>
      </c>
      <c r="H102" s="1541">
        <v>418.9</v>
      </c>
      <c r="I102" s="1541">
        <v>4.2299079372978357</v>
      </c>
      <c r="J102" s="1560">
        <v>27.536231884057973</v>
      </c>
      <c r="K102" s="1560">
        <v>1.2053143405013012</v>
      </c>
      <c r="L102" s="1561">
        <v>0.27901550844330669</v>
      </c>
    </row>
    <row r="103" spans="1:12">
      <c r="A103" s="1551" t="s">
        <v>86</v>
      </c>
      <c r="B103" s="1562" t="s">
        <v>24</v>
      </c>
      <c r="C103" s="1563">
        <v>20837.355022357653</v>
      </c>
      <c r="D103" s="1563">
        <v>20171.477762344643</v>
      </c>
      <c r="E103" s="1564">
        <v>21254.102122804805</v>
      </c>
      <c r="F103" s="1564">
        <v>20574.907317591536</v>
      </c>
      <c r="G103" s="1565">
        <v>3.3010831821952227</v>
      </c>
      <c r="H103" s="1566">
        <v>352.81535038932145</v>
      </c>
      <c r="I103" s="1566">
        <v>-1.1780240581315724</v>
      </c>
      <c r="J103" s="1567">
        <v>-0.99118942731277537</v>
      </c>
      <c r="K103" s="1567">
        <v>12.313381728530338</v>
      </c>
      <c r="L103" s="1568">
        <v>0.1238260834773115</v>
      </c>
    </row>
    <row r="104" spans="1:12">
      <c r="A104" s="1529" t="s">
        <v>86</v>
      </c>
      <c r="B104" s="1559" t="s">
        <v>25</v>
      </c>
      <c r="C104" s="1538">
        <v>21181.397058823532</v>
      </c>
      <c r="D104" s="1538">
        <v>20271.148039215685</v>
      </c>
      <c r="E104" s="1539">
        <v>21605.025000000001</v>
      </c>
      <c r="F104" s="1539">
        <v>20676.571</v>
      </c>
      <c r="G104" s="1540">
        <v>4.4903673824833019</v>
      </c>
      <c r="H104" s="1541">
        <v>339.8</v>
      </c>
      <c r="I104" s="1541">
        <v>-2.580275229357798</v>
      </c>
      <c r="J104" s="1560">
        <v>-6.8181818181818175</v>
      </c>
      <c r="K104" s="1560">
        <v>8.4235036296397752</v>
      </c>
      <c r="L104" s="1561">
        <v>-0.43674606830625784</v>
      </c>
    </row>
    <row r="105" spans="1:12">
      <c r="A105" s="1529" t="s">
        <v>86</v>
      </c>
      <c r="B105" s="1559" t="s">
        <v>26</v>
      </c>
      <c r="C105" s="1538">
        <v>20172.989215686273</v>
      </c>
      <c r="D105" s="1538">
        <v>19927.25588235294</v>
      </c>
      <c r="E105" s="1539">
        <v>20576.449000000001</v>
      </c>
      <c r="F105" s="1539">
        <v>20325.800999999999</v>
      </c>
      <c r="G105" s="1540">
        <v>1.2331518939893245</v>
      </c>
      <c r="H105" s="1541">
        <v>381</v>
      </c>
      <c r="I105" s="1541">
        <v>0.55423594615994276</v>
      </c>
      <c r="J105" s="1560">
        <v>14.516129032258066</v>
      </c>
      <c r="K105" s="1560">
        <v>3.8898780988905632</v>
      </c>
      <c r="L105" s="1561">
        <v>0.56057215178356934</v>
      </c>
    </row>
    <row r="106" spans="1:12">
      <c r="A106" s="1551" t="s">
        <v>86</v>
      </c>
      <c r="B106" s="1562" t="s">
        <v>27</v>
      </c>
      <c r="C106" s="1563">
        <v>19419.902023650651</v>
      </c>
      <c r="D106" s="1563">
        <v>19067.32896351672</v>
      </c>
      <c r="E106" s="1564">
        <v>19808.300064123665</v>
      </c>
      <c r="F106" s="1564">
        <v>19448.675542787056</v>
      </c>
      <c r="G106" s="1565">
        <v>1.849095176406413</v>
      </c>
      <c r="H106" s="1566">
        <v>322.18232129131439</v>
      </c>
      <c r="I106" s="1566">
        <v>-0.34992315701285703</v>
      </c>
      <c r="J106" s="1567">
        <v>-1.7371601208459215</v>
      </c>
      <c r="K106" s="1567">
        <v>17.819476784002191</v>
      </c>
      <c r="L106" s="1568">
        <v>4.527890509227106E-2</v>
      </c>
    </row>
    <row r="107" spans="1:12">
      <c r="A107" s="1529" t="s">
        <v>86</v>
      </c>
      <c r="B107" s="1559" t="s">
        <v>28</v>
      </c>
      <c r="C107" s="1538">
        <v>19432.590196078429</v>
      </c>
      <c r="D107" s="1538">
        <v>19063.600980392155</v>
      </c>
      <c r="E107" s="1539">
        <v>19821.241999999998</v>
      </c>
      <c r="F107" s="1539">
        <v>19444.873</v>
      </c>
      <c r="G107" s="1540">
        <v>1.9355693400517391</v>
      </c>
      <c r="H107" s="1541">
        <v>310.5</v>
      </c>
      <c r="I107" s="1541">
        <v>-0.70354972817396511</v>
      </c>
      <c r="J107" s="1560">
        <v>2.6624068157614484</v>
      </c>
      <c r="K107" s="1560">
        <v>13.203670730036981</v>
      </c>
      <c r="L107" s="1561">
        <v>0.59795184159557735</v>
      </c>
    </row>
    <row r="108" spans="1:12" ht="16.5" thickBot="1">
      <c r="A108" s="1569" t="s">
        <v>86</v>
      </c>
      <c r="B108" s="1570" t="s">
        <v>29</v>
      </c>
      <c r="C108" s="1571">
        <v>19388.21176470588</v>
      </c>
      <c r="D108" s="1571">
        <v>19075.47156862745</v>
      </c>
      <c r="E108" s="1572">
        <v>19775.975999999999</v>
      </c>
      <c r="F108" s="1572">
        <v>19456.981</v>
      </c>
      <c r="G108" s="1573">
        <v>1.639488675041616</v>
      </c>
      <c r="H108" s="1560">
        <v>355.6</v>
      </c>
      <c r="I108" s="1560">
        <v>1.8327605956472033</v>
      </c>
      <c r="J108" s="1560">
        <v>-12.467532467532468</v>
      </c>
      <c r="K108" s="1560">
        <v>4.6158060539652102</v>
      </c>
      <c r="L108" s="1561">
        <v>-0.55267293650330895</v>
      </c>
    </row>
    <row r="109" spans="1:12" ht="16.5" thickBot="1">
      <c r="A109" s="1574"/>
      <c r="B109" s="1575"/>
      <c r="C109" s="1576"/>
      <c r="D109" s="1576"/>
      <c r="E109" s="1576"/>
      <c r="F109" s="1576"/>
      <c r="G109" s="1577"/>
      <c r="H109" s="1578"/>
      <c r="I109" s="1578"/>
      <c r="J109" s="1578"/>
      <c r="K109" s="1578"/>
      <c r="L109" s="1579"/>
    </row>
    <row r="110" spans="1:12">
      <c r="A110" s="1529" t="s">
        <v>87</v>
      </c>
      <c r="B110" s="1580" t="s">
        <v>26</v>
      </c>
      <c r="C110" s="1581">
        <v>19791.780392156863</v>
      </c>
      <c r="D110" s="1581">
        <v>19478.164705882351</v>
      </c>
      <c r="E110" s="1582">
        <v>20187.616000000002</v>
      </c>
      <c r="F110" s="1582">
        <v>19867.727999999999</v>
      </c>
      <c r="G110" s="1583">
        <v>1.6100884811791398</v>
      </c>
      <c r="H110" s="1584">
        <v>410.7</v>
      </c>
      <c r="I110" s="1584">
        <v>0.41564792176038839</v>
      </c>
      <c r="J110" s="1584">
        <v>10</v>
      </c>
      <c r="K110" s="1584">
        <v>3.7666073140665661</v>
      </c>
      <c r="L110" s="1585">
        <v>0.41045212545064436</v>
      </c>
    </row>
    <row r="111" spans="1:12" ht="16.5" thickBot="1">
      <c r="A111" s="1569" t="s">
        <v>87</v>
      </c>
      <c r="B111" s="1570" t="s">
        <v>29</v>
      </c>
      <c r="C111" s="1571">
        <v>19427.673529411764</v>
      </c>
      <c r="D111" s="1571">
        <v>19107.917647058825</v>
      </c>
      <c r="E111" s="1572">
        <v>19816.226999999999</v>
      </c>
      <c r="F111" s="1572">
        <v>19490.076000000001</v>
      </c>
      <c r="G111" s="1573">
        <v>1.6734208732690319</v>
      </c>
      <c r="H111" s="1560">
        <v>386</v>
      </c>
      <c r="I111" s="1560">
        <v>2.4688080700822965</v>
      </c>
      <c r="J111" s="1560">
        <v>6.9444444444444446</v>
      </c>
      <c r="K111" s="1560">
        <v>4.2186001917545539</v>
      </c>
      <c r="L111" s="1561">
        <v>0.35230941446901243</v>
      </c>
    </row>
    <row r="112" spans="1:12" ht="16.5" thickBot="1">
      <c r="A112" s="1574"/>
      <c r="B112" s="1575"/>
      <c r="C112" s="1576"/>
      <c r="D112" s="1576"/>
      <c r="E112" s="1576"/>
      <c r="F112" s="1576"/>
      <c r="G112" s="1577"/>
      <c r="H112" s="1578"/>
      <c r="I112" s="1578"/>
      <c r="J112" s="1578"/>
      <c r="K112" s="1578"/>
      <c r="L112" s="1579"/>
    </row>
    <row r="113" spans="1:12">
      <c r="A113" s="1551" t="s">
        <v>88</v>
      </c>
      <c r="B113" s="1552" t="s">
        <v>21</v>
      </c>
      <c r="C113" s="1553" t="s">
        <v>73</v>
      </c>
      <c r="D113" s="1553" t="s">
        <v>73</v>
      </c>
      <c r="E113" s="1554" t="s">
        <v>73</v>
      </c>
      <c r="F113" s="1554" t="s">
        <v>73</v>
      </c>
      <c r="G113" s="1555" t="s">
        <v>73</v>
      </c>
      <c r="H113" s="1556" t="s">
        <v>73</v>
      </c>
      <c r="I113" s="1556" t="s">
        <v>73</v>
      </c>
      <c r="J113" s="1557" t="s">
        <v>73</v>
      </c>
      <c r="K113" s="1557" t="s">
        <v>73</v>
      </c>
      <c r="L113" s="1558" t="s">
        <v>73</v>
      </c>
    </row>
    <row r="114" spans="1:12">
      <c r="A114" s="1536" t="s">
        <v>88</v>
      </c>
      <c r="B114" s="1559" t="s">
        <v>22</v>
      </c>
      <c r="C114" s="1538" t="s">
        <v>73</v>
      </c>
      <c r="D114" s="1538" t="s">
        <v>73</v>
      </c>
      <c r="E114" s="1539" t="s">
        <v>73</v>
      </c>
      <c r="F114" s="1539" t="s">
        <v>73</v>
      </c>
      <c r="G114" s="1540" t="s">
        <v>73</v>
      </c>
      <c r="H114" s="1541" t="s">
        <v>73</v>
      </c>
      <c r="I114" s="1541" t="s">
        <v>73</v>
      </c>
      <c r="J114" s="1560" t="s">
        <v>73</v>
      </c>
      <c r="K114" s="1560" t="s">
        <v>73</v>
      </c>
      <c r="L114" s="1561" t="s">
        <v>73</v>
      </c>
    </row>
    <row r="115" spans="1:12">
      <c r="A115" s="1536" t="s">
        <v>88</v>
      </c>
      <c r="B115" s="1559" t="s">
        <v>23</v>
      </c>
      <c r="C115" s="1538" t="s">
        <v>73</v>
      </c>
      <c r="D115" s="1538" t="s">
        <v>73</v>
      </c>
      <c r="E115" s="1539" t="s">
        <v>73</v>
      </c>
      <c r="F115" s="1539" t="s">
        <v>73</v>
      </c>
      <c r="G115" s="1540" t="s">
        <v>73</v>
      </c>
      <c r="H115" s="1541" t="s">
        <v>73</v>
      </c>
      <c r="I115" s="1541" t="s">
        <v>73</v>
      </c>
      <c r="J115" s="1560" t="s">
        <v>73</v>
      </c>
      <c r="K115" s="1560" t="s">
        <v>73</v>
      </c>
      <c r="L115" s="1561" t="s">
        <v>73</v>
      </c>
    </row>
    <row r="116" spans="1:12">
      <c r="A116" s="1536" t="s">
        <v>88</v>
      </c>
      <c r="B116" s="1559" t="s">
        <v>30</v>
      </c>
      <c r="C116" s="1538" t="s">
        <v>73</v>
      </c>
      <c r="D116" s="1538" t="s">
        <v>73</v>
      </c>
      <c r="E116" s="1539" t="s">
        <v>73</v>
      </c>
      <c r="F116" s="1539" t="s">
        <v>73</v>
      </c>
      <c r="G116" s="1540" t="s">
        <v>73</v>
      </c>
      <c r="H116" s="1541" t="s">
        <v>73</v>
      </c>
      <c r="I116" s="1541" t="s">
        <v>73</v>
      </c>
      <c r="J116" s="1560" t="s">
        <v>73</v>
      </c>
      <c r="K116" s="1560" t="s">
        <v>73</v>
      </c>
      <c r="L116" s="1561" t="s">
        <v>73</v>
      </c>
    </row>
    <row r="117" spans="1:12">
      <c r="A117" s="1586" t="s">
        <v>88</v>
      </c>
      <c r="B117" s="1562" t="s">
        <v>24</v>
      </c>
      <c r="C117" s="1563" t="s">
        <v>73</v>
      </c>
      <c r="D117" s="1563" t="s">
        <v>73</v>
      </c>
      <c r="E117" s="1564" t="s">
        <v>73</v>
      </c>
      <c r="F117" s="1564" t="s">
        <v>73</v>
      </c>
      <c r="G117" s="1565" t="s">
        <v>73</v>
      </c>
      <c r="H117" s="1566" t="s">
        <v>73</v>
      </c>
      <c r="I117" s="1566" t="s">
        <v>73</v>
      </c>
      <c r="J117" s="1567" t="s">
        <v>73</v>
      </c>
      <c r="K117" s="1567" t="s">
        <v>73</v>
      </c>
      <c r="L117" s="1568" t="s">
        <v>73</v>
      </c>
    </row>
    <row r="118" spans="1:12">
      <c r="A118" s="1536" t="s">
        <v>88</v>
      </c>
      <c r="B118" s="1559" t="s">
        <v>26</v>
      </c>
      <c r="C118" s="1538" t="s">
        <v>73</v>
      </c>
      <c r="D118" s="1538" t="s">
        <v>73</v>
      </c>
      <c r="E118" s="1539" t="s">
        <v>73</v>
      </c>
      <c r="F118" s="1539" t="s">
        <v>73</v>
      </c>
      <c r="G118" s="1540" t="s">
        <v>73</v>
      </c>
      <c r="H118" s="1541" t="s">
        <v>73</v>
      </c>
      <c r="I118" s="1541" t="s">
        <v>73</v>
      </c>
      <c r="J118" s="1560" t="s">
        <v>73</v>
      </c>
      <c r="K118" s="1560" t="s">
        <v>73</v>
      </c>
      <c r="L118" s="1561" t="s">
        <v>73</v>
      </c>
    </row>
    <row r="119" spans="1:12">
      <c r="A119" s="1536" t="s">
        <v>88</v>
      </c>
      <c r="B119" s="1559" t="s">
        <v>31</v>
      </c>
      <c r="C119" s="1538" t="s">
        <v>73</v>
      </c>
      <c r="D119" s="1538" t="s">
        <v>73</v>
      </c>
      <c r="E119" s="1539" t="s">
        <v>73</v>
      </c>
      <c r="F119" s="1539" t="s">
        <v>73</v>
      </c>
      <c r="G119" s="1540" t="s">
        <v>73</v>
      </c>
      <c r="H119" s="1541" t="s">
        <v>73</v>
      </c>
      <c r="I119" s="1541" t="s">
        <v>73</v>
      </c>
      <c r="J119" s="1560" t="s">
        <v>73</v>
      </c>
      <c r="K119" s="1560" t="s">
        <v>73</v>
      </c>
      <c r="L119" s="1561" t="s">
        <v>73</v>
      </c>
    </row>
    <row r="120" spans="1:12">
      <c r="A120" s="1586" t="s">
        <v>88</v>
      </c>
      <c r="B120" s="1562" t="s">
        <v>27</v>
      </c>
      <c r="C120" s="1563" t="s">
        <v>73</v>
      </c>
      <c r="D120" s="1563" t="s">
        <v>73</v>
      </c>
      <c r="E120" s="1564" t="s">
        <v>73</v>
      </c>
      <c r="F120" s="1564" t="s">
        <v>73</v>
      </c>
      <c r="G120" s="1565" t="s">
        <v>73</v>
      </c>
      <c r="H120" s="1566" t="s">
        <v>73</v>
      </c>
      <c r="I120" s="1566" t="s">
        <v>73</v>
      </c>
      <c r="J120" s="1567" t="s">
        <v>73</v>
      </c>
      <c r="K120" s="1567" t="s">
        <v>73</v>
      </c>
      <c r="L120" s="1568" t="s">
        <v>73</v>
      </c>
    </row>
    <row r="121" spans="1:12">
      <c r="A121" s="1536" t="s">
        <v>88</v>
      </c>
      <c r="B121" s="1559" t="s">
        <v>29</v>
      </c>
      <c r="C121" s="1538" t="s">
        <v>73</v>
      </c>
      <c r="D121" s="1538" t="s">
        <v>73</v>
      </c>
      <c r="E121" s="1539" t="s">
        <v>73</v>
      </c>
      <c r="F121" s="1539" t="s">
        <v>73</v>
      </c>
      <c r="G121" s="1540" t="s">
        <v>73</v>
      </c>
      <c r="H121" s="1541" t="s">
        <v>73</v>
      </c>
      <c r="I121" s="1541" t="s">
        <v>73</v>
      </c>
      <c r="J121" s="1560" t="s">
        <v>73</v>
      </c>
      <c r="K121" s="1560" t="s">
        <v>73</v>
      </c>
      <c r="L121" s="1561" t="s">
        <v>73</v>
      </c>
    </row>
    <row r="122" spans="1:12" ht="16.5" thickBot="1">
      <c r="A122" s="1587" t="s">
        <v>88</v>
      </c>
      <c r="B122" s="1559" t="s">
        <v>32</v>
      </c>
      <c r="C122" s="1571" t="s">
        <v>73</v>
      </c>
      <c r="D122" s="1571" t="s">
        <v>73</v>
      </c>
      <c r="E122" s="1572" t="s">
        <v>73</v>
      </c>
      <c r="F122" s="1572" t="s">
        <v>73</v>
      </c>
      <c r="G122" s="1573" t="s">
        <v>73</v>
      </c>
      <c r="H122" s="1560" t="s">
        <v>73</v>
      </c>
      <c r="I122" s="1560" t="s">
        <v>73</v>
      </c>
      <c r="J122" s="1560" t="s">
        <v>73</v>
      </c>
      <c r="K122" s="1560" t="s">
        <v>73</v>
      </c>
      <c r="L122" s="1561" t="s">
        <v>73</v>
      </c>
    </row>
    <row r="123" spans="1:12" ht="16.5" thickBot="1">
      <c r="A123" s="1574"/>
      <c r="B123" s="1575"/>
      <c r="C123" s="1576"/>
      <c r="D123" s="1576"/>
      <c r="E123" s="1576"/>
      <c r="F123" s="1576"/>
      <c r="G123" s="1577"/>
      <c r="H123" s="1578"/>
      <c r="I123" s="1578"/>
      <c r="J123" s="1578"/>
      <c r="K123" s="1578"/>
      <c r="L123" s="1579"/>
    </row>
    <row r="124" spans="1:12">
      <c r="A124" s="1551" t="s">
        <v>20</v>
      </c>
      <c r="B124" s="1552" t="s">
        <v>24</v>
      </c>
      <c r="C124" s="1553">
        <v>18937.456144652104</v>
      </c>
      <c r="D124" s="1553">
        <v>18750.377143087335</v>
      </c>
      <c r="E124" s="1554">
        <v>19316.205267545145</v>
      </c>
      <c r="F124" s="1554">
        <v>19125.38468594908</v>
      </c>
      <c r="G124" s="1555">
        <v>0.99773460628091548</v>
      </c>
      <c r="H124" s="1556">
        <v>343.8073825503356</v>
      </c>
      <c r="I124" s="1556">
        <v>4.4236901026602506</v>
      </c>
      <c r="J124" s="1557">
        <v>-20.954907161803714</v>
      </c>
      <c r="K124" s="1557">
        <v>4.0816326530612246</v>
      </c>
      <c r="L124" s="1558">
        <v>-0.97944937137158572</v>
      </c>
    </row>
    <row r="125" spans="1:12">
      <c r="A125" s="1529" t="s">
        <v>20</v>
      </c>
      <c r="B125" s="1559" t="s">
        <v>25</v>
      </c>
      <c r="C125" s="1538">
        <v>19014.245098039213</v>
      </c>
      <c r="D125" s="1538">
        <v>18657.575490196075</v>
      </c>
      <c r="E125" s="1539">
        <v>19394.53</v>
      </c>
      <c r="F125" s="1539">
        <v>19030.726999999999</v>
      </c>
      <c r="G125" s="1540">
        <v>1.9116610731686703</v>
      </c>
      <c r="H125" s="1541">
        <v>313.60000000000002</v>
      </c>
      <c r="I125" s="1541">
        <v>6.666666666666675</v>
      </c>
      <c r="J125" s="1560">
        <v>-40.178571428571431</v>
      </c>
      <c r="K125" s="1560">
        <v>0.91768250924530881</v>
      </c>
      <c r="L125" s="1561">
        <v>-0.58587501525462404</v>
      </c>
    </row>
    <row r="126" spans="1:12">
      <c r="A126" s="1529" t="s">
        <v>20</v>
      </c>
      <c r="B126" s="1559" t="s">
        <v>26</v>
      </c>
      <c r="C126" s="1538">
        <v>19007.799019607846</v>
      </c>
      <c r="D126" s="1538">
        <v>18891.893137254901</v>
      </c>
      <c r="E126" s="1539">
        <v>19387.955000000002</v>
      </c>
      <c r="F126" s="1539">
        <v>19269.731</v>
      </c>
      <c r="G126" s="1540">
        <v>0.61352179747606217</v>
      </c>
      <c r="H126" s="1541">
        <v>343.1</v>
      </c>
      <c r="I126" s="1541">
        <v>1.9613670133729637</v>
      </c>
      <c r="J126" s="1560">
        <v>-22.857142857142858</v>
      </c>
      <c r="K126" s="1560">
        <v>2.218874126831941</v>
      </c>
      <c r="L126" s="1561">
        <v>-0.60029623160543322</v>
      </c>
    </row>
    <row r="127" spans="1:12">
      <c r="A127" s="1529" t="s">
        <v>20</v>
      </c>
      <c r="B127" s="1559" t="s">
        <v>31</v>
      </c>
      <c r="C127" s="1538">
        <v>18723.883333333335</v>
      </c>
      <c r="D127" s="1538">
        <v>18412.161764705881</v>
      </c>
      <c r="E127" s="1539">
        <v>19098.361000000001</v>
      </c>
      <c r="F127" s="1539">
        <v>18780.404999999999</v>
      </c>
      <c r="G127" s="1540">
        <v>1.69301993221127</v>
      </c>
      <c r="H127" s="1541">
        <v>374.8</v>
      </c>
      <c r="I127" s="1541">
        <v>0.40182159121350119</v>
      </c>
      <c r="J127" s="1560">
        <v>25.454545454545453</v>
      </c>
      <c r="K127" s="1560">
        <v>0.9450760169839747</v>
      </c>
      <c r="L127" s="1561">
        <v>0.20672187548847198</v>
      </c>
    </row>
    <row r="128" spans="1:12">
      <c r="A128" s="1551" t="s">
        <v>20</v>
      </c>
      <c r="B128" s="1562" t="s">
        <v>27</v>
      </c>
      <c r="C128" s="1563">
        <v>17163.102065649247</v>
      </c>
      <c r="D128" s="1563">
        <v>17082.435651258787</v>
      </c>
      <c r="E128" s="1564">
        <v>17506.364106962232</v>
      </c>
      <c r="F128" s="1564">
        <v>17424.084364283965</v>
      </c>
      <c r="G128" s="1565">
        <v>0.47221845899073422</v>
      </c>
      <c r="H128" s="1566">
        <v>293.6222748815166</v>
      </c>
      <c r="I128" s="1566">
        <v>2.4211489162498498</v>
      </c>
      <c r="J128" s="1567">
        <v>-1.3250194855806703</v>
      </c>
      <c r="K128" s="1567">
        <v>17.340090398575541</v>
      </c>
      <c r="L128" s="1568">
        <v>0.11630197059863079</v>
      </c>
    </row>
    <row r="129" spans="1:12">
      <c r="A129" s="1529" t="s">
        <v>20</v>
      </c>
      <c r="B129" s="1559" t="s">
        <v>28</v>
      </c>
      <c r="C129" s="1538">
        <v>16737.999999999996</v>
      </c>
      <c r="D129" s="1538">
        <v>16709.232352941177</v>
      </c>
      <c r="E129" s="1539">
        <v>17072.759999999998</v>
      </c>
      <c r="F129" s="1539">
        <v>17043.417000000001</v>
      </c>
      <c r="G129" s="1540">
        <v>0.17216618005648232</v>
      </c>
      <c r="H129" s="1541">
        <v>267.7</v>
      </c>
      <c r="I129" s="1541">
        <v>1.3631200302915432</v>
      </c>
      <c r="J129" s="1560">
        <v>-13.991769547325102</v>
      </c>
      <c r="K129" s="1560">
        <v>8.5878646760717707</v>
      </c>
      <c r="L129" s="1561">
        <v>-1.1986838539322573</v>
      </c>
    </row>
    <row r="130" spans="1:12">
      <c r="A130" s="1529" t="s">
        <v>20</v>
      </c>
      <c r="B130" s="1559" t="s">
        <v>29</v>
      </c>
      <c r="C130" s="1538">
        <v>17509.831372549019</v>
      </c>
      <c r="D130" s="1538">
        <v>17511.341176470589</v>
      </c>
      <c r="E130" s="1539">
        <v>17860.027999999998</v>
      </c>
      <c r="F130" s="1539">
        <v>17861.567999999999</v>
      </c>
      <c r="G130" s="1540">
        <v>-8.621863433271218E-3</v>
      </c>
      <c r="H130" s="1541">
        <v>316.10000000000002</v>
      </c>
      <c r="I130" s="1541">
        <v>1.0226909555768762</v>
      </c>
      <c r="J130" s="1560">
        <v>12.007874015748031</v>
      </c>
      <c r="K130" s="1560">
        <v>7.7934529516504591</v>
      </c>
      <c r="L130" s="1561">
        <v>0.97374560838290591</v>
      </c>
    </row>
    <row r="131" spans="1:12">
      <c r="A131" s="1529" t="s">
        <v>20</v>
      </c>
      <c r="B131" s="1559" t="s">
        <v>32</v>
      </c>
      <c r="C131" s="1538">
        <v>17537.223529411764</v>
      </c>
      <c r="D131" s="1538">
        <v>17308.20882352941</v>
      </c>
      <c r="E131" s="1539">
        <v>17887.968000000001</v>
      </c>
      <c r="F131" s="1539">
        <v>17654.373</v>
      </c>
      <c r="G131" s="1540">
        <v>1.3231565912876158</v>
      </c>
      <c r="H131" s="1541">
        <v>343.1</v>
      </c>
      <c r="I131" s="1541">
        <v>-3.3521126760563318</v>
      </c>
      <c r="J131" s="1560">
        <v>52.173913043478258</v>
      </c>
      <c r="K131" s="1560">
        <v>0.95877277085330781</v>
      </c>
      <c r="L131" s="1561">
        <v>0.34124021614797828</v>
      </c>
    </row>
    <row r="132" spans="1:12">
      <c r="A132" s="1551" t="s">
        <v>20</v>
      </c>
      <c r="B132" s="1562" t="s">
        <v>33</v>
      </c>
      <c r="C132" s="1563">
        <v>15138.684278727153</v>
      </c>
      <c r="D132" s="1563">
        <v>15037.348345170227</v>
      </c>
      <c r="E132" s="1564">
        <v>15441.457964301695</v>
      </c>
      <c r="F132" s="1564">
        <v>15338.095312073632</v>
      </c>
      <c r="G132" s="1565">
        <v>0.67389496625894141</v>
      </c>
      <c r="H132" s="1566">
        <v>224.44564732142857</v>
      </c>
      <c r="I132" s="1566">
        <v>6.3710338729515434E-3</v>
      </c>
      <c r="J132" s="1567">
        <v>8.8699878493317126</v>
      </c>
      <c r="K132" s="1567">
        <v>12.272291466922338</v>
      </c>
      <c r="L132" s="1568">
        <v>1.2238285859987243</v>
      </c>
    </row>
    <row r="133" spans="1:12">
      <c r="A133" s="1529" t="s">
        <v>20</v>
      </c>
      <c r="B133" s="1559" t="s">
        <v>74</v>
      </c>
      <c r="C133" s="1588">
        <v>14970.929411764706</v>
      </c>
      <c r="D133" s="1588">
        <v>14783.816666666668</v>
      </c>
      <c r="E133" s="1589">
        <v>15270.348</v>
      </c>
      <c r="F133" s="1589">
        <v>15079.493</v>
      </c>
      <c r="G133" s="1590">
        <v>1.2656592632126262</v>
      </c>
      <c r="H133" s="1591">
        <v>215.3</v>
      </c>
      <c r="I133" s="1591">
        <v>0.60747663551402398</v>
      </c>
      <c r="J133" s="1592">
        <v>5.593220338983051</v>
      </c>
      <c r="K133" s="1592">
        <v>8.5330776605944383</v>
      </c>
      <c r="L133" s="1593">
        <v>0.61255141546086378</v>
      </c>
    </row>
    <row r="134" spans="1:12">
      <c r="A134" s="1529" t="s">
        <v>20</v>
      </c>
      <c r="B134" s="1559" t="s">
        <v>34</v>
      </c>
      <c r="C134" s="1538">
        <v>15283.559803921567</v>
      </c>
      <c r="D134" s="1538">
        <v>15416.936274509802</v>
      </c>
      <c r="E134" s="1539">
        <v>15589.231</v>
      </c>
      <c r="F134" s="1539">
        <v>15725.275</v>
      </c>
      <c r="G134" s="1540">
        <v>-0.86512954463435388</v>
      </c>
      <c r="H134" s="1541">
        <v>239.6</v>
      </c>
      <c r="I134" s="1541">
        <v>-2.9566626164439089</v>
      </c>
      <c r="J134" s="1560">
        <v>8.8235294117647065</v>
      </c>
      <c r="K134" s="1560">
        <v>3.0406793589919188</v>
      </c>
      <c r="L134" s="1561">
        <v>0.30205672508132686</v>
      </c>
    </row>
    <row r="135" spans="1:12" ht="16.5" thickBot="1">
      <c r="A135" s="1529" t="s">
        <v>20</v>
      </c>
      <c r="B135" s="1559" t="s">
        <v>35</v>
      </c>
      <c r="C135" s="1538">
        <v>16212.482352941177</v>
      </c>
      <c r="D135" s="1538">
        <v>16633.24705882353</v>
      </c>
      <c r="E135" s="1539">
        <v>16536.732</v>
      </c>
      <c r="F135" s="1539">
        <v>16965.912</v>
      </c>
      <c r="G135" s="1540">
        <v>-2.5296606513107003</v>
      </c>
      <c r="H135" s="1541">
        <v>270.2</v>
      </c>
      <c r="I135" s="1541">
        <v>-3.0150753768844343</v>
      </c>
      <c r="J135" s="1560">
        <v>75.862068965517238</v>
      </c>
      <c r="K135" s="1560">
        <v>0.69853444733598136</v>
      </c>
      <c r="L135" s="1561">
        <v>0.30922044545653443</v>
      </c>
    </row>
    <row r="136" spans="1:12" ht="16.5" thickBot="1">
      <c r="A136" s="1574"/>
      <c r="B136" s="1575"/>
      <c r="C136" s="1576"/>
      <c r="D136" s="1576"/>
      <c r="E136" s="1576"/>
      <c r="F136" s="1576"/>
      <c r="G136" s="1577"/>
      <c r="H136" s="1578"/>
      <c r="I136" s="1578"/>
      <c r="J136" s="1578"/>
      <c r="K136" s="1578"/>
      <c r="L136" s="1579"/>
    </row>
    <row r="137" spans="1:12">
      <c r="A137" s="1551" t="s">
        <v>89</v>
      </c>
      <c r="B137" s="1562" t="s">
        <v>21</v>
      </c>
      <c r="C137" s="1563">
        <v>21511.668832708634</v>
      </c>
      <c r="D137" s="1563">
        <v>21550.887404096058</v>
      </c>
      <c r="E137" s="1564">
        <v>21941.902209362808</v>
      </c>
      <c r="F137" s="1564">
        <v>21981.90515217798</v>
      </c>
      <c r="G137" s="1565">
        <v>-0.18198123655905446</v>
      </c>
      <c r="H137" s="1566">
        <v>339.89226519337018</v>
      </c>
      <c r="I137" s="1566">
        <v>-2.7826281040424101</v>
      </c>
      <c r="J137" s="1567">
        <v>18.300653594771241</v>
      </c>
      <c r="K137" s="1567">
        <v>2.4791124503492674</v>
      </c>
      <c r="L137" s="1568">
        <v>0.42514547491632371</v>
      </c>
    </row>
    <row r="138" spans="1:12">
      <c r="A138" s="1529" t="s">
        <v>89</v>
      </c>
      <c r="B138" s="1559" t="s">
        <v>22</v>
      </c>
      <c r="C138" s="1538">
        <v>19905.787254901959</v>
      </c>
      <c r="D138" s="1538">
        <v>21619.014705882353</v>
      </c>
      <c r="E138" s="1539">
        <v>20303.902999999998</v>
      </c>
      <c r="F138" s="1539">
        <v>22051.395</v>
      </c>
      <c r="G138" s="1540">
        <v>-7.924632432551328</v>
      </c>
      <c r="H138" s="1541">
        <v>321.7</v>
      </c>
      <c r="I138" s="1541">
        <v>4.4480519480519449</v>
      </c>
      <c r="J138" s="1560">
        <v>45</v>
      </c>
      <c r="K138" s="1560">
        <v>0.39720586221065601</v>
      </c>
      <c r="L138" s="1561">
        <v>0.12871344712138233</v>
      </c>
    </row>
    <row r="139" spans="1:12">
      <c r="A139" s="1529" t="s">
        <v>89</v>
      </c>
      <c r="B139" s="1559" t="s">
        <v>23</v>
      </c>
      <c r="C139" s="1538">
        <v>21855.952941176471</v>
      </c>
      <c r="D139" s="1538">
        <v>21657.26568627451</v>
      </c>
      <c r="E139" s="1539">
        <v>22293.072</v>
      </c>
      <c r="F139" s="1539">
        <v>22090.411</v>
      </c>
      <c r="G139" s="1540">
        <v>0.91741615853141012</v>
      </c>
      <c r="H139" s="1541">
        <v>334.4</v>
      </c>
      <c r="I139" s="1541">
        <v>-4.1833810888252216</v>
      </c>
      <c r="J139" s="1560">
        <v>-7.4074074074074066</v>
      </c>
      <c r="K139" s="1560">
        <v>1.3696753869332967</v>
      </c>
      <c r="L139" s="1561">
        <v>-8.0183654548781291E-2</v>
      </c>
    </row>
    <row r="140" spans="1:12">
      <c r="A140" s="1529" t="s">
        <v>89</v>
      </c>
      <c r="B140" s="1559" t="s">
        <v>30</v>
      </c>
      <c r="C140" s="1538">
        <v>21696.736274509803</v>
      </c>
      <c r="D140" s="1538">
        <v>21091.441176470587</v>
      </c>
      <c r="E140" s="1539">
        <v>22130.670999999998</v>
      </c>
      <c r="F140" s="1539">
        <v>21513.27</v>
      </c>
      <c r="G140" s="1540">
        <v>2.8698612530777425</v>
      </c>
      <c r="H140" s="1541">
        <v>360.6</v>
      </c>
      <c r="I140" s="1541">
        <v>-6.4834024896265552</v>
      </c>
      <c r="J140" s="1560">
        <v>108</v>
      </c>
      <c r="K140" s="1560">
        <v>0.71223120120531436</v>
      </c>
      <c r="L140" s="1561">
        <v>0.37661568234372222</v>
      </c>
    </row>
    <row r="141" spans="1:12">
      <c r="A141" s="1551" t="s">
        <v>89</v>
      </c>
      <c r="B141" s="1562" t="s">
        <v>24</v>
      </c>
      <c r="C141" s="1563">
        <v>21190.301143817629</v>
      </c>
      <c r="D141" s="1563">
        <v>20897.410155372323</v>
      </c>
      <c r="E141" s="1564">
        <v>21614.107166693982</v>
      </c>
      <c r="F141" s="1564">
        <v>21315.358358479771</v>
      </c>
      <c r="G141" s="1565">
        <v>1.4015659656754593</v>
      </c>
      <c r="H141" s="1566">
        <v>309.71489001692049</v>
      </c>
      <c r="I141" s="1566">
        <v>2.1438679508507974</v>
      </c>
      <c r="J141" s="1567">
        <v>-26.765799256505574</v>
      </c>
      <c r="K141" s="1567">
        <v>8.094781536775784</v>
      </c>
      <c r="L141" s="1568">
        <v>-2.7388874120764104</v>
      </c>
    </row>
    <row r="142" spans="1:12">
      <c r="A142" s="1529" t="s">
        <v>89</v>
      </c>
      <c r="B142" s="1559" t="s">
        <v>25</v>
      </c>
      <c r="C142" s="1538">
        <v>20577.483333333334</v>
      </c>
      <c r="D142" s="1538">
        <v>20873.51960784314</v>
      </c>
      <c r="E142" s="1539">
        <v>20989.032999999999</v>
      </c>
      <c r="F142" s="1539">
        <v>21290.99</v>
      </c>
      <c r="G142" s="1540">
        <v>-1.4182384191622941</v>
      </c>
      <c r="H142" s="1541">
        <v>287.5</v>
      </c>
      <c r="I142" s="1541">
        <v>5.1572787125091528</v>
      </c>
      <c r="J142" s="1560">
        <v>-46.36363636363636</v>
      </c>
      <c r="K142" s="1560">
        <v>1.6162169565812905</v>
      </c>
      <c r="L142" s="1561">
        <v>-1.3371996094007204</v>
      </c>
    </row>
    <row r="143" spans="1:12">
      <c r="A143" s="1529" t="s">
        <v>89</v>
      </c>
      <c r="B143" s="1559" t="s">
        <v>26</v>
      </c>
      <c r="C143" s="1538">
        <v>21367.998039215687</v>
      </c>
      <c r="D143" s="1538">
        <v>21143.545098039216</v>
      </c>
      <c r="E143" s="1539">
        <v>21795.358</v>
      </c>
      <c r="F143" s="1539">
        <v>21566.416000000001</v>
      </c>
      <c r="G143" s="1540">
        <v>1.0615672070871631</v>
      </c>
      <c r="H143" s="1541">
        <v>307.89999999999998</v>
      </c>
      <c r="I143" s="1541">
        <v>3.2488628979845967E-2</v>
      </c>
      <c r="J143" s="1560">
        <v>-27.741935483870968</v>
      </c>
      <c r="K143" s="1560">
        <v>4.6021093000958775</v>
      </c>
      <c r="L143" s="1561">
        <v>-1.6403393507297368</v>
      </c>
    </row>
    <row r="144" spans="1:12">
      <c r="A144" s="1529" t="s">
        <v>89</v>
      </c>
      <c r="B144" s="1559" t="s">
        <v>31</v>
      </c>
      <c r="C144" s="1538">
        <v>21242.951960784314</v>
      </c>
      <c r="D144" s="1538">
        <v>20081.565686274509</v>
      </c>
      <c r="E144" s="1539">
        <v>21667.811000000002</v>
      </c>
      <c r="F144" s="1539">
        <v>20483.197</v>
      </c>
      <c r="G144" s="1540">
        <v>5.7833452463499784</v>
      </c>
      <c r="H144" s="1541">
        <v>333.3</v>
      </c>
      <c r="I144" s="1541">
        <v>-1.8262150220913074</v>
      </c>
      <c r="J144" s="1560">
        <v>12.295081967213115</v>
      </c>
      <c r="K144" s="1560">
        <v>1.8764552800986167</v>
      </c>
      <c r="L144" s="1561">
        <v>0.2386515480540472</v>
      </c>
    </row>
    <row r="145" spans="1:12">
      <c r="A145" s="1551" t="s">
        <v>89</v>
      </c>
      <c r="B145" s="1562" t="s">
        <v>27</v>
      </c>
      <c r="C145" s="1563">
        <v>19652.931867223375</v>
      </c>
      <c r="D145" s="1563">
        <v>19800.911424025224</v>
      </c>
      <c r="E145" s="1564">
        <v>20045.990504567842</v>
      </c>
      <c r="F145" s="1564">
        <v>20196.929652505729</v>
      </c>
      <c r="G145" s="1565">
        <v>-0.74733709793934044</v>
      </c>
      <c r="H145" s="1566">
        <v>268.68979797979796</v>
      </c>
      <c r="I145" s="1566">
        <v>1.1699334397600407</v>
      </c>
      <c r="J145" s="1567">
        <v>11.486486486486488</v>
      </c>
      <c r="K145" s="1567">
        <v>13.559786330639639</v>
      </c>
      <c r="L145" s="1568">
        <v>1.638723100675886</v>
      </c>
    </row>
    <row r="146" spans="1:12">
      <c r="A146" s="1529" t="s">
        <v>89</v>
      </c>
      <c r="B146" s="1559" t="s">
        <v>28</v>
      </c>
      <c r="C146" s="1538">
        <v>18848.830392156862</v>
      </c>
      <c r="D146" s="1538">
        <v>18993.989215686273</v>
      </c>
      <c r="E146" s="1539">
        <v>19225.807000000001</v>
      </c>
      <c r="F146" s="1539">
        <v>19373.868999999999</v>
      </c>
      <c r="G146" s="1540">
        <v>-0.76423557937755282</v>
      </c>
      <c r="H146" s="1541">
        <v>239.7</v>
      </c>
      <c r="I146" s="1541">
        <v>2.1739130434782585</v>
      </c>
      <c r="J146" s="1560">
        <v>2.2471910112359552</v>
      </c>
      <c r="K146" s="1560">
        <v>4.9856184084372011</v>
      </c>
      <c r="L146" s="1561">
        <v>0.20645341984812937</v>
      </c>
    </row>
    <row r="147" spans="1:12">
      <c r="A147" s="1529" t="s">
        <v>89</v>
      </c>
      <c r="B147" s="1559" t="s">
        <v>29</v>
      </c>
      <c r="C147" s="1538">
        <v>20195.550980392156</v>
      </c>
      <c r="D147" s="1538">
        <v>20462.258823529413</v>
      </c>
      <c r="E147" s="1539">
        <v>20599.462</v>
      </c>
      <c r="F147" s="1539">
        <v>20871.504000000001</v>
      </c>
      <c r="G147" s="1540">
        <v>-1.3034134962195405</v>
      </c>
      <c r="H147" s="1541">
        <v>281.2</v>
      </c>
      <c r="I147" s="1541">
        <v>-0.24831500532103179</v>
      </c>
      <c r="J147" s="1541">
        <v>12.869198312236287</v>
      </c>
      <c r="K147" s="1541">
        <v>7.3277633200931378</v>
      </c>
      <c r="L147" s="1542">
        <v>0.96449308247735122</v>
      </c>
    </row>
    <row r="148" spans="1:12" ht="16.5" thickBot="1">
      <c r="A148" s="1594" t="s">
        <v>89</v>
      </c>
      <c r="B148" s="1595" t="s">
        <v>32</v>
      </c>
      <c r="C148" s="1545">
        <v>19247.833333333332</v>
      </c>
      <c r="D148" s="1545">
        <v>18678.54117647059</v>
      </c>
      <c r="E148" s="1546">
        <v>19632.79</v>
      </c>
      <c r="F148" s="1546">
        <v>19052.112000000001</v>
      </c>
      <c r="G148" s="1547">
        <v>3.0478405753650821</v>
      </c>
      <c r="H148" s="1548">
        <v>311.10000000000002</v>
      </c>
      <c r="I148" s="1548">
        <v>-3.5049627791563136</v>
      </c>
      <c r="J148" s="1548">
        <v>56.896551724137936</v>
      </c>
      <c r="K148" s="1548">
        <v>1.2464046021093003</v>
      </c>
      <c r="L148" s="1549">
        <v>0.46777659835040641</v>
      </c>
    </row>
    <row r="149" spans="1:12">
      <c r="A149" s="3"/>
      <c r="B149" s="3"/>
      <c r="C149" s="3"/>
      <c r="D149" s="3"/>
      <c r="E149" s="3"/>
      <c r="F149" s="3"/>
      <c r="G149" s="1599"/>
      <c r="H149" s="1599"/>
      <c r="I149" s="1599"/>
      <c r="J149" s="1599"/>
      <c r="K149" s="1599"/>
      <c r="L149" s="1599"/>
    </row>
    <row r="150" spans="1:12" ht="16.5" thickBot="1">
      <c r="A150" s="3"/>
      <c r="B150" s="3"/>
      <c r="C150" s="3"/>
      <c r="D150" s="3"/>
      <c r="E150" s="3"/>
      <c r="F150" s="3"/>
      <c r="G150" s="1599"/>
      <c r="H150" s="1599"/>
      <c r="I150" s="1599"/>
      <c r="J150" s="1599"/>
      <c r="K150" s="1599"/>
      <c r="L150" s="1600"/>
    </row>
    <row r="151" spans="1:12" ht="21" thickBot="1">
      <c r="A151" s="1477" t="s">
        <v>271</v>
      </c>
      <c r="B151" s="1478"/>
      <c r="C151" s="1478"/>
      <c r="D151" s="1478"/>
      <c r="E151" s="1478"/>
      <c r="F151" s="1478"/>
      <c r="G151" s="1601"/>
      <c r="H151" s="1601"/>
      <c r="I151" s="1601"/>
      <c r="J151" s="1601"/>
      <c r="K151" s="1601"/>
      <c r="L151" s="1602"/>
    </row>
    <row r="152" spans="1:12">
      <c r="A152" s="1480"/>
      <c r="B152" s="1481"/>
      <c r="C152" s="1482" t="s">
        <v>5</v>
      </c>
      <c r="D152" s="1482" t="s">
        <v>5</v>
      </c>
      <c r="E152" s="1482"/>
      <c r="F152" s="1482"/>
      <c r="G152" s="1483"/>
      <c r="H152" s="1633" t="s">
        <v>6</v>
      </c>
      <c r="I152" s="1634"/>
      <c r="J152" s="1484" t="s">
        <v>7</v>
      </c>
      <c r="K152" s="1485" t="s">
        <v>8</v>
      </c>
      <c r="L152" s="1486"/>
    </row>
    <row r="153" spans="1:12">
      <c r="A153" s="1487" t="s">
        <v>9</v>
      </c>
      <c r="B153" s="1488" t="s">
        <v>10</v>
      </c>
      <c r="C153" s="1489" t="s">
        <v>36</v>
      </c>
      <c r="D153" s="1489" t="s">
        <v>36</v>
      </c>
      <c r="E153" s="1490" t="s">
        <v>37</v>
      </c>
      <c r="F153" s="1491"/>
      <c r="G153" s="1492"/>
      <c r="H153" s="1635" t="s">
        <v>11</v>
      </c>
      <c r="I153" s="1636"/>
      <c r="J153" s="1493" t="s">
        <v>12</v>
      </c>
      <c r="K153" s="1494" t="s">
        <v>13</v>
      </c>
      <c r="L153" s="1495"/>
    </row>
    <row r="154" spans="1:12" ht="26.25" thickBot="1">
      <c r="A154" s="1496" t="s">
        <v>14</v>
      </c>
      <c r="B154" s="1497" t="s">
        <v>15</v>
      </c>
      <c r="C154" s="1498" t="s">
        <v>537</v>
      </c>
      <c r="D154" s="1499" t="s">
        <v>532</v>
      </c>
      <c r="E154" s="1500" t="s">
        <v>537</v>
      </c>
      <c r="F154" s="1501" t="s">
        <v>532</v>
      </c>
      <c r="G154" s="1502" t="s">
        <v>16</v>
      </c>
      <c r="H154" s="1503" t="s">
        <v>537</v>
      </c>
      <c r="I154" s="1504" t="s">
        <v>16</v>
      </c>
      <c r="J154" s="1505" t="s">
        <v>16</v>
      </c>
      <c r="K154" s="1506" t="s">
        <v>537</v>
      </c>
      <c r="L154" s="1507" t="s">
        <v>17</v>
      </c>
    </row>
    <row r="155" spans="1:12" ht="16.5" thickBot="1">
      <c r="A155" s="1508" t="s">
        <v>18</v>
      </c>
      <c r="B155" s="1509" t="s">
        <v>19</v>
      </c>
      <c r="C155" s="1510">
        <v>18463.435013917697</v>
      </c>
      <c r="D155" s="1510">
        <v>18812.790713367311</v>
      </c>
      <c r="E155" s="1511">
        <v>18832.70371419605</v>
      </c>
      <c r="F155" s="1512">
        <v>19189.046527634659</v>
      </c>
      <c r="G155" s="1513">
        <v>-1.8570115660797932</v>
      </c>
      <c r="H155" s="1514">
        <v>304.26297110021972</v>
      </c>
      <c r="I155" s="1514">
        <v>-1.2485883041257344</v>
      </c>
      <c r="J155" s="1515">
        <v>4.1358676522351283</v>
      </c>
      <c r="K155" s="1514">
        <v>100</v>
      </c>
      <c r="L155" s="1516" t="s">
        <v>19</v>
      </c>
    </row>
    <row r="156" spans="1:12" ht="16.5" thickBot="1">
      <c r="A156" s="1517"/>
      <c r="B156" s="1518"/>
      <c r="C156" s="1519"/>
      <c r="D156" s="1519"/>
      <c r="E156" s="1519"/>
      <c r="F156" s="1519"/>
      <c r="G156" s="1520"/>
      <c r="H156" s="1515"/>
      <c r="I156" s="1515"/>
      <c r="J156" s="1515"/>
      <c r="K156" s="1515"/>
      <c r="L156" s="1521"/>
    </row>
    <row r="157" spans="1:12">
      <c r="A157" s="1522" t="s">
        <v>80</v>
      </c>
      <c r="B157" s="1523" t="s">
        <v>19</v>
      </c>
      <c r="C157" s="1524">
        <v>18069.429486916717</v>
      </c>
      <c r="D157" s="1524">
        <v>18453.693295382673</v>
      </c>
      <c r="E157" s="1525">
        <v>18430.81807665505</v>
      </c>
      <c r="F157" s="1525">
        <v>18822.767161290325</v>
      </c>
      <c r="G157" s="1526">
        <v>-2.0823138345000172</v>
      </c>
      <c r="H157" s="1527">
        <v>205.00000000000003</v>
      </c>
      <c r="I157" s="1527">
        <v>-11.82321630195171</v>
      </c>
      <c r="J157" s="1527">
        <v>75</v>
      </c>
      <c r="K157" s="1527">
        <v>0.23660638837248604</v>
      </c>
      <c r="L157" s="1528">
        <v>9.5810893828311455E-2</v>
      </c>
    </row>
    <row r="158" spans="1:12">
      <c r="A158" s="1529" t="s">
        <v>81</v>
      </c>
      <c r="B158" s="1530" t="s">
        <v>19</v>
      </c>
      <c r="C158" s="1531">
        <v>19622.715108260702</v>
      </c>
      <c r="D158" s="1531">
        <v>19647.987561133079</v>
      </c>
      <c r="E158" s="1532">
        <v>20015.169410425915</v>
      </c>
      <c r="F158" s="1532">
        <v>20040.94731235574</v>
      </c>
      <c r="G158" s="1533">
        <v>-0.12862616486163958</v>
      </c>
      <c r="H158" s="1534">
        <v>345.01990320629159</v>
      </c>
      <c r="I158" s="1534">
        <v>-0.60094587621448536</v>
      </c>
      <c r="J158" s="1534">
        <v>-4.7262247838616718</v>
      </c>
      <c r="K158" s="1534">
        <v>27.936454284265679</v>
      </c>
      <c r="L158" s="1535">
        <v>-2.5985685950021846</v>
      </c>
    </row>
    <row r="159" spans="1:12">
      <c r="A159" s="1536" t="s">
        <v>82</v>
      </c>
      <c r="B159" s="1537" t="s">
        <v>19</v>
      </c>
      <c r="C159" s="1538">
        <v>19642.000856387058</v>
      </c>
      <c r="D159" s="1538">
        <v>19312.455689482646</v>
      </c>
      <c r="E159" s="1539">
        <v>20034.8408735148</v>
      </c>
      <c r="F159" s="1539">
        <v>19698.7048032723</v>
      </c>
      <c r="G159" s="1540">
        <v>1.7063866563788641</v>
      </c>
      <c r="H159" s="1541">
        <v>385.72708333333333</v>
      </c>
      <c r="I159" s="1541">
        <v>1.7985450516075676</v>
      </c>
      <c r="J159" s="1541">
        <v>-11.439114391143912</v>
      </c>
      <c r="K159" s="1541">
        <v>4.056109514956904</v>
      </c>
      <c r="L159" s="1542">
        <v>-0.71333786272700994</v>
      </c>
    </row>
    <row r="160" spans="1:12">
      <c r="A160" s="1536" t="s">
        <v>83</v>
      </c>
      <c r="B160" s="1537" t="s">
        <v>19</v>
      </c>
      <c r="C160" s="1538" t="s">
        <v>200</v>
      </c>
      <c r="D160" s="1538" t="s">
        <v>200</v>
      </c>
      <c r="E160" s="1539" t="s">
        <v>200</v>
      </c>
      <c r="F160" s="1539" t="s">
        <v>200</v>
      </c>
      <c r="G160" s="1540" t="s">
        <v>73</v>
      </c>
      <c r="H160" s="1541" t="s">
        <v>200</v>
      </c>
      <c r="I160" s="1541" t="s">
        <v>73</v>
      </c>
      <c r="J160" s="1541" t="s">
        <v>73</v>
      </c>
      <c r="K160" s="1541">
        <v>0.16900456312320433</v>
      </c>
      <c r="L160" s="1542" t="s">
        <v>73</v>
      </c>
    </row>
    <row r="161" spans="1:12">
      <c r="A161" s="1536" t="s">
        <v>71</v>
      </c>
      <c r="B161" s="1537" t="s">
        <v>19</v>
      </c>
      <c r="C161" s="1538">
        <v>16294.272445900082</v>
      </c>
      <c r="D161" s="1538">
        <v>16499.865479351894</v>
      </c>
      <c r="E161" s="1539">
        <v>16620.157894818083</v>
      </c>
      <c r="F161" s="1539">
        <v>16829.862788938932</v>
      </c>
      <c r="G161" s="1540">
        <v>-1.2460285431362679</v>
      </c>
      <c r="H161" s="1541">
        <v>280.60088940448571</v>
      </c>
      <c r="I161" s="1541">
        <v>4.9433583334485852E-2</v>
      </c>
      <c r="J161" s="1541">
        <v>24.686595949855352</v>
      </c>
      <c r="K161" s="1541">
        <v>43.70458002366064</v>
      </c>
      <c r="L161" s="1542">
        <v>7.2033480630833751</v>
      </c>
    </row>
    <row r="162" spans="1:12" ht="16.5" thickBot="1">
      <c r="A162" s="1543" t="s">
        <v>84</v>
      </c>
      <c r="B162" s="1544" t="s">
        <v>19</v>
      </c>
      <c r="C162" s="1545">
        <v>20440.559539094385</v>
      </c>
      <c r="D162" s="1545">
        <v>20552.665796439625</v>
      </c>
      <c r="E162" s="1546">
        <v>20849.370729876275</v>
      </c>
      <c r="F162" s="1546">
        <v>20963.719112368417</v>
      </c>
      <c r="G162" s="1547">
        <v>-0.54545847461139507</v>
      </c>
      <c r="H162" s="1548">
        <v>286.94321074964637</v>
      </c>
      <c r="I162" s="1548">
        <v>-0.45170338056275883</v>
      </c>
      <c r="J162" s="1548">
        <v>-8.1221572449642618</v>
      </c>
      <c r="K162" s="1548">
        <v>23.897245225621091</v>
      </c>
      <c r="L162" s="1549">
        <v>-3.1882880373144928</v>
      </c>
    </row>
    <row r="163" spans="1:12" ht="16.5" thickBot="1">
      <c r="A163" s="1517"/>
      <c r="B163" s="1550"/>
      <c r="C163" s="1519"/>
      <c r="D163" s="1519"/>
      <c r="E163" s="1519"/>
      <c r="F163" s="1519"/>
      <c r="G163" s="1520"/>
      <c r="H163" s="1515"/>
      <c r="I163" s="1515"/>
      <c r="J163" s="1515"/>
      <c r="K163" s="1515"/>
      <c r="L163" s="1521"/>
    </row>
    <row r="164" spans="1:12">
      <c r="A164" s="1551" t="s">
        <v>85</v>
      </c>
      <c r="B164" s="1552" t="s">
        <v>21</v>
      </c>
      <c r="C164" s="1553" t="s">
        <v>73</v>
      </c>
      <c r="D164" s="1553" t="s">
        <v>73</v>
      </c>
      <c r="E164" s="1554" t="s">
        <v>73</v>
      </c>
      <c r="F164" s="1554" t="s">
        <v>73</v>
      </c>
      <c r="G164" s="1555" t="s">
        <v>73</v>
      </c>
      <c r="H164" s="1556" t="s">
        <v>73</v>
      </c>
      <c r="I164" s="1556" t="s">
        <v>73</v>
      </c>
      <c r="J164" s="1557" t="s">
        <v>73</v>
      </c>
      <c r="K164" s="1557" t="s">
        <v>73</v>
      </c>
      <c r="L164" s="1558" t="s">
        <v>73</v>
      </c>
    </row>
    <row r="165" spans="1:12">
      <c r="A165" s="1529" t="s">
        <v>85</v>
      </c>
      <c r="B165" s="1559" t="s">
        <v>22</v>
      </c>
      <c r="C165" s="1538" t="s">
        <v>73</v>
      </c>
      <c r="D165" s="1538" t="s">
        <v>73</v>
      </c>
      <c r="E165" s="1539" t="s">
        <v>73</v>
      </c>
      <c r="F165" s="1539" t="s">
        <v>73</v>
      </c>
      <c r="G165" s="1540" t="s">
        <v>73</v>
      </c>
      <c r="H165" s="1541" t="s">
        <v>73</v>
      </c>
      <c r="I165" s="1541" t="s">
        <v>73</v>
      </c>
      <c r="J165" s="1560" t="s">
        <v>73</v>
      </c>
      <c r="K165" s="1560" t="s">
        <v>73</v>
      </c>
      <c r="L165" s="1561" t="s">
        <v>73</v>
      </c>
    </row>
    <row r="166" spans="1:12">
      <c r="A166" s="1529" t="s">
        <v>85</v>
      </c>
      <c r="B166" s="1559" t="s">
        <v>23</v>
      </c>
      <c r="C166" s="1538" t="s">
        <v>73</v>
      </c>
      <c r="D166" s="1538" t="s">
        <v>73</v>
      </c>
      <c r="E166" s="1539" t="s">
        <v>73</v>
      </c>
      <c r="F166" s="1539" t="s">
        <v>73</v>
      </c>
      <c r="G166" s="1540" t="s">
        <v>73</v>
      </c>
      <c r="H166" s="1541" t="s">
        <v>73</v>
      </c>
      <c r="I166" s="1541" t="s">
        <v>73</v>
      </c>
      <c r="J166" s="1560" t="s">
        <v>73</v>
      </c>
      <c r="K166" s="1560" t="s">
        <v>73</v>
      </c>
      <c r="L166" s="1561" t="s">
        <v>73</v>
      </c>
    </row>
    <row r="167" spans="1:12">
      <c r="A167" s="1551" t="s">
        <v>85</v>
      </c>
      <c r="B167" s="1562" t="s">
        <v>24</v>
      </c>
      <c r="C167" s="1563">
        <v>17364.169553376905</v>
      </c>
      <c r="D167" s="1563" t="s">
        <v>200</v>
      </c>
      <c r="E167" s="1564">
        <v>17711.452944444445</v>
      </c>
      <c r="F167" s="1564" t="s">
        <v>200</v>
      </c>
      <c r="G167" s="1565" t="s">
        <v>73</v>
      </c>
      <c r="H167" s="1566">
        <v>179.97500000000002</v>
      </c>
      <c r="I167" s="1566" t="s">
        <v>73</v>
      </c>
      <c r="J167" s="1567" t="s">
        <v>73</v>
      </c>
      <c r="K167" s="1567">
        <v>6.7601825249281725E-2</v>
      </c>
      <c r="L167" s="1568" t="s">
        <v>73</v>
      </c>
    </row>
    <row r="168" spans="1:12">
      <c r="A168" s="1529" t="s">
        <v>85</v>
      </c>
      <c r="B168" s="1559" t="s">
        <v>25</v>
      </c>
      <c r="C168" s="1538" t="s">
        <v>200</v>
      </c>
      <c r="D168" s="1538" t="s">
        <v>200</v>
      </c>
      <c r="E168" s="1539" t="s">
        <v>200</v>
      </c>
      <c r="F168" s="1539" t="s">
        <v>200</v>
      </c>
      <c r="G168" s="1540" t="s">
        <v>73</v>
      </c>
      <c r="H168" s="1541" t="s">
        <v>200</v>
      </c>
      <c r="I168" s="1541" t="s">
        <v>73</v>
      </c>
      <c r="J168" s="1560" t="s">
        <v>73</v>
      </c>
      <c r="K168" s="1560">
        <v>5.0701368936961297E-2</v>
      </c>
      <c r="L168" s="1561" t="s">
        <v>73</v>
      </c>
    </row>
    <row r="169" spans="1:12">
      <c r="A169" s="1529" t="s">
        <v>85</v>
      </c>
      <c r="B169" s="1559" t="s">
        <v>26</v>
      </c>
      <c r="C169" s="1538" t="s">
        <v>200</v>
      </c>
      <c r="D169" s="1538" t="s">
        <v>73</v>
      </c>
      <c r="E169" s="1539" t="s">
        <v>200</v>
      </c>
      <c r="F169" s="1539" t="s">
        <v>73</v>
      </c>
      <c r="G169" s="1540" t="s">
        <v>73</v>
      </c>
      <c r="H169" s="1541" t="s">
        <v>200</v>
      </c>
      <c r="I169" s="1541" t="s">
        <v>73</v>
      </c>
      <c r="J169" s="1560" t="s">
        <v>73</v>
      </c>
      <c r="K169" s="1560">
        <v>1.6900456312320431E-2</v>
      </c>
      <c r="L169" s="1561" t="s">
        <v>73</v>
      </c>
    </row>
    <row r="170" spans="1:12">
      <c r="A170" s="1551" t="s">
        <v>85</v>
      </c>
      <c r="B170" s="1562" t="s">
        <v>27</v>
      </c>
      <c r="C170" s="1563">
        <v>18305.609557683536</v>
      </c>
      <c r="D170" s="1563">
        <v>18397.168339100346</v>
      </c>
      <c r="E170" s="1564">
        <v>18671.721748837208</v>
      </c>
      <c r="F170" s="1564">
        <v>18765.111705882355</v>
      </c>
      <c r="G170" s="1565">
        <v>-0.49767866298323982</v>
      </c>
      <c r="H170" s="1566">
        <v>215.01000000000005</v>
      </c>
      <c r="I170" s="1566">
        <v>-5.1356717405691406</v>
      </c>
      <c r="J170" s="1567">
        <v>66.666666666666657</v>
      </c>
      <c r="K170" s="1567">
        <v>0.16900456312320433</v>
      </c>
      <c r="L170" s="1568">
        <v>6.3407942215073398E-2</v>
      </c>
    </row>
    <row r="171" spans="1:12">
      <c r="A171" s="1529" t="s">
        <v>85</v>
      </c>
      <c r="B171" s="1559" t="s">
        <v>28</v>
      </c>
      <c r="C171" s="1538">
        <v>18454.564705882352</v>
      </c>
      <c r="D171" s="1538">
        <v>17989.05</v>
      </c>
      <c r="E171" s="1539">
        <v>18823.655999999999</v>
      </c>
      <c r="F171" s="1539">
        <v>18348.830999999998</v>
      </c>
      <c r="G171" s="1540">
        <v>2.5877670354040578</v>
      </c>
      <c r="H171" s="1541">
        <v>198.6</v>
      </c>
      <c r="I171" s="1541">
        <v>-6.8917018284106968</v>
      </c>
      <c r="J171" s="1560">
        <v>133.33333333333331</v>
      </c>
      <c r="K171" s="1560">
        <v>0.11830319418624302</v>
      </c>
      <c r="L171" s="1561">
        <v>6.5504883732177555E-2</v>
      </c>
    </row>
    <row r="172" spans="1:12" ht="16.5" thickBot="1">
      <c r="A172" s="1569" t="s">
        <v>85</v>
      </c>
      <c r="B172" s="1570" t="s">
        <v>29</v>
      </c>
      <c r="C172" s="1571">
        <v>18033.178431372547</v>
      </c>
      <c r="D172" s="1571" t="s">
        <v>200</v>
      </c>
      <c r="E172" s="1572">
        <v>18393.842000000001</v>
      </c>
      <c r="F172" s="1572" t="s">
        <v>200</v>
      </c>
      <c r="G172" s="1573" t="s">
        <v>73</v>
      </c>
      <c r="H172" s="1560">
        <v>253.3</v>
      </c>
      <c r="I172" s="1560" t="s">
        <v>73</v>
      </c>
      <c r="J172" s="1560" t="s">
        <v>73</v>
      </c>
      <c r="K172" s="1560">
        <v>5.0701368936961297E-2</v>
      </c>
      <c r="L172" s="1561" t="s">
        <v>73</v>
      </c>
    </row>
    <row r="173" spans="1:12" ht="16.5" thickBot="1">
      <c r="A173" s="1517"/>
      <c r="B173" s="1550"/>
      <c r="C173" s="1519"/>
      <c r="D173" s="1519"/>
      <c r="E173" s="1519"/>
      <c r="F173" s="1519"/>
      <c r="G173" s="1520"/>
      <c r="H173" s="1515"/>
      <c r="I173" s="1515"/>
      <c r="J173" s="1515"/>
      <c r="K173" s="1515"/>
      <c r="L173" s="1521"/>
    </row>
    <row r="174" spans="1:12">
      <c r="A174" s="1551" t="s">
        <v>86</v>
      </c>
      <c r="B174" s="1552" t="s">
        <v>21</v>
      </c>
      <c r="C174" s="1553">
        <v>20624.306085908938</v>
      </c>
      <c r="D174" s="1553">
        <v>20441.326181565386</v>
      </c>
      <c r="E174" s="1554">
        <v>21036.792207627117</v>
      </c>
      <c r="F174" s="1554">
        <v>20850.152705196695</v>
      </c>
      <c r="G174" s="1555">
        <v>0.89514693282751812</v>
      </c>
      <c r="H174" s="1556">
        <v>413.27004608294936</v>
      </c>
      <c r="I174" s="1556">
        <v>-1.6515919726059516</v>
      </c>
      <c r="J174" s="1557">
        <v>10.714285714285714</v>
      </c>
      <c r="K174" s="1557">
        <v>3.667399019773534</v>
      </c>
      <c r="L174" s="1558">
        <v>0.21790940344125653</v>
      </c>
    </row>
    <row r="175" spans="1:12">
      <c r="A175" s="1529" t="s">
        <v>86</v>
      </c>
      <c r="B175" s="1559" t="s">
        <v>22</v>
      </c>
      <c r="C175" s="1538">
        <v>20938.874509803918</v>
      </c>
      <c r="D175" s="1538">
        <v>20900.588235294115</v>
      </c>
      <c r="E175" s="1539">
        <v>21357.651999999998</v>
      </c>
      <c r="F175" s="1539">
        <v>21318.6</v>
      </c>
      <c r="G175" s="1540">
        <v>0.18318276059403377</v>
      </c>
      <c r="H175" s="1541">
        <v>409.2</v>
      </c>
      <c r="I175" s="1541">
        <v>-7.3260073260076039E-2</v>
      </c>
      <c r="J175" s="1560">
        <v>34.210526315789473</v>
      </c>
      <c r="K175" s="1560">
        <v>2.5857698157850262</v>
      </c>
      <c r="L175" s="1561">
        <v>0.57943401853053844</v>
      </c>
    </row>
    <row r="176" spans="1:12">
      <c r="A176" s="1529" t="s">
        <v>86</v>
      </c>
      <c r="B176" s="1559" t="s">
        <v>23</v>
      </c>
      <c r="C176" s="1538">
        <v>19896.7431372549</v>
      </c>
      <c r="D176" s="1538">
        <v>19840.475490196077</v>
      </c>
      <c r="E176" s="1539">
        <v>20294.678</v>
      </c>
      <c r="F176" s="1539">
        <v>20237.285</v>
      </c>
      <c r="G176" s="1540">
        <v>0.2836002951977008</v>
      </c>
      <c r="H176" s="1541">
        <v>423</v>
      </c>
      <c r="I176" s="1541">
        <v>-2.7809698919788604</v>
      </c>
      <c r="J176" s="1560">
        <v>-21.951219512195124</v>
      </c>
      <c r="K176" s="1560">
        <v>1.0816292039885076</v>
      </c>
      <c r="L176" s="1561">
        <v>-0.36152461508928191</v>
      </c>
    </row>
    <row r="177" spans="1:12">
      <c r="A177" s="1551" t="s">
        <v>86</v>
      </c>
      <c r="B177" s="1562" t="s">
        <v>24</v>
      </c>
      <c r="C177" s="1563">
        <v>19934.537507627832</v>
      </c>
      <c r="D177" s="1563">
        <v>20080.849521322889</v>
      </c>
      <c r="E177" s="1564">
        <v>20333.228257780389</v>
      </c>
      <c r="F177" s="1564">
        <v>20482.466511749346</v>
      </c>
      <c r="G177" s="1565">
        <v>-0.72861466114615414</v>
      </c>
      <c r="H177" s="1566">
        <v>366.61506849315066</v>
      </c>
      <c r="I177" s="1566">
        <v>-1.0298088524078848</v>
      </c>
      <c r="J177" s="1567">
        <v>-1.1605415860735011</v>
      </c>
      <c r="K177" s="1567">
        <v>8.6361331755957416</v>
      </c>
      <c r="L177" s="1568">
        <v>-0.46277565932154019</v>
      </c>
    </row>
    <row r="178" spans="1:12">
      <c r="A178" s="1529" t="s">
        <v>86</v>
      </c>
      <c r="B178" s="1559" t="s">
        <v>25</v>
      </c>
      <c r="C178" s="1538">
        <v>19944.670588235291</v>
      </c>
      <c r="D178" s="1538">
        <v>20099.397058823528</v>
      </c>
      <c r="E178" s="1539">
        <v>20343.563999999998</v>
      </c>
      <c r="F178" s="1539">
        <v>20501.384999999998</v>
      </c>
      <c r="G178" s="1540">
        <v>-0.76980652770532298</v>
      </c>
      <c r="H178" s="1541">
        <v>356</v>
      </c>
      <c r="I178" s="1541">
        <v>-0.1962433417437591</v>
      </c>
      <c r="J178" s="1560">
        <v>15.827338129496402</v>
      </c>
      <c r="K178" s="1560">
        <v>5.4419469325671797</v>
      </c>
      <c r="L178" s="1561">
        <v>0.54930349715711291</v>
      </c>
    </row>
    <row r="179" spans="1:12">
      <c r="A179" s="1529" t="s">
        <v>86</v>
      </c>
      <c r="B179" s="1559" t="s">
        <v>26</v>
      </c>
      <c r="C179" s="1538">
        <v>19918.563725490196</v>
      </c>
      <c r="D179" s="1538">
        <v>20060.936274509804</v>
      </c>
      <c r="E179" s="1539">
        <v>20316.935000000001</v>
      </c>
      <c r="F179" s="1539">
        <v>20462.154999999999</v>
      </c>
      <c r="G179" s="1540">
        <v>-0.70970042011702839</v>
      </c>
      <c r="H179" s="1541">
        <v>384.7</v>
      </c>
      <c r="I179" s="1541">
        <v>-0.43995859213250227</v>
      </c>
      <c r="J179" s="1560">
        <v>-20.920502092050206</v>
      </c>
      <c r="K179" s="1560">
        <v>3.1941862430285619</v>
      </c>
      <c r="L179" s="1561">
        <v>-1.012079156478654</v>
      </c>
    </row>
    <row r="180" spans="1:12">
      <c r="A180" s="1551" t="s">
        <v>86</v>
      </c>
      <c r="B180" s="1562" t="s">
        <v>27</v>
      </c>
      <c r="C180" s="1563">
        <v>19117.30641767447</v>
      </c>
      <c r="D180" s="1563">
        <v>19196.568630794885</v>
      </c>
      <c r="E180" s="1564">
        <v>19499.652546027959</v>
      </c>
      <c r="F180" s="1564">
        <v>19580.500003410783</v>
      </c>
      <c r="G180" s="1565">
        <v>-0.41289781858860247</v>
      </c>
      <c r="H180" s="1566">
        <v>317.07891891891893</v>
      </c>
      <c r="I180" s="1566">
        <v>-1.3097233924923026</v>
      </c>
      <c r="J180" s="1567">
        <v>-9.4911937377690805</v>
      </c>
      <c r="K180" s="1567">
        <v>15.6329220888964</v>
      </c>
      <c r="L180" s="1568">
        <v>-2.3537023391219023</v>
      </c>
    </row>
    <row r="181" spans="1:12">
      <c r="A181" s="1529" t="s">
        <v>86</v>
      </c>
      <c r="B181" s="1559" t="s">
        <v>28</v>
      </c>
      <c r="C181" s="1538">
        <v>19057.306862745099</v>
      </c>
      <c r="D181" s="1538">
        <v>19163.272549019606</v>
      </c>
      <c r="E181" s="1539">
        <v>19438.453000000001</v>
      </c>
      <c r="F181" s="1539">
        <v>19546.538</v>
      </c>
      <c r="G181" s="1540">
        <v>-0.55296237113702251</v>
      </c>
      <c r="H181" s="1541">
        <v>308.5</v>
      </c>
      <c r="I181" s="1541">
        <v>-1.9389701207883099</v>
      </c>
      <c r="J181" s="1560">
        <v>-8.2969432314410483</v>
      </c>
      <c r="K181" s="1560">
        <v>10.647287476761873</v>
      </c>
      <c r="L181" s="1561">
        <v>-1.4435256172191195</v>
      </c>
    </row>
    <row r="182" spans="1:12" ht="16.5" thickBot="1">
      <c r="A182" s="1569" t="s">
        <v>86</v>
      </c>
      <c r="B182" s="1570" t="s">
        <v>29</v>
      </c>
      <c r="C182" s="1571">
        <v>19235.152941176471</v>
      </c>
      <c r="D182" s="1571">
        <v>19260.709803921567</v>
      </c>
      <c r="E182" s="1572">
        <v>19619.856</v>
      </c>
      <c r="F182" s="1572">
        <v>19645.923999999999</v>
      </c>
      <c r="G182" s="1573">
        <v>-0.13268910131180037</v>
      </c>
      <c r="H182" s="1560">
        <v>335.4</v>
      </c>
      <c r="I182" s="1560">
        <v>0.11940298507462008</v>
      </c>
      <c r="J182" s="1560">
        <v>-11.940298507462686</v>
      </c>
      <c r="K182" s="1560">
        <v>4.9856346121345281</v>
      </c>
      <c r="L182" s="1561">
        <v>-0.91017672190278276</v>
      </c>
    </row>
    <row r="183" spans="1:12" ht="16.5" thickBot="1">
      <c r="A183" s="1574"/>
      <c r="B183" s="1575"/>
      <c r="C183" s="1576"/>
      <c r="D183" s="1576"/>
      <c r="E183" s="1576"/>
      <c r="F183" s="1576"/>
      <c r="G183" s="1577"/>
      <c r="H183" s="1578"/>
      <c r="I183" s="1578"/>
      <c r="J183" s="1578"/>
      <c r="K183" s="1578"/>
      <c r="L183" s="1579"/>
    </row>
    <row r="184" spans="1:12">
      <c r="A184" s="1529" t="s">
        <v>87</v>
      </c>
      <c r="B184" s="1580" t="s">
        <v>26</v>
      </c>
      <c r="C184" s="1581">
        <v>19937.303921568626</v>
      </c>
      <c r="D184" s="1581">
        <v>19813.053921568626</v>
      </c>
      <c r="E184" s="1582">
        <v>20336.05</v>
      </c>
      <c r="F184" s="1582">
        <v>20209.314999999999</v>
      </c>
      <c r="G184" s="1583">
        <v>0.62711180463068927</v>
      </c>
      <c r="H184" s="1584">
        <v>411.7</v>
      </c>
      <c r="I184" s="1584">
        <v>2.5915773735360021</v>
      </c>
      <c r="J184" s="1584">
        <v>0.98039215686274506</v>
      </c>
      <c r="K184" s="1584">
        <v>1.7407470001690046</v>
      </c>
      <c r="L184" s="1585">
        <v>-5.4395555269221241E-2</v>
      </c>
    </row>
    <row r="185" spans="1:12" ht="16.5" thickBot="1">
      <c r="A185" s="1569" t="s">
        <v>87</v>
      </c>
      <c r="B185" s="1570" t="s">
        <v>29</v>
      </c>
      <c r="C185" s="1571">
        <v>19392.373529411765</v>
      </c>
      <c r="D185" s="1571">
        <v>18980.642156862745</v>
      </c>
      <c r="E185" s="1572">
        <v>19780.221000000001</v>
      </c>
      <c r="F185" s="1572">
        <v>19360.255000000001</v>
      </c>
      <c r="G185" s="1573">
        <v>2.1692172959498746</v>
      </c>
      <c r="H185" s="1560">
        <v>366.2</v>
      </c>
      <c r="I185" s="1560">
        <v>0.21893814997263586</v>
      </c>
      <c r="J185" s="1560">
        <v>-18.934911242603551</v>
      </c>
      <c r="K185" s="1560">
        <v>2.3153625147878993</v>
      </c>
      <c r="L185" s="1561">
        <v>-0.6589423074577887</v>
      </c>
    </row>
    <row r="186" spans="1:12" ht="16.5" thickBot="1">
      <c r="A186" s="1574"/>
      <c r="B186" s="1575"/>
      <c r="C186" s="1576"/>
      <c r="D186" s="1576"/>
      <c r="E186" s="1576"/>
      <c r="F186" s="1576"/>
      <c r="G186" s="1577"/>
      <c r="H186" s="1578"/>
      <c r="I186" s="1578"/>
      <c r="J186" s="1578"/>
      <c r="K186" s="1578"/>
      <c r="L186" s="1579"/>
    </row>
    <row r="187" spans="1:12">
      <c r="A187" s="1551" t="s">
        <v>88</v>
      </c>
      <c r="B187" s="1552" t="s">
        <v>21</v>
      </c>
      <c r="C187" s="1553" t="s">
        <v>73</v>
      </c>
      <c r="D187" s="1553" t="s">
        <v>200</v>
      </c>
      <c r="E187" s="1554" t="s">
        <v>73</v>
      </c>
      <c r="F187" s="1554" t="s">
        <v>200</v>
      </c>
      <c r="G187" s="1555" t="s">
        <v>73</v>
      </c>
      <c r="H187" s="1556" t="s">
        <v>73</v>
      </c>
      <c r="I187" s="1556" t="s">
        <v>73</v>
      </c>
      <c r="J187" s="1557" t="s">
        <v>73</v>
      </c>
      <c r="K187" s="1557" t="s">
        <v>73</v>
      </c>
      <c r="L187" s="1558" t="s">
        <v>73</v>
      </c>
    </row>
    <row r="188" spans="1:12">
      <c r="A188" s="1536" t="s">
        <v>88</v>
      </c>
      <c r="B188" s="1559" t="s">
        <v>22</v>
      </c>
      <c r="C188" s="1538" t="s">
        <v>73</v>
      </c>
      <c r="D188" s="1538" t="s">
        <v>200</v>
      </c>
      <c r="E188" s="1539" t="s">
        <v>73</v>
      </c>
      <c r="F188" s="1539" t="s">
        <v>200</v>
      </c>
      <c r="G188" s="1540" t="s">
        <v>73</v>
      </c>
      <c r="H188" s="1541" t="s">
        <v>73</v>
      </c>
      <c r="I188" s="1541" t="s">
        <v>73</v>
      </c>
      <c r="J188" s="1560" t="s">
        <v>73</v>
      </c>
      <c r="K188" s="1560" t="s">
        <v>73</v>
      </c>
      <c r="L188" s="1561" t="s">
        <v>73</v>
      </c>
    </row>
    <row r="189" spans="1:12">
      <c r="A189" s="1536" t="s">
        <v>88</v>
      </c>
      <c r="B189" s="1559" t="s">
        <v>23</v>
      </c>
      <c r="C189" s="1538" t="s">
        <v>73</v>
      </c>
      <c r="D189" s="1538" t="s">
        <v>200</v>
      </c>
      <c r="E189" s="1539" t="s">
        <v>73</v>
      </c>
      <c r="F189" s="1539" t="s">
        <v>200</v>
      </c>
      <c r="G189" s="1540" t="s">
        <v>73</v>
      </c>
      <c r="H189" s="1541" t="s">
        <v>73</v>
      </c>
      <c r="I189" s="1541" t="s">
        <v>73</v>
      </c>
      <c r="J189" s="1560" t="s">
        <v>73</v>
      </c>
      <c r="K189" s="1560" t="s">
        <v>73</v>
      </c>
      <c r="L189" s="1561" t="s">
        <v>73</v>
      </c>
    </row>
    <row r="190" spans="1:12">
      <c r="A190" s="1536" t="s">
        <v>88</v>
      </c>
      <c r="B190" s="1559" t="s">
        <v>30</v>
      </c>
      <c r="C190" s="1538" t="s">
        <v>73</v>
      </c>
      <c r="D190" s="1538" t="s">
        <v>73</v>
      </c>
      <c r="E190" s="1539" t="s">
        <v>73</v>
      </c>
      <c r="F190" s="1539" t="s">
        <v>73</v>
      </c>
      <c r="G190" s="1540" t="s">
        <v>73</v>
      </c>
      <c r="H190" s="1541" t="s">
        <v>73</v>
      </c>
      <c r="I190" s="1541" t="s">
        <v>73</v>
      </c>
      <c r="J190" s="1560" t="s">
        <v>73</v>
      </c>
      <c r="K190" s="1560" t="s">
        <v>73</v>
      </c>
      <c r="L190" s="1561" t="s">
        <v>73</v>
      </c>
    </row>
    <row r="191" spans="1:12">
      <c r="A191" s="1586" t="s">
        <v>88</v>
      </c>
      <c r="B191" s="1562" t="s">
        <v>24</v>
      </c>
      <c r="C191" s="1563" t="s">
        <v>200</v>
      </c>
      <c r="D191" s="1563" t="s">
        <v>200</v>
      </c>
      <c r="E191" s="1564" t="s">
        <v>200</v>
      </c>
      <c r="F191" s="1564" t="s">
        <v>200</v>
      </c>
      <c r="G191" s="1565" t="s">
        <v>73</v>
      </c>
      <c r="H191" s="1566" t="s">
        <v>200</v>
      </c>
      <c r="I191" s="1566" t="s">
        <v>73</v>
      </c>
      <c r="J191" s="1567" t="s">
        <v>73</v>
      </c>
      <c r="K191" s="1567">
        <v>1.6900456312320431E-2</v>
      </c>
      <c r="L191" s="1568" t="s">
        <v>73</v>
      </c>
    </row>
    <row r="192" spans="1:12">
      <c r="A192" s="1536" t="s">
        <v>88</v>
      </c>
      <c r="B192" s="1559" t="s">
        <v>26</v>
      </c>
      <c r="C192" s="1538" t="s">
        <v>73</v>
      </c>
      <c r="D192" s="1538" t="s">
        <v>200</v>
      </c>
      <c r="E192" s="1539" t="s">
        <v>73</v>
      </c>
      <c r="F192" s="1539" t="s">
        <v>200</v>
      </c>
      <c r="G192" s="1540" t="s">
        <v>73</v>
      </c>
      <c r="H192" s="1541" t="s">
        <v>73</v>
      </c>
      <c r="I192" s="1541" t="s">
        <v>73</v>
      </c>
      <c r="J192" s="1560" t="s">
        <v>73</v>
      </c>
      <c r="K192" s="1560">
        <v>0</v>
      </c>
      <c r="L192" s="1561" t="s">
        <v>73</v>
      </c>
    </row>
    <row r="193" spans="1:12">
      <c r="A193" s="1536" t="s">
        <v>88</v>
      </c>
      <c r="B193" s="1559" t="s">
        <v>31</v>
      </c>
      <c r="C193" s="1538" t="s">
        <v>200</v>
      </c>
      <c r="D193" s="1538" t="s">
        <v>200</v>
      </c>
      <c r="E193" s="1539" t="s">
        <v>200</v>
      </c>
      <c r="F193" s="1539" t="s">
        <v>200</v>
      </c>
      <c r="G193" s="1540" t="s">
        <v>73</v>
      </c>
      <c r="H193" s="1541" t="s">
        <v>200</v>
      </c>
      <c r="I193" s="1541" t="s">
        <v>73</v>
      </c>
      <c r="J193" s="1560" t="s">
        <v>73</v>
      </c>
      <c r="K193" s="1560">
        <v>1.6900456312320431E-2</v>
      </c>
      <c r="L193" s="1561" t="s">
        <v>73</v>
      </c>
    </row>
    <row r="194" spans="1:12">
      <c r="A194" s="1586" t="s">
        <v>88</v>
      </c>
      <c r="B194" s="1562" t="s">
        <v>27</v>
      </c>
      <c r="C194" s="1563" t="s">
        <v>200</v>
      </c>
      <c r="D194" s="1563" t="s">
        <v>200</v>
      </c>
      <c r="E194" s="1564" t="s">
        <v>200</v>
      </c>
      <c r="F194" s="1564" t="s">
        <v>200</v>
      </c>
      <c r="G194" s="1565" t="s">
        <v>73</v>
      </c>
      <c r="H194" s="1566" t="s">
        <v>200</v>
      </c>
      <c r="I194" s="1566" t="s">
        <v>73</v>
      </c>
      <c r="J194" s="1567" t="s">
        <v>73</v>
      </c>
      <c r="K194" s="1567">
        <v>0.1521041068108839</v>
      </c>
      <c r="L194" s="1568" t="s">
        <v>73</v>
      </c>
    </row>
    <row r="195" spans="1:12">
      <c r="A195" s="1536" t="s">
        <v>88</v>
      </c>
      <c r="B195" s="1559" t="s">
        <v>29</v>
      </c>
      <c r="C195" s="1538" t="s">
        <v>200</v>
      </c>
      <c r="D195" s="1538" t="s">
        <v>200</v>
      </c>
      <c r="E195" s="1539" t="s">
        <v>200</v>
      </c>
      <c r="F195" s="1539" t="s">
        <v>200</v>
      </c>
      <c r="G195" s="1540" t="s">
        <v>73</v>
      </c>
      <c r="H195" s="1541" t="s">
        <v>200</v>
      </c>
      <c r="I195" s="1541" t="s">
        <v>73</v>
      </c>
      <c r="J195" s="1560" t="s">
        <v>73</v>
      </c>
      <c r="K195" s="1560">
        <v>8.4502281561602166E-2</v>
      </c>
      <c r="L195" s="1561" t="s">
        <v>73</v>
      </c>
    </row>
    <row r="196" spans="1:12" ht="16.5" thickBot="1">
      <c r="A196" s="1587" t="s">
        <v>88</v>
      </c>
      <c r="B196" s="1559" t="s">
        <v>32</v>
      </c>
      <c r="C196" s="1571" t="s">
        <v>200</v>
      </c>
      <c r="D196" s="1571" t="s">
        <v>200</v>
      </c>
      <c r="E196" s="1572" t="s">
        <v>200</v>
      </c>
      <c r="F196" s="1572" t="s">
        <v>200</v>
      </c>
      <c r="G196" s="1573" t="s">
        <v>73</v>
      </c>
      <c r="H196" s="1560" t="s">
        <v>200</v>
      </c>
      <c r="I196" s="1560" t="s">
        <v>73</v>
      </c>
      <c r="J196" s="1560" t="s">
        <v>73</v>
      </c>
      <c r="K196" s="1560">
        <v>6.7601825249281725E-2</v>
      </c>
      <c r="L196" s="1561" t="s">
        <v>73</v>
      </c>
    </row>
    <row r="197" spans="1:12" ht="16.5" thickBot="1">
      <c r="A197" s="1574"/>
      <c r="B197" s="1575"/>
      <c r="C197" s="1576"/>
      <c r="D197" s="1576"/>
      <c r="E197" s="1576"/>
      <c r="F197" s="1576"/>
      <c r="G197" s="1577"/>
      <c r="H197" s="1578"/>
      <c r="I197" s="1578"/>
      <c r="J197" s="1578"/>
      <c r="K197" s="1578"/>
      <c r="L197" s="1579"/>
    </row>
    <row r="198" spans="1:12">
      <c r="A198" s="1551" t="s">
        <v>20</v>
      </c>
      <c r="B198" s="1552" t="s">
        <v>24</v>
      </c>
      <c r="C198" s="1553">
        <v>17919.126244307776</v>
      </c>
      <c r="D198" s="1553">
        <v>18222.020598367075</v>
      </c>
      <c r="E198" s="1554">
        <v>18277.508769193933</v>
      </c>
      <c r="F198" s="1554">
        <v>18586.461010334417</v>
      </c>
      <c r="G198" s="1555">
        <v>-1.6622435060052585</v>
      </c>
      <c r="H198" s="1556">
        <v>349.03816155988858</v>
      </c>
      <c r="I198" s="1556">
        <v>0.9227125634316834</v>
      </c>
      <c r="J198" s="1557">
        <v>44.176706827309239</v>
      </c>
      <c r="K198" s="1557">
        <v>6.0672638161230354</v>
      </c>
      <c r="L198" s="1558">
        <v>1.6850040484356015</v>
      </c>
    </row>
    <row r="199" spans="1:12">
      <c r="A199" s="1529" t="s">
        <v>20</v>
      </c>
      <c r="B199" s="1559" t="s">
        <v>25</v>
      </c>
      <c r="C199" s="1538">
        <v>17411.508823529413</v>
      </c>
      <c r="D199" s="1538">
        <v>17764.20882352941</v>
      </c>
      <c r="E199" s="1539">
        <v>17759.739000000001</v>
      </c>
      <c r="F199" s="1539">
        <v>18119.492999999999</v>
      </c>
      <c r="G199" s="1540">
        <v>-1.9854529042285962</v>
      </c>
      <c r="H199" s="1541">
        <v>315.7</v>
      </c>
      <c r="I199" s="1541">
        <v>2.4999999999999964</v>
      </c>
      <c r="J199" s="1560">
        <v>93.478260869565219</v>
      </c>
      <c r="K199" s="1560">
        <v>1.5041406117965184</v>
      </c>
      <c r="L199" s="1561">
        <v>0.69456651816751447</v>
      </c>
    </row>
    <row r="200" spans="1:12">
      <c r="A200" s="1529" t="s">
        <v>20</v>
      </c>
      <c r="B200" s="1559" t="s">
        <v>26</v>
      </c>
      <c r="C200" s="1538">
        <v>17763.154901960785</v>
      </c>
      <c r="D200" s="1538">
        <v>18034.284313725489</v>
      </c>
      <c r="E200" s="1539">
        <v>18118.418000000001</v>
      </c>
      <c r="F200" s="1539">
        <v>18394.97</v>
      </c>
      <c r="G200" s="1540">
        <v>-1.5034109868078049</v>
      </c>
      <c r="H200" s="1541">
        <v>342.7</v>
      </c>
      <c r="I200" s="1541">
        <v>1.1212747123045181</v>
      </c>
      <c r="J200" s="1560">
        <v>31.372549019607842</v>
      </c>
      <c r="K200" s="1560">
        <v>2.2646611458509378</v>
      </c>
      <c r="L200" s="1561">
        <v>0.46951859041271193</v>
      </c>
    </row>
    <row r="201" spans="1:12">
      <c r="A201" s="1529" t="s">
        <v>20</v>
      </c>
      <c r="B201" s="1559" t="s">
        <v>31</v>
      </c>
      <c r="C201" s="1538">
        <v>18336.954901960784</v>
      </c>
      <c r="D201" s="1538">
        <v>18569.191176470587</v>
      </c>
      <c r="E201" s="1539">
        <v>18703.694</v>
      </c>
      <c r="F201" s="1539">
        <v>18940.575000000001</v>
      </c>
      <c r="G201" s="1540">
        <v>-1.2506536892359457</v>
      </c>
      <c r="H201" s="1541">
        <v>377.1</v>
      </c>
      <c r="I201" s="1541">
        <v>1.8913807079167793</v>
      </c>
      <c r="J201" s="1560">
        <v>34.653465346534652</v>
      </c>
      <c r="K201" s="1560">
        <v>2.2984620584755788</v>
      </c>
      <c r="L201" s="1561">
        <v>0.52091893985537463</v>
      </c>
    </row>
    <row r="202" spans="1:12">
      <c r="A202" s="1551" t="s">
        <v>20</v>
      </c>
      <c r="B202" s="1562" t="s">
        <v>27</v>
      </c>
      <c r="C202" s="1563">
        <v>17108.381670230265</v>
      </c>
      <c r="D202" s="1563">
        <v>17152.64903011336</v>
      </c>
      <c r="E202" s="1564">
        <v>17450.549303634871</v>
      </c>
      <c r="F202" s="1564">
        <v>17495.702010715628</v>
      </c>
      <c r="G202" s="1565">
        <v>-0.25807885304117656</v>
      </c>
      <c r="H202" s="1566">
        <v>299.70573343261356</v>
      </c>
      <c r="I202" s="1566">
        <v>0.94533115647947519</v>
      </c>
      <c r="J202" s="1567">
        <v>15.477214101461737</v>
      </c>
      <c r="K202" s="1567">
        <v>22.697312827446343</v>
      </c>
      <c r="L202" s="1568">
        <v>2.229167808086963</v>
      </c>
    </row>
    <row r="203" spans="1:12">
      <c r="A203" s="1529" t="s">
        <v>20</v>
      </c>
      <c r="B203" s="1559" t="s">
        <v>28</v>
      </c>
      <c r="C203" s="1538">
        <v>16694.418627450981</v>
      </c>
      <c r="D203" s="1538">
        <v>16777.986274509803</v>
      </c>
      <c r="E203" s="1539">
        <v>17028.307000000001</v>
      </c>
      <c r="F203" s="1539">
        <v>17113.545999999998</v>
      </c>
      <c r="G203" s="1540">
        <v>-0.49807912398749948</v>
      </c>
      <c r="H203" s="1541">
        <v>274.10000000000002</v>
      </c>
      <c r="I203" s="1541">
        <v>2.0476545048399108</v>
      </c>
      <c r="J203" s="1560">
        <v>43.048128342245988</v>
      </c>
      <c r="K203" s="1560">
        <v>9.041744127091432</v>
      </c>
      <c r="L203" s="1561">
        <v>2.4595547571512704</v>
      </c>
    </row>
    <row r="204" spans="1:12">
      <c r="A204" s="1529" t="s">
        <v>20</v>
      </c>
      <c r="B204" s="1559" t="s">
        <v>29</v>
      </c>
      <c r="C204" s="1538">
        <v>17289.592156862742</v>
      </c>
      <c r="D204" s="1538">
        <v>17115.881372549018</v>
      </c>
      <c r="E204" s="1539">
        <v>17635.383999999998</v>
      </c>
      <c r="F204" s="1539">
        <v>17458.199000000001</v>
      </c>
      <c r="G204" s="1540">
        <v>1.0149099572069129</v>
      </c>
      <c r="H204" s="1541">
        <v>301.5</v>
      </c>
      <c r="I204" s="1541">
        <v>1.7893315327481469</v>
      </c>
      <c r="J204" s="1560">
        <v>-2.1484375</v>
      </c>
      <c r="K204" s="1560">
        <v>8.4671286124725373</v>
      </c>
      <c r="L204" s="1561">
        <v>-0.54378303835463626</v>
      </c>
    </row>
    <row r="205" spans="1:12">
      <c r="A205" s="1529" t="s">
        <v>20</v>
      </c>
      <c r="B205" s="1559" t="s">
        <v>32</v>
      </c>
      <c r="C205" s="1538">
        <v>17426.318627450983</v>
      </c>
      <c r="D205" s="1538">
        <v>17616.51274509804</v>
      </c>
      <c r="E205" s="1539">
        <v>17774.845000000001</v>
      </c>
      <c r="F205" s="1539">
        <v>17968.843000000001</v>
      </c>
      <c r="G205" s="1540">
        <v>-1.0796354556606653</v>
      </c>
      <c r="H205" s="1541">
        <v>341.4</v>
      </c>
      <c r="I205" s="1541">
        <v>1.4863258026159336</v>
      </c>
      <c r="J205" s="1560">
        <v>10.830324909747292</v>
      </c>
      <c r="K205" s="1560">
        <v>5.1884400878823724</v>
      </c>
      <c r="L205" s="1561">
        <v>0.31339608929032714</v>
      </c>
    </row>
    <row r="206" spans="1:12">
      <c r="A206" s="1551" t="s">
        <v>20</v>
      </c>
      <c r="B206" s="1562" t="s">
        <v>33</v>
      </c>
      <c r="C206" s="1563">
        <v>13608.538647603018</v>
      </c>
      <c r="D206" s="1563">
        <v>14012.931087310815</v>
      </c>
      <c r="E206" s="1564">
        <v>13880.709420555078</v>
      </c>
      <c r="F206" s="1564">
        <v>14293.189709057031</v>
      </c>
      <c r="G206" s="1565">
        <v>-2.885851911981411</v>
      </c>
      <c r="H206" s="1566">
        <v>223.78325791855204</v>
      </c>
      <c r="I206" s="1566">
        <v>-1.4139179937861877</v>
      </c>
      <c r="J206" s="1567">
        <v>33.534743202416919</v>
      </c>
      <c r="K206" s="1567">
        <v>14.940003380091262</v>
      </c>
      <c r="L206" s="1568">
        <v>3.2891762065608159</v>
      </c>
    </row>
    <row r="207" spans="1:12">
      <c r="A207" s="1529" t="s">
        <v>20</v>
      </c>
      <c r="B207" s="1559" t="s">
        <v>74</v>
      </c>
      <c r="C207" s="1588">
        <v>13432.549019607844</v>
      </c>
      <c r="D207" s="1588">
        <v>13658.170588235294</v>
      </c>
      <c r="E207" s="1589">
        <v>13701.2</v>
      </c>
      <c r="F207" s="1589">
        <v>13931.334000000001</v>
      </c>
      <c r="G207" s="1590">
        <v>-1.651916463994044</v>
      </c>
      <c r="H207" s="1591">
        <v>216.4</v>
      </c>
      <c r="I207" s="1591">
        <v>-1.8594104308389998</v>
      </c>
      <c r="J207" s="1592">
        <v>30.938123752495013</v>
      </c>
      <c r="K207" s="1592">
        <v>11.086699340882204</v>
      </c>
      <c r="L207" s="1593">
        <v>2.2693814950532705</v>
      </c>
    </row>
    <row r="208" spans="1:12">
      <c r="A208" s="1529" t="s">
        <v>20</v>
      </c>
      <c r="B208" s="1559" t="s">
        <v>34</v>
      </c>
      <c r="C208" s="1538">
        <v>14072.725490196079</v>
      </c>
      <c r="D208" s="1538">
        <v>15081.709803921567</v>
      </c>
      <c r="E208" s="1539">
        <v>14354.18</v>
      </c>
      <c r="F208" s="1539">
        <v>15383.343999999999</v>
      </c>
      <c r="G208" s="1540">
        <v>-6.6901188714235271</v>
      </c>
      <c r="H208" s="1541">
        <v>241.3</v>
      </c>
      <c r="I208" s="1541">
        <v>-0.90349075975358872</v>
      </c>
      <c r="J208" s="1560">
        <v>48.9051094890511</v>
      </c>
      <c r="K208" s="1560">
        <v>3.4476930877133682</v>
      </c>
      <c r="L208" s="1561">
        <v>1.0365702436443787</v>
      </c>
    </row>
    <row r="209" spans="1:12" ht="16.5" thickBot="1">
      <c r="A209" s="1529" t="s">
        <v>20</v>
      </c>
      <c r="B209" s="1559" t="s">
        <v>35</v>
      </c>
      <c r="C209" s="1538">
        <v>13929.992156862745</v>
      </c>
      <c r="D209" s="1538">
        <v>14561.989215686273</v>
      </c>
      <c r="E209" s="1539">
        <v>14208.592000000001</v>
      </c>
      <c r="F209" s="1539">
        <v>14853.228999999999</v>
      </c>
      <c r="G209" s="1540">
        <v>-4.3400461946691777</v>
      </c>
      <c r="H209" s="1541">
        <v>276.7</v>
      </c>
      <c r="I209" s="1541">
        <v>3.1308237048080425</v>
      </c>
      <c r="J209" s="1560">
        <v>0</v>
      </c>
      <c r="K209" s="1560">
        <v>0.40561095149569037</v>
      </c>
      <c r="L209" s="1561">
        <v>-1.677553213683336E-2</v>
      </c>
    </row>
    <row r="210" spans="1:12" ht="16.5" thickBot="1">
      <c r="A210" s="1574"/>
      <c r="B210" s="1575"/>
      <c r="C210" s="1576"/>
      <c r="D210" s="1576"/>
      <c r="E210" s="1576"/>
      <c r="F210" s="1576"/>
      <c r="G210" s="1577"/>
      <c r="H210" s="1578"/>
      <c r="I210" s="1578"/>
      <c r="J210" s="1578"/>
      <c r="K210" s="1578"/>
      <c r="L210" s="1579"/>
    </row>
    <row r="211" spans="1:12">
      <c r="A211" s="1551" t="s">
        <v>89</v>
      </c>
      <c r="B211" s="1562" t="s">
        <v>21</v>
      </c>
      <c r="C211" s="1563">
        <v>21172.85666688333</v>
      </c>
      <c r="D211" s="1563">
        <v>21488.10276981318</v>
      </c>
      <c r="E211" s="1564">
        <v>21596.313800220996</v>
      </c>
      <c r="F211" s="1564">
        <v>21917.864825209443</v>
      </c>
      <c r="G211" s="1565">
        <v>-1.4670727625740514</v>
      </c>
      <c r="H211" s="1566">
        <v>348.07153846153847</v>
      </c>
      <c r="I211" s="1566">
        <v>3.3954604311067138</v>
      </c>
      <c r="J211" s="1567">
        <v>-16.666666666666664</v>
      </c>
      <c r="K211" s="1567">
        <v>2.1970593206016562</v>
      </c>
      <c r="L211" s="1568">
        <v>-0.54845282300974807</v>
      </c>
    </row>
    <row r="212" spans="1:12">
      <c r="A212" s="1529" t="s">
        <v>89</v>
      </c>
      <c r="B212" s="1559" t="s">
        <v>22</v>
      </c>
      <c r="C212" s="1538">
        <v>21032.660784313724</v>
      </c>
      <c r="D212" s="1538">
        <v>21487.21862745098</v>
      </c>
      <c r="E212" s="1539">
        <v>21453.313999999998</v>
      </c>
      <c r="F212" s="1539">
        <v>21916.963</v>
      </c>
      <c r="G212" s="1540">
        <v>-2.1154801420251577</v>
      </c>
      <c r="H212" s="1541">
        <v>310.5</v>
      </c>
      <c r="I212" s="1541">
        <v>-3.0596315953793352</v>
      </c>
      <c r="J212" s="1560">
        <v>-41.17647058823529</v>
      </c>
      <c r="K212" s="1560">
        <v>0.33800912624640866</v>
      </c>
      <c r="L212" s="1561">
        <v>-0.26037172556633326</v>
      </c>
    </row>
    <row r="213" spans="1:12">
      <c r="A213" s="1529" t="s">
        <v>89</v>
      </c>
      <c r="B213" s="1559" t="s">
        <v>23</v>
      </c>
      <c r="C213" s="1538">
        <v>21316.449999999997</v>
      </c>
      <c r="D213" s="1538">
        <v>21558.436274509804</v>
      </c>
      <c r="E213" s="1539">
        <v>21742.778999999999</v>
      </c>
      <c r="F213" s="1539">
        <v>21989.605</v>
      </c>
      <c r="G213" s="1540">
        <v>-1.1224667291658987</v>
      </c>
      <c r="H213" s="1541">
        <v>344.1</v>
      </c>
      <c r="I213" s="1541">
        <v>3.6758059656523185</v>
      </c>
      <c r="J213" s="1560">
        <v>-4.838709677419355</v>
      </c>
      <c r="K213" s="1560">
        <v>0.99712692242690559</v>
      </c>
      <c r="L213" s="1561">
        <v>-9.4038160290447537E-2</v>
      </c>
    </row>
    <row r="214" spans="1:12">
      <c r="A214" s="1529" t="s">
        <v>89</v>
      </c>
      <c r="B214" s="1559" t="s">
        <v>30</v>
      </c>
      <c r="C214" s="1538">
        <v>21063.767647058823</v>
      </c>
      <c r="D214" s="1538">
        <v>21419.797058823529</v>
      </c>
      <c r="E214" s="1539">
        <v>21485.043000000001</v>
      </c>
      <c r="F214" s="1539">
        <v>21848.192999999999</v>
      </c>
      <c r="G214" s="1540">
        <v>-1.6621511902608961</v>
      </c>
      <c r="H214" s="1541">
        <v>367.4</v>
      </c>
      <c r="I214" s="1541">
        <v>4.7320410490307765</v>
      </c>
      <c r="J214" s="1560">
        <v>-15</v>
      </c>
      <c r="K214" s="1560">
        <v>0.86192327192834206</v>
      </c>
      <c r="L214" s="1561">
        <v>-0.19404293715296728</v>
      </c>
    </row>
    <row r="215" spans="1:12">
      <c r="A215" s="1551" t="s">
        <v>89</v>
      </c>
      <c r="B215" s="1562" t="s">
        <v>24</v>
      </c>
      <c r="C215" s="1563">
        <v>21153.071293710102</v>
      </c>
      <c r="D215" s="1563">
        <v>21305.769624257449</v>
      </c>
      <c r="E215" s="1564">
        <v>21576.132719584304</v>
      </c>
      <c r="F215" s="1564">
        <v>21731.885016742599</v>
      </c>
      <c r="G215" s="1565">
        <v>-0.71669943513091805</v>
      </c>
      <c r="H215" s="1566">
        <v>304.98233151183967</v>
      </c>
      <c r="I215" s="1566">
        <v>1.0909968157086614</v>
      </c>
      <c r="J215" s="1567">
        <v>-5.6701030927835054</v>
      </c>
      <c r="K215" s="1567">
        <v>9.2783505154639183</v>
      </c>
      <c r="L215" s="1568">
        <v>-0.96452171262478181</v>
      </c>
    </row>
    <row r="216" spans="1:12">
      <c r="A216" s="1529" t="s">
        <v>89</v>
      </c>
      <c r="B216" s="1559" t="s">
        <v>25</v>
      </c>
      <c r="C216" s="1538">
        <v>20547.165686274511</v>
      </c>
      <c r="D216" s="1538">
        <v>20584.138235294118</v>
      </c>
      <c r="E216" s="1539">
        <v>20958.109</v>
      </c>
      <c r="F216" s="1539">
        <v>20995.821</v>
      </c>
      <c r="G216" s="1540">
        <v>-0.17961669610347475</v>
      </c>
      <c r="H216" s="1541">
        <v>273.89999999999998</v>
      </c>
      <c r="I216" s="1541">
        <v>-0.14582573824281228</v>
      </c>
      <c r="J216" s="1560">
        <v>-3.3333333333333335</v>
      </c>
      <c r="K216" s="1560">
        <v>1.4703396991718778</v>
      </c>
      <c r="L216" s="1561">
        <v>-0.11360961445008622</v>
      </c>
    </row>
    <row r="217" spans="1:12">
      <c r="A217" s="1529" t="s">
        <v>89</v>
      </c>
      <c r="B217" s="1559" t="s">
        <v>26</v>
      </c>
      <c r="C217" s="1538">
        <v>21313.336274509802</v>
      </c>
      <c r="D217" s="1538">
        <v>21415.046078431373</v>
      </c>
      <c r="E217" s="1539">
        <v>21739.602999999999</v>
      </c>
      <c r="F217" s="1539">
        <v>21843.347000000002</v>
      </c>
      <c r="G217" s="1540">
        <v>-0.47494552918104721</v>
      </c>
      <c r="H217" s="1541">
        <v>301.5</v>
      </c>
      <c r="I217" s="1541">
        <v>0.7687165775401108</v>
      </c>
      <c r="J217" s="1560">
        <v>0.36900369003690037</v>
      </c>
      <c r="K217" s="1560">
        <v>4.5969241169511577</v>
      </c>
      <c r="L217" s="1561">
        <v>-0.17252326073275626</v>
      </c>
    </row>
    <row r="218" spans="1:12">
      <c r="A218" s="1529" t="s">
        <v>89</v>
      </c>
      <c r="B218" s="1559" t="s">
        <v>31</v>
      </c>
      <c r="C218" s="1538">
        <v>21174.103921568625</v>
      </c>
      <c r="D218" s="1538">
        <v>21434.040196078433</v>
      </c>
      <c r="E218" s="1539">
        <v>21597.585999999999</v>
      </c>
      <c r="F218" s="1539">
        <v>21862.721000000001</v>
      </c>
      <c r="G218" s="1540">
        <v>-1.212726448825844</v>
      </c>
      <c r="H218" s="1541">
        <v>324.2</v>
      </c>
      <c r="I218" s="1541">
        <v>2.6274137385248535</v>
      </c>
      <c r="J218" s="1560">
        <v>-14.027149321266968</v>
      </c>
      <c r="K218" s="1560">
        <v>3.2110866993408824</v>
      </c>
      <c r="L218" s="1561">
        <v>-0.67838883744194067</v>
      </c>
    </row>
    <row r="219" spans="1:12">
      <c r="A219" s="1551" t="s">
        <v>89</v>
      </c>
      <c r="B219" s="1562" t="s">
        <v>27</v>
      </c>
      <c r="C219" s="1563">
        <v>19651.000396300649</v>
      </c>
      <c r="D219" s="1563">
        <v>19711.061314019371</v>
      </c>
      <c r="E219" s="1564">
        <v>20044.020404226663</v>
      </c>
      <c r="F219" s="1564">
        <v>20105.282540299759</v>
      </c>
      <c r="G219" s="1565">
        <v>-0.30470666577452671</v>
      </c>
      <c r="H219" s="1566">
        <v>262.65727891156462</v>
      </c>
      <c r="I219" s="1566">
        <v>-2.3761478469081063</v>
      </c>
      <c r="J219" s="1567">
        <v>-8.239700374531834</v>
      </c>
      <c r="K219" s="1567">
        <v>12.421835389555518</v>
      </c>
      <c r="L219" s="1568">
        <v>-1.6753135016799625</v>
      </c>
    </row>
    <row r="220" spans="1:12">
      <c r="A220" s="1529" t="s">
        <v>89</v>
      </c>
      <c r="B220" s="1559" t="s">
        <v>28</v>
      </c>
      <c r="C220" s="1538">
        <v>18760.400980392158</v>
      </c>
      <c r="D220" s="1538">
        <v>18733.886274509801</v>
      </c>
      <c r="E220" s="1539">
        <v>19135.609</v>
      </c>
      <c r="F220" s="1539">
        <v>19108.563999999998</v>
      </c>
      <c r="G220" s="1540">
        <v>0.14153339832340042</v>
      </c>
      <c r="H220" s="1541">
        <v>230.9</v>
      </c>
      <c r="I220" s="1541">
        <v>-0.6881720430107503</v>
      </c>
      <c r="J220" s="1560">
        <v>-2.510460251046025</v>
      </c>
      <c r="K220" s="1560">
        <v>3.9378063207706608</v>
      </c>
      <c r="L220" s="1561">
        <v>-0.26845907873655506</v>
      </c>
    </row>
    <row r="221" spans="1:12">
      <c r="A221" s="1529" t="s">
        <v>89</v>
      </c>
      <c r="B221" s="1559" t="s">
        <v>29</v>
      </c>
      <c r="C221" s="1538">
        <v>20116.766666666666</v>
      </c>
      <c r="D221" s="1538">
        <v>20100.438235294117</v>
      </c>
      <c r="E221" s="1539">
        <v>20519.101999999999</v>
      </c>
      <c r="F221" s="1539">
        <v>20502.447</v>
      </c>
      <c r="G221" s="1540">
        <v>8.1234205848691315E-2</v>
      </c>
      <c r="H221" s="1541">
        <v>266.7</v>
      </c>
      <c r="I221" s="1541">
        <v>-4.5454545454545414</v>
      </c>
      <c r="J221" s="1541">
        <v>0</v>
      </c>
      <c r="K221" s="1541">
        <v>5.9489606219367923</v>
      </c>
      <c r="L221" s="1542">
        <v>-0.24604113800688943</v>
      </c>
    </row>
    <row r="222" spans="1:12" ht="16.5" thickBot="1">
      <c r="A222" s="1594" t="s">
        <v>89</v>
      </c>
      <c r="B222" s="1595" t="s">
        <v>32</v>
      </c>
      <c r="C222" s="1545">
        <v>19743.290196078429</v>
      </c>
      <c r="D222" s="1545">
        <v>19970.96862745098</v>
      </c>
      <c r="E222" s="1546">
        <v>20138.155999999999</v>
      </c>
      <c r="F222" s="1546">
        <v>20370.387999999999</v>
      </c>
      <c r="G222" s="1547">
        <v>-1.1400470133411302</v>
      </c>
      <c r="H222" s="1548">
        <v>302.5</v>
      </c>
      <c r="I222" s="1548">
        <v>3.1367200818274767</v>
      </c>
      <c r="J222" s="1548">
        <v>-28.571428571428569</v>
      </c>
      <c r="K222" s="1548">
        <v>2.5350684468480646</v>
      </c>
      <c r="L222" s="1549">
        <v>-1.1608132849365185</v>
      </c>
    </row>
    <row r="223" spans="1:12">
      <c r="A223" s="3"/>
      <c r="B223" s="3"/>
      <c r="C223" s="3"/>
      <c r="D223" s="3"/>
      <c r="E223" s="3"/>
      <c r="F223" s="3"/>
      <c r="G223" s="1599"/>
      <c r="H223" s="1599"/>
      <c r="I223" s="1599"/>
      <c r="J223" s="1599"/>
      <c r="K223" s="1599"/>
      <c r="L223" s="1599"/>
    </row>
    <row r="224" spans="1:12">
      <c r="A224" s="3"/>
      <c r="B224" s="3"/>
      <c r="C224" s="3"/>
      <c r="D224" s="3"/>
      <c r="E224" s="3"/>
      <c r="F224" s="3"/>
      <c r="G224" s="1599"/>
      <c r="H224" s="1599"/>
      <c r="I224" s="1599"/>
      <c r="J224" s="1599"/>
      <c r="K224" s="1599"/>
      <c r="L224" s="1603"/>
    </row>
    <row r="225" spans="1:12" ht="16.5" thickBot="1">
      <c r="A225" s="3"/>
      <c r="B225" s="3"/>
      <c r="C225" s="3"/>
      <c r="D225" s="3"/>
      <c r="E225" s="3"/>
      <c r="F225" s="3"/>
      <c r="G225" s="1599"/>
      <c r="H225" s="1599"/>
      <c r="I225" s="1599"/>
      <c r="J225" s="1599"/>
      <c r="K225" s="1599"/>
      <c r="L225" s="1600"/>
    </row>
    <row r="226" spans="1:12" ht="21" thickBot="1">
      <c r="A226" s="1477" t="s">
        <v>260</v>
      </c>
      <c r="B226" s="1478"/>
      <c r="C226" s="1478"/>
      <c r="D226" s="1478"/>
      <c r="E226" s="1478"/>
      <c r="F226" s="1478"/>
      <c r="G226" s="1601"/>
      <c r="H226" s="1601"/>
      <c r="I226" s="1601"/>
      <c r="J226" s="1601"/>
      <c r="K226" s="1601"/>
      <c r="L226" s="1602"/>
    </row>
    <row r="227" spans="1:12">
      <c r="A227" s="1480"/>
      <c r="B227" s="1481"/>
      <c r="C227" s="1482" t="s">
        <v>5</v>
      </c>
      <c r="D227" s="1482" t="s">
        <v>5</v>
      </c>
      <c r="E227" s="1482"/>
      <c r="F227" s="1482"/>
      <c r="G227" s="1483"/>
      <c r="H227" s="1633" t="s">
        <v>6</v>
      </c>
      <c r="I227" s="1634"/>
      <c r="J227" s="1484" t="s">
        <v>7</v>
      </c>
      <c r="K227" s="1485" t="s">
        <v>8</v>
      </c>
      <c r="L227" s="1486"/>
    </row>
    <row r="228" spans="1:12">
      <c r="A228" s="1487" t="s">
        <v>9</v>
      </c>
      <c r="B228" s="1488" t="s">
        <v>10</v>
      </c>
      <c r="C228" s="1489" t="s">
        <v>36</v>
      </c>
      <c r="D228" s="1489" t="s">
        <v>36</v>
      </c>
      <c r="E228" s="1490" t="s">
        <v>37</v>
      </c>
      <c r="F228" s="1491"/>
      <c r="G228" s="1492"/>
      <c r="H228" s="1635" t="s">
        <v>11</v>
      </c>
      <c r="I228" s="1636"/>
      <c r="J228" s="1493" t="s">
        <v>12</v>
      </c>
      <c r="K228" s="1494" t="s">
        <v>13</v>
      </c>
      <c r="L228" s="1495"/>
    </row>
    <row r="229" spans="1:12" ht="26.25" thickBot="1">
      <c r="A229" s="1496" t="s">
        <v>14</v>
      </c>
      <c r="B229" s="1497" t="s">
        <v>15</v>
      </c>
      <c r="C229" s="1498" t="s">
        <v>537</v>
      </c>
      <c r="D229" s="1499" t="s">
        <v>532</v>
      </c>
      <c r="E229" s="1500" t="s">
        <v>537</v>
      </c>
      <c r="F229" s="1501" t="s">
        <v>532</v>
      </c>
      <c r="G229" s="1502" t="s">
        <v>16</v>
      </c>
      <c r="H229" s="1503" t="s">
        <v>537</v>
      </c>
      <c r="I229" s="1504" t="s">
        <v>16</v>
      </c>
      <c r="J229" s="1505" t="s">
        <v>16</v>
      </c>
      <c r="K229" s="1506" t="s">
        <v>537</v>
      </c>
      <c r="L229" s="1507" t="s">
        <v>17</v>
      </c>
    </row>
    <row r="230" spans="1:12" ht="16.5" thickBot="1">
      <c r="A230" s="1508" t="s">
        <v>18</v>
      </c>
      <c r="B230" s="1509" t="s">
        <v>19</v>
      </c>
      <c r="C230" s="1510">
        <v>18393.871202812818</v>
      </c>
      <c r="D230" s="1510">
        <v>18484.312914205319</v>
      </c>
      <c r="E230" s="1511">
        <v>18761.748626869074</v>
      </c>
      <c r="F230" s="1512">
        <v>18870.736996738069</v>
      </c>
      <c r="G230" s="1513">
        <v>-0.57755226988662323</v>
      </c>
      <c r="H230" s="1514">
        <v>298.69886492622015</v>
      </c>
      <c r="I230" s="1514">
        <v>-1.2154458851600495E-2</v>
      </c>
      <c r="J230" s="1515">
        <v>-8.1813444502344979</v>
      </c>
      <c r="K230" s="1514">
        <v>100</v>
      </c>
      <c r="L230" s="1516" t="s">
        <v>19</v>
      </c>
    </row>
    <row r="231" spans="1:12" ht="16.5" thickBot="1">
      <c r="A231" s="1517"/>
      <c r="B231" s="1518"/>
      <c r="C231" s="1519"/>
      <c r="D231" s="1519"/>
      <c r="E231" s="1519"/>
      <c r="F231" s="1519"/>
      <c r="G231" s="1520"/>
      <c r="H231" s="1515"/>
      <c r="I231" s="1515"/>
      <c r="J231" s="1515"/>
      <c r="K231" s="1515"/>
      <c r="L231" s="1521"/>
    </row>
    <row r="232" spans="1:12">
      <c r="A232" s="1522" t="s">
        <v>80</v>
      </c>
      <c r="B232" s="1523" t="s">
        <v>19</v>
      </c>
      <c r="C232" s="1524" t="s">
        <v>73</v>
      </c>
      <c r="D232" s="1524" t="s">
        <v>73</v>
      </c>
      <c r="E232" s="1525" t="s">
        <v>73</v>
      </c>
      <c r="F232" s="1525" t="s">
        <v>73</v>
      </c>
      <c r="G232" s="1526" t="s">
        <v>73</v>
      </c>
      <c r="H232" s="1527" t="s">
        <v>73</v>
      </c>
      <c r="I232" s="1527" t="s">
        <v>73</v>
      </c>
      <c r="J232" s="1527" t="s">
        <v>73</v>
      </c>
      <c r="K232" s="1527" t="s">
        <v>73</v>
      </c>
      <c r="L232" s="1528" t="s">
        <v>73</v>
      </c>
    </row>
    <row r="233" spans="1:12">
      <c r="A233" s="1529" t="s">
        <v>81</v>
      </c>
      <c r="B233" s="1530" t="s">
        <v>19</v>
      </c>
      <c r="C233" s="1531">
        <v>20092.086897587742</v>
      </c>
      <c r="D233" s="1531">
        <v>19726.549032840485</v>
      </c>
      <c r="E233" s="1532">
        <v>20493.928635539498</v>
      </c>
      <c r="F233" s="1532">
        <v>20121.080013497296</v>
      </c>
      <c r="G233" s="1533">
        <v>1.8530248962386395</v>
      </c>
      <c r="H233" s="1534">
        <v>344.37511737089199</v>
      </c>
      <c r="I233" s="1534">
        <v>-1.8731584883848917</v>
      </c>
      <c r="J233" s="1534">
        <v>12.105263157894736</v>
      </c>
      <c r="K233" s="1534">
        <v>24.177071509648126</v>
      </c>
      <c r="L233" s="1535">
        <v>4.3750913116283243</v>
      </c>
    </row>
    <row r="234" spans="1:12">
      <c r="A234" s="1536" t="s">
        <v>82</v>
      </c>
      <c r="B234" s="1537" t="s">
        <v>19</v>
      </c>
      <c r="C234" s="1538">
        <v>19593.292660579642</v>
      </c>
      <c r="D234" s="1538">
        <v>19760.811252934538</v>
      </c>
      <c r="E234" s="1539">
        <v>19985.158513791233</v>
      </c>
      <c r="F234" s="1539">
        <v>20156.02747799323</v>
      </c>
      <c r="G234" s="1540">
        <v>-0.84773135176837089</v>
      </c>
      <c r="H234" s="1541">
        <v>393.41063829787231</v>
      </c>
      <c r="I234" s="1541">
        <v>-0.71197457626564864</v>
      </c>
      <c r="J234" s="1541">
        <v>-42.68292682926829</v>
      </c>
      <c r="K234" s="1541">
        <v>2.6674233825198637</v>
      </c>
      <c r="L234" s="1542">
        <v>-1.6056355023159887</v>
      </c>
    </row>
    <row r="235" spans="1:12">
      <c r="A235" s="1536" t="s">
        <v>83</v>
      </c>
      <c r="B235" s="1537" t="s">
        <v>19</v>
      </c>
      <c r="C235" s="1538" t="s">
        <v>73</v>
      </c>
      <c r="D235" s="1538" t="s">
        <v>73</v>
      </c>
      <c r="E235" s="1539" t="s">
        <v>73</v>
      </c>
      <c r="F235" s="1539" t="s">
        <v>73</v>
      </c>
      <c r="G235" s="1540" t="s">
        <v>73</v>
      </c>
      <c r="H235" s="1541" t="s">
        <v>73</v>
      </c>
      <c r="I235" s="1541" t="s">
        <v>73</v>
      </c>
      <c r="J235" s="1541" t="s">
        <v>73</v>
      </c>
      <c r="K235" s="1541" t="s">
        <v>73</v>
      </c>
      <c r="L235" s="1542" t="s">
        <v>73</v>
      </c>
    </row>
    <row r="236" spans="1:12">
      <c r="A236" s="1536" t="s">
        <v>71</v>
      </c>
      <c r="B236" s="1537" t="s">
        <v>19</v>
      </c>
      <c r="C236" s="1538">
        <v>16948.295465461273</v>
      </c>
      <c r="D236" s="1538">
        <v>17494.227847638889</v>
      </c>
      <c r="E236" s="1539">
        <v>17287.2613747705</v>
      </c>
      <c r="F236" s="1539">
        <v>17844.112404591666</v>
      </c>
      <c r="G236" s="1540">
        <v>-3.1206429168081029</v>
      </c>
      <c r="H236" s="1541">
        <v>275.46891464699684</v>
      </c>
      <c r="I236" s="1541">
        <v>1.5804907257041055E-2</v>
      </c>
      <c r="J236" s="1541">
        <v>-14.272809394760614</v>
      </c>
      <c r="K236" s="1541">
        <v>53.85925085130534</v>
      </c>
      <c r="L236" s="1542">
        <v>-3.8270440939786567</v>
      </c>
    </row>
    <row r="237" spans="1:12" ht="16.5" thickBot="1">
      <c r="A237" s="1543" t="s">
        <v>84</v>
      </c>
      <c r="B237" s="1544" t="s">
        <v>19</v>
      </c>
      <c r="C237" s="1545">
        <v>19463.274286759544</v>
      </c>
      <c r="D237" s="1545">
        <v>19397.723027872929</v>
      </c>
      <c r="E237" s="1546">
        <v>19852.539772494736</v>
      </c>
      <c r="F237" s="1546">
        <v>19890.077733053738</v>
      </c>
      <c r="G237" s="1547">
        <v>-0.18872706815328846</v>
      </c>
      <c r="H237" s="1548">
        <v>293.21558823529409</v>
      </c>
      <c r="I237" s="1548">
        <v>9.7688943463648967E-2</v>
      </c>
      <c r="J237" s="1548">
        <v>-2.8571428571428572</v>
      </c>
      <c r="K237" s="1548">
        <v>19.296254256526673</v>
      </c>
      <c r="L237" s="1549">
        <v>1.0575882846663305</v>
      </c>
    </row>
    <row r="238" spans="1:12" ht="16.5" thickBot="1">
      <c r="A238" s="1517"/>
      <c r="B238" s="1550"/>
      <c r="C238" s="1519"/>
      <c r="D238" s="1519"/>
      <c r="E238" s="1519"/>
      <c r="F238" s="1519"/>
      <c r="G238" s="1520"/>
      <c r="H238" s="1515"/>
      <c r="I238" s="1515"/>
      <c r="J238" s="1515"/>
      <c r="K238" s="1515"/>
      <c r="L238" s="1521"/>
    </row>
    <row r="239" spans="1:12">
      <c r="A239" s="1551" t="s">
        <v>85</v>
      </c>
      <c r="B239" s="1552" t="s">
        <v>21</v>
      </c>
      <c r="C239" s="1553" t="s">
        <v>73</v>
      </c>
      <c r="D239" s="1553" t="s">
        <v>73</v>
      </c>
      <c r="E239" s="1554" t="s">
        <v>73</v>
      </c>
      <c r="F239" s="1554" t="s">
        <v>73</v>
      </c>
      <c r="G239" s="1555" t="s">
        <v>73</v>
      </c>
      <c r="H239" s="1556" t="s">
        <v>73</v>
      </c>
      <c r="I239" s="1556" t="s">
        <v>73</v>
      </c>
      <c r="J239" s="1557" t="s">
        <v>73</v>
      </c>
      <c r="K239" s="1557" t="s">
        <v>73</v>
      </c>
      <c r="L239" s="1558" t="s">
        <v>73</v>
      </c>
    </row>
    <row r="240" spans="1:12">
      <c r="A240" s="1529" t="s">
        <v>85</v>
      </c>
      <c r="B240" s="1559" t="s">
        <v>22</v>
      </c>
      <c r="C240" s="1538" t="s">
        <v>73</v>
      </c>
      <c r="D240" s="1538" t="s">
        <v>73</v>
      </c>
      <c r="E240" s="1539" t="s">
        <v>73</v>
      </c>
      <c r="F240" s="1539" t="s">
        <v>73</v>
      </c>
      <c r="G240" s="1540" t="s">
        <v>73</v>
      </c>
      <c r="H240" s="1541" t="s">
        <v>73</v>
      </c>
      <c r="I240" s="1541" t="s">
        <v>73</v>
      </c>
      <c r="J240" s="1560" t="s">
        <v>73</v>
      </c>
      <c r="K240" s="1560" t="s">
        <v>73</v>
      </c>
      <c r="L240" s="1561" t="s">
        <v>73</v>
      </c>
    </row>
    <row r="241" spans="1:12">
      <c r="A241" s="1529" t="s">
        <v>85</v>
      </c>
      <c r="B241" s="1559" t="s">
        <v>23</v>
      </c>
      <c r="C241" s="1538" t="s">
        <v>73</v>
      </c>
      <c r="D241" s="1538" t="s">
        <v>73</v>
      </c>
      <c r="E241" s="1539" t="s">
        <v>73</v>
      </c>
      <c r="F241" s="1539" t="s">
        <v>73</v>
      </c>
      <c r="G241" s="1540" t="s">
        <v>73</v>
      </c>
      <c r="H241" s="1541" t="s">
        <v>73</v>
      </c>
      <c r="I241" s="1541" t="s">
        <v>73</v>
      </c>
      <c r="J241" s="1560" t="s">
        <v>73</v>
      </c>
      <c r="K241" s="1560" t="s">
        <v>73</v>
      </c>
      <c r="L241" s="1561" t="s">
        <v>73</v>
      </c>
    </row>
    <row r="242" spans="1:12">
      <c r="A242" s="1551" t="s">
        <v>85</v>
      </c>
      <c r="B242" s="1562" t="s">
        <v>24</v>
      </c>
      <c r="C242" s="1563" t="s">
        <v>73</v>
      </c>
      <c r="D242" s="1563" t="s">
        <v>73</v>
      </c>
      <c r="E242" s="1564" t="s">
        <v>73</v>
      </c>
      <c r="F242" s="1564" t="s">
        <v>73</v>
      </c>
      <c r="G242" s="1565" t="s">
        <v>73</v>
      </c>
      <c r="H242" s="1566" t="s">
        <v>73</v>
      </c>
      <c r="I242" s="1566" t="s">
        <v>73</v>
      </c>
      <c r="J242" s="1567" t="s">
        <v>73</v>
      </c>
      <c r="K242" s="1567" t="s">
        <v>73</v>
      </c>
      <c r="L242" s="1568" t="s">
        <v>73</v>
      </c>
    </row>
    <row r="243" spans="1:12">
      <c r="A243" s="1529" t="s">
        <v>85</v>
      </c>
      <c r="B243" s="1559" t="s">
        <v>25</v>
      </c>
      <c r="C243" s="1538" t="s">
        <v>73</v>
      </c>
      <c r="D243" s="1538" t="s">
        <v>73</v>
      </c>
      <c r="E243" s="1539" t="s">
        <v>73</v>
      </c>
      <c r="F243" s="1539" t="s">
        <v>73</v>
      </c>
      <c r="G243" s="1540" t="s">
        <v>73</v>
      </c>
      <c r="H243" s="1541" t="s">
        <v>73</v>
      </c>
      <c r="I243" s="1541" t="s">
        <v>73</v>
      </c>
      <c r="J243" s="1560" t="s">
        <v>73</v>
      </c>
      <c r="K243" s="1560" t="s">
        <v>73</v>
      </c>
      <c r="L243" s="1561" t="s">
        <v>73</v>
      </c>
    </row>
    <row r="244" spans="1:12">
      <c r="A244" s="1529" t="s">
        <v>85</v>
      </c>
      <c r="B244" s="1559" t="s">
        <v>26</v>
      </c>
      <c r="C244" s="1538" t="s">
        <v>73</v>
      </c>
      <c r="D244" s="1538" t="s">
        <v>73</v>
      </c>
      <c r="E244" s="1539" t="s">
        <v>73</v>
      </c>
      <c r="F244" s="1539" t="s">
        <v>73</v>
      </c>
      <c r="G244" s="1540" t="s">
        <v>73</v>
      </c>
      <c r="H244" s="1541" t="s">
        <v>73</v>
      </c>
      <c r="I244" s="1541" t="s">
        <v>73</v>
      </c>
      <c r="J244" s="1560" t="s">
        <v>73</v>
      </c>
      <c r="K244" s="1560" t="s">
        <v>73</v>
      </c>
      <c r="L244" s="1561" t="s">
        <v>73</v>
      </c>
    </row>
    <row r="245" spans="1:12">
      <c r="A245" s="1551" t="s">
        <v>85</v>
      </c>
      <c r="B245" s="1562" t="s">
        <v>27</v>
      </c>
      <c r="C245" s="1563" t="s">
        <v>73</v>
      </c>
      <c r="D245" s="1563" t="s">
        <v>73</v>
      </c>
      <c r="E245" s="1564" t="s">
        <v>73</v>
      </c>
      <c r="F245" s="1564" t="s">
        <v>73</v>
      </c>
      <c r="G245" s="1565" t="s">
        <v>73</v>
      </c>
      <c r="H245" s="1566" t="s">
        <v>73</v>
      </c>
      <c r="I245" s="1566" t="s">
        <v>73</v>
      </c>
      <c r="J245" s="1567" t="s">
        <v>73</v>
      </c>
      <c r="K245" s="1567" t="s">
        <v>73</v>
      </c>
      <c r="L245" s="1568" t="s">
        <v>73</v>
      </c>
    </row>
    <row r="246" spans="1:12">
      <c r="A246" s="1529" t="s">
        <v>85</v>
      </c>
      <c r="B246" s="1559" t="s">
        <v>28</v>
      </c>
      <c r="C246" s="1538" t="s">
        <v>73</v>
      </c>
      <c r="D246" s="1538" t="s">
        <v>73</v>
      </c>
      <c r="E246" s="1539" t="s">
        <v>73</v>
      </c>
      <c r="F246" s="1539" t="s">
        <v>73</v>
      </c>
      <c r="G246" s="1540" t="s">
        <v>73</v>
      </c>
      <c r="H246" s="1541" t="s">
        <v>73</v>
      </c>
      <c r="I246" s="1541" t="s">
        <v>73</v>
      </c>
      <c r="J246" s="1560" t="s">
        <v>73</v>
      </c>
      <c r="K246" s="1560" t="s">
        <v>73</v>
      </c>
      <c r="L246" s="1561" t="s">
        <v>73</v>
      </c>
    </row>
    <row r="247" spans="1:12" ht="16.5" thickBot="1">
      <c r="A247" s="1569" t="s">
        <v>85</v>
      </c>
      <c r="B247" s="1570" t="s">
        <v>29</v>
      </c>
      <c r="C247" s="1571" t="s">
        <v>73</v>
      </c>
      <c r="D247" s="1571" t="s">
        <v>73</v>
      </c>
      <c r="E247" s="1572" t="s">
        <v>73</v>
      </c>
      <c r="F247" s="1572" t="s">
        <v>73</v>
      </c>
      <c r="G247" s="1573" t="s">
        <v>73</v>
      </c>
      <c r="H247" s="1560" t="s">
        <v>73</v>
      </c>
      <c r="I247" s="1560" t="s">
        <v>73</v>
      </c>
      <c r="J247" s="1560" t="s">
        <v>73</v>
      </c>
      <c r="K247" s="1560" t="s">
        <v>73</v>
      </c>
      <c r="L247" s="1561" t="s">
        <v>73</v>
      </c>
    </row>
    <row r="248" spans="1:12" ht="16.5" thickBot="1">
      <c r="A248" s="1517"/>
      <c r="B248" s="1550"/>
      <c r="C248" s="1519"/>
      <c r="D248" s="1519"/>
      <c r="E248" s="1519"/>
      <c r="F248" s="1519"/>
      <c r="G248" s="1520"/>
      <c r="H248" s="1515"/>
      <c r="I248" s="1515"/>
      <c r="J248" s="1515"/>
      <c r="K248" s="1515"/>
      <c r="L248" s="1521"/>
    </row>
    <row r="249" spans="1:12">
      <c r="A249" s="1551" t="s">
        <v>86</v>
      </c>
      <c r="B249" s="1552" t="s">
        <v>21</v>
      </c>
      <c r="C249" s="1553">
        <v>21189.227645749452</v>
      </c>
      <c r="D249" s="1553">
        <v>20821.792021427129</v>
      </c>
      <c r="E249" s="1554">
        <v>21613.012198664441</v>
      </c>
      <c r="F249" s="1554">
        <v>21238.22786185567</v>
      </c>
      <c r="G249" s="1555">
        <v>1.764668593098069</v>
      </c>
      <c r="H249" s="1556">
        <v>410.25068493150684</v>
      </c>
      <c r="I249" s="1556">
        <v>3.206442567251127</v>
      </c>
      <c r="J249" s="1557">
        <v>19.672131147540984</v>
      </c>
      <c r="K249" s="1557">
        <v>4.1430192962542565</v>
      </c>
      <c r="L249" s="1558">
        <v>0.96428036973002529</v>
      </c>
    </row>
    <row r="250" spans="1:12">
      <c r="A250" s="1529" t="s">
        <v>86</v>
      </c>
      <c r="B250" s="1559" t="s">
        <v>22</v>
      </c>
      <c r="C250" s="1538">
        <v>21229.134313725492</v>
      </c>
      <c r="D250" s="1538">
        <v>20853.993137254904</v>
      </c>
      <c r="E250" s="1539">
        <v>21653.717000000001</v>
      </c>
      <c r="F250" s="1539">
        <v>21271.073</v>
      </c>
      <c r="G250" s="1540">
        <v>1.798893737048433</v>
      </c>
      <c r="H250" s="1541">
        <v>393.7</v>
      </c>
      <c r="I250" s="1541">
        <v>-1.0306686777275069</v>
      </c>
      <c r="J250" s="1560">
        <v>15.686274509803921</v>
      </c>
      <c r="K250" s="1560">
        <v>3.3484676503972759</v>
      </c>
      <c r="L250" s="1561">
        <v>0.69083346592619721</v>
      </c>
    </row>
    <row r="251" spans="1:12">
      <c r="A251" s="1529" t="s">
        <v>86</v>
      </c>
      <c r="B251" s="1559" t="s">
        <v>23</v>
      </c>
      <c r="C251" s="1538">
        <v>21051.276470588236</v>
      </c>
      <c r="D251" s="1538" t="s">
        <v>200</v>
      </c>
      <c r="E251" s="1539">
        <v>21472.302</v>
      </c>
      <c r="F251" s="1539">
        <v>21069.937999999998</v>
      </c>
      <c r="G251" s="1540">
        <v>1.9096591551432254</v>
      </c>
      <c r="H251" s="1541">
        <v>480</v>
      </c>
      <c r="I251" s="1541">
        <v>21.212121212121211</v>
      </c>
      <c r="J251" s="1560">
        <v>40</v>
      </c>
      <c r="K251" s="1560">
        <v>0.79455164585698068</v>
      </c>
      <c r="L251" s="1561">
        <v>0.27344690380382797</v>
      </c>
    </row>
    <row r="252" spans="1:12">
      <c r="A252" s="1551" t="s">
        <v>86</v>
      </c>
      <c r="B252" s="1562" t="s">
        <v>24</v>
      </c>
      <c r="C252" s="1563">
        <v>20660.892109576947</v>
      </c>
      <c r="D252" s="1563">
        <v>19791.544382617911</v>
      </c>
      <c r="E252" s="1564">
        <v>21074.109951768485</v>
      </c>
      <c r="F252" s="1564">
        <v>20187.37527027027</v>
      </c>
      <c r="G252" s="1565">
        <v>4.3925209177841973</v>
      </c>
      <c r="H252" s="1566">
        <v>358.86153846153843</v>
      </c>
      <c r="I252" s="1566">
        <v>-3.0101670671918734</v>
      </c>
      <c r="J252" s="1567">
        <v>-9.5652173913043477</v>
      </c>
      <c r="K252" s="1567">
        <v>5.9023836549375712</v>
      </c>
      <c r="L252" s="1568">
        <v>-9.0320878673685101E-2</v>
      </c>
    </row>
    <row r="253" spans="1:12">
      <c r="A253" s="1529" t="s">
        <v>86</v>
      </c>
      <c r="B253" s="1559" t="s">
        <v>25</v>
      </c>
      <c r="C253" s="1538">
        <v>20633.589215686272</v>
      </c>
      <c r="D253" s="1538">
        <v>19598.436274509804</v>
      </c>
      <c r="E253" s="1539">
        <v>21046.260999999999</v>
      </c>
      <c r="F253" s="1539">
        <v>19990.404999999999</v>
      </c>
      <c r="G253" s="1540">
        <v>5.2818139502426282</v>
      </c>
      <c r="H253" s="1541">
        <v>349.1</v>
      </c>
      <c r="I253" s="1541">
        <v>-2.8658875904284793</v>
      </c>
      <c r="J253" s="1560">
        <v>20.3125</v>
      </c>
      <c r="K253" s="1560">
        <v>4.370034052213394</v>
      </c>
      <c r="L253" s="1561">
        <v>1.0349637030732173</v>
      </c>
    </row>
    <row r="254" spans="1:12">
      <c r="A254" s="1529" t="s">
        <v>86</v>
      </c>
      <c r="B254" s="1559" t="s">
        <v>26</v>
      </c>
      <c r="C254" s="1538">
        <v>20731.189215686274</v>
      </c>
      <c r="D254" s="1538">
        <v>20018.730392156864</v>
      </c>
      <c r="E254" s="1539">
        <v>21145.812999999998</v>
      </c>
      <c r="F254" s="1539">
        <v>20419.105</v>
      </c>
      <c r="G254" s="1540">
        <v>3.5589610808113221</v>
      </c>
      <c r="H254" s="1541">
        <v>386.7</v>
      </c>
      <c r="I254" s="1541">
        <v>0.88703365510043752</v>
      </c>
      <c r="J254" s="1560">
        <v>-47.058823529411761</v>
      </c>
      <c r="K254" s="1560">
        <v>1.532349602724177</v>
      </c>
      <c r="L254" s="1561">
        <v>-1.1252845817469017</v>
      </c>
    </row>
    <row r="255" spans="1:12">
      <c r="A255" s="1551" t="s">
        <v>86</v>
      </c>
      <c r="B255" s="1562" t="s">
        <v>27</v>
      </c>
      <c r="C255" s="1563">
        <v>19411.231208780086</v>
      </c>
      <c r="D255" s="1563">
        <v>19285.966181184009</v>
      </c>
      <c r="E255" s="1564">
        <v>19799.455832955689</v>
      </c>
      <c r="F255" s="1564">
        <v>19671.68550480769</v>
      </c>
      <c r="G255" s="1565">
        <v>0.64951388185202708</v>
      </c>
      <c r="H255" s="1566">
        <v>319.01164658634536</v>
      </c>
      <c r="I255" s="1566">
        <v>-2.2302575404400029</v>
      </c>
      <c r="J255" s="1567">
        <v>22.058823529411764</v>
      </c>
      <c r="K255" s="1567">
        <v>14.131668558456301</v>
      </c>
      <c r="L255" s="1568">
        <v>3.5011318205719864</v>
      </c>
    </row>
    <row r="256" spans="1:12">
      <c r="A256" s="1529" t="s">
        <v>86</v>
      </c>
      <c r="B256" s="1559" t="s">
        <v>28</v>
      </c>
      <c r="C256" s="1538">
        <v>19275.2431372549</v>
      </c>
      <c r="D256" s="1538">
        <v>19084.989215686273</v>
      </c>
      <c r="E256" s="1539">
        <v>19660.748</v>
      </c>
      <c r="F256" s="1539">
        <v>19466.688999999998</v>
      </c>
      <c r="G256" s="1540">
        <v>0.99687728097983752</v>
      </c>
      <c r="H256" s="1541">
        <v>305.5</v>
      </c>
      <c r="I256" s="1541">
        <v>-1.6736401673640131</v>
      </c>
      <c r="J256" s="1560">
        <v>35.862068965517238</v>
      </c>
      <c r="K256" s="1560">
        <v>11.180476730987515</v>
      </c>
      <c r="L256" s="1561">
        <v>3.6244579712168008</v>
      </c>
    </row>
    <row r="257" spans="1:12" ht="16.5" thickBot="1">
      <c r="A257" s="1569" t="s">
        <v>86</v>
      </c>
      <c r="B257" s="1570" t="s">
        <v>29</v>
      </c>
      <c r="C257" s="1571">
        <v>19836.432352941178</v>
      </c>
      <c r="D257" s="1571">
        <v>19706.887254901962</v>
      </c>
      <c r="E257" s="1572">
        <v>20233.161</v>
      </c>
      <c r="F257" s="1572">
        <v>20101.025000000001</v>
      </c>
      <c r="G257" s="1573">
        <v>0.65735951276115812</v>
      </c>
      <c r="H257" s="1560">
        <v>370.2</v>
      </c>
      <c r="I257" s="1560">
        <v>1.5359297860669132</v>
      </c>
      <c r="J257" s="1560">
        <v>-11.864406779661017</v>
      </c>
      <c r="K257" s="1560">
        <v>2.9511918274687856</v>
      </c>
      <c r="L257" s="1561">
        <v>-0.12332615064481534</v>
      </c>
    </row>
    <row r="258" spans="1:12" ht="16.5" thickBot="1">
      <c r="A258" s="1574"/>
      <c r="B258" s="1575"/>
      <c r="C258" s="1576"/>
      <c r="D258" s="1576"/>
      <c r="E258" s="1576"/>
      <c r="F258" s="1576"/>
      <c r="G258" s="1577"/>
      <c r="H258" s="1578"/>
      <c r="I258" s="1578"/>
      <c r="J258" s="1578"/>
      <c r="K258" s="1578"/>
      <c r="L258" s="1579"/>
    </row>
    <row r="259" spans="1:12">
      <c r="A259" s="1529" t="s">
        <v>87</v>
      </c>
      <c r="B259" s="1580" t="s">
        <v>26</v>
      </c>
      <c r="C259" s="1581">
        <v>20100.2</v>
      </c>
      <c r="D259" s="1581">
        <v>20458.802941176469</v>
      </c>
      <c r="E259" s="1582">
        <v>20502.204000000002</v>
      </c>
      <c r="F259" s="1582">
        <v>20867.978999999999</v>
      </c>
      <c r="G259" s="1583">
        <v>-1.7528050991425563</v>
      </c>
      <c r="H259" s="1584">
        <v>408.9</v>
      </c>
      <c r="I259" s="1584">
        <v>-4.6186144156753004</v>
      </c>
      <c r="J259" s="1584">
        <v>-36.666666666666664</v>
      </c>
      <c r="K259" s="1584">
        <v>1.0783200908059023</v>
      </c>
      <c r="L259" s="1585">
        <v>-0.48499413535355584</v>
      </c>
    </row>
    <row r="260" spans="1:12" ht="16.5" thickBot="1">
      <c r="A260" s="1569" t="s">
        <v>87</v>
      </c>
      <c r="B260" s="1570" t="s">
        <v>29</v>
      </c>
      <c r="C260" s="1571">
        <v>19225.879411764705</v>
      </c>
      <c r="D260" s="1571">
        <v>19303.543137254903</v>
      </c>
      <c r="E260" s="1572">
        <v>19610.397000000001</v>
      </c>
      <c r="F260" s="1572">
        <v>19689.614000000001</v>
      </c>
      <c r="G260" s="1573">
        <v>-0.40232886231289527</v>
      </c>
      <c r="H260" s="1560">
        <v>382.9</v>
      </c>
      <c r="I260" s="1560">
        <v>1.4304635761589344</v>
      </c>
      <c r="J260" s="1560">
        <v>-46.153846153846153</v>
      </c>
      <c r="K260" s="1560">
        <v>1.5891032917139614</v>
      </c>
      <c r="L260" s="1561">
        <v>-1.1206413669624327</v>
      </c>
    </row>
    <row r="261" spans="1:12" ht="16.5" thickBot="1">
      <c r="A261" s="1574"/>
      <c r="B261" s="1575"/>
      <c r="C261" s="1576"/>
      <c r="D261" s="1576"/>
      <c r="E261" s="1576"/>
      <c r="F261" s="1576"/>
      <c r="G261" s="1577"/>
      <c r="H261" s="1578"/>
      <c r="I261" s="1578"/>
      <c r="J261" s="1578"/>
      <c r="K261" s="1578"/>
      <c r="L261" s="1579"/>
    </row>
    <row r="262" spans="1:12">
      <c r="A262" s="1551" t="s">
        <v>88</v>
      </c>
      <c r="B262" s="1552" t="s">
        <v>21</v>
      </c>
      <c r="C262" s="1553" t="s">
        <v>73</v>
      </c>
      <c r="D262" s="1553" t="s">
        <v>73</v>
      </c>
      <c r="E262" s="1554" t="s">
        <v>73</v>
      </c>
      <c r="F262" s="1554" t="s">
        <v>73</v>
      </c>
      <c r="G262" s="1555" t="s">
        <v>73</v>
      </c>
      <c r="H262" s="1556" t="s">
        <v>73</v>
      </c>
      <c r="I262" s="1556" t="s">
        <v>73</v>
      </c>
      <c r="J262" s="1557" t="s">
        <v>73</v>
      </c>
      <c r="K262" s="1557" t="s">
        <v>73</v>
      </c>
      <c r="L262" s="1558" t="s">
        <v>73</v>
      </c>
    </row>
    <row r="263" spans="1:12">
      <c r="A263" s="1536" t="s">
        <v>88</v>
      </c>
      <c r="B263" s="1559" t="s">
        <v>22</v>
      </c>
      <c r="C263" s="1538" t="s">
        <v>73</v>
      </c>
      <c r="D263" s="1538" t="s">
        <v>73</v>
      </c>
      <c r="E263" s="1539" t="s">
        <v>73</v>
      </c>
      <c r="F263" s="1539" t="s">
        <v>73</v>
      </c>
      <c r="G263" s="1540" t="s">
        <v>73</v>
      </c>
      <c r="H263" s="1541" t="s">
        <v>73</v>
      </c>
      <c r="I263" s="1541" t="s">
        <v>73</v>
      </c>
      <c r="J263" s="1560" t="s">
        <v>73</v>
      </c>
      <c r="K263" s="1560" t="s">
        <v>73</v>
      </c>
      <c r="L263" s="1561" t="s">
        <v>73</v>
      </c>
    </row>
    <row r="264" spans="1:12">
      <c r="A264" s="1536" t="s">
        <v>88</v>
      </c>
      <c r="B264" s="1559" t="s">
        <v>23</v>
      </c>
      <c r="C264" s="1538" t="s">
        <v>73</v>
      </c>
      <c r="D264" s="1538" t="s">
        <v>73</v>
      </c>
      <c r="E264" s="1539" t="s">
        <v>73</v>
      </c>
      <c r="F264" s="1539" t="s">
        <v>73</v>
      </c>
      <c r="G264" s="1540" t="s">
        <v>73</v>
      </c>
      <c r="H264" s="1541" t="s">
        <v>73</v>
      </c>
      <c r="I264" s="1541" t="s">
        <v>73</v>
      </c>
      <c r="J264" s="1560" t="s">
        <v>73</v>
      </c>
      <c r="K264" s="1560" t="s">
        <v>73</v>
      </c>
      <c r="L264" s="1561" t="s">
        <v>73</v>
      </c>
    </row>
    <row r="265" spans="1:12">
      <c r="A265" s="1536" t="s">
        <v>88</v>
      </c>
      <c r="B265" s="1559" t="s">
        <v>30</v>
      </c>
      <c r="C265" s="1538" t="s">
        <v>73</v>
      </c>
      <c r="D265" s="1538" t="s">
        <v>73</v>
      </c>
      <c r="E265" s="1539" t="s">
        <v>73</v>
      </c>
      <c r="F265" s="1539" t="s">
        <v>73</v>
      </c>
      <c r="G265" s="1540" t="s">
        <v>73</v>
      </c>
      <c r="H265" s="1541" t="s">
        <v>73</v>
      </c>
      <c r="I265" s="1541" t="s">
        <v>73</v>
      </c>
      <c r="J265" s="1560" t="s">
        <v>73</v>
      </c>
      <c r="K265" s="1560" t="s">
        <v>73</v>
      </c>
      <c r="L265" s="1561" t="s">
        <v>73</v>
      </c>
    </row>
    <row r="266" spans="1:12">
      <c r="A266" s="1586" t="s">
        <v>88</v>
      </c>
      <c r="B266" s="1562" t="s">
        <v>24</v>
      </c>
      <c r="C266" s="1563" t="s">
        <v>73</v>
      </c>
      <c r="D266" s="1563" t="s">
        <v>73</v>
      </c>
      <c r="E266" s="1564" t="s">
        <v>73</v>
      </c>
      <c r="F266" s="1564" t="s">
        <v>73</v>
      </c>
      <c r="G266" s="1565" t="s">
        <v>73</v>
      </c>
      <c r="H266" s="1566" t="s">
        <v>73</v>
      </c>
      <c r="I266" s="1566" t="s">
        <v>73</v>
      </c>
      <c r="J266" s="1567" t="s">
        <v>73</v>
      </c>
      <c r="K266" s="1567" t="s">
        <v>73</v>
      </c>
      <c r="L266" s="1568" t="s">
        <v>73</v>
      </c>
    </row>
    <row r="267" spans="1:12">
      <c r="A267" s="1536" t="s">
        <v>88</v>
      </c>
      <c r="B267" s="1559" t="s">
        <v>26</v>
      </c>
      <c r="C267" s="1538" t="s">
        <v>73</v>
      </c>
      <c r="D267" s="1538" t="s">
        <v>73</v>
      </c>
      <c r="E267" s="1539" t="s">
        <v>73</v>
      </c>
      <c r="F267" s="1539" t="s">
        <v>73</v>
      </c>
      <c r="G267" s="1540" t="s">
        <v>73</v>
      </c>
      <c r="H267" s="1541" t="s">
        <v>73</v>
      </c>
      <c r="I267" s="1541" t="s">
        <v>73</v>
      </c>
      <c r="J267" s="1560" t="s">
        <v>73</v>
      </c>
      <c r="K267" s="1560" t="s">
        <v>73</v>
      </c>
      <c r="L267" s="1561" t="s">
        <v>73</v>
      </c>
    </row>
    <row r="268" spans="1:12">
      <c r="A268" s="1536" t="s">
        <v>88</v>
      </c>
      <c r="B268" s="1559" t="s">
        <v>31</v>
      </c>
      <c r="C268" s="1538" t="s">
        <v>73</v>
      </c>
      <c r="D268" s="1538" t="s">
        <v>73</v>
      </c>
      <c r="E268" s="1539" t="s">
        <v>73</v>
      </c>
      <c r="F268" s="1539" t="s">
        <v>73</v>
      </c>
      <c r="G268" s="1540" t="s">
        <v>73</v>
      </c>
      <c r="H268" s="1541" t="s">
        <v>73</v>
      </c>
      <c r="I268" s="1541" t="s">
        <v>73</v>
      </c>
      <c r="J268" s="1560" t="s">
        <v>73</v>
      </c>
      <c r="K268" s="1560" t="s">
        <v>73</v>
      </c>
      <c r="L268" s="1561" t="s">
        <v>73</v>
      </c>
    </row>
    <row r="269" spans="1:12">
      <c r="A269" s="1586" t="s">
        <v>88</v>
      </c>
      <c r="B269" s="1562" t="s">
        <v>27</v>
      </c>
      <c r="C269" s="1563" t="s">
        <v>73</v>
      </c>
      <c r="D269" s="1563" t="s">
        <v>73</v>
      </c>
      <c r="E269" s="1564" t="s">
        <v>73</v>
      </c>
      <c r="F269" s="1564" t="s">
        <v>73</v>
      </c>
      <c r="G269" s="1565" t="s">
        <v>73</v>
      </c>
      <c r="H269" s="1566" t="s">
        <v>73</v>
      </c>
      <c r="I269" s="1566" t="s">
        <v>73</v>
      </c>
      <c r="J269" s="1567" t="s">
        <v>73</v>
      </c>
      <c r="K269" s="1567" t="s">
        <v>73</v>
      </c>
      <c r="L269" s="1568" t="s">
        <v>73</v>
      </c>
    </row>
    <row r="270" spans="1:12">
      <c r="A270" s="1536" t="s">
        <v>88</v>
      </c>
      <c r="B270" s="1559" t="s">
        <v>29</v>
      </c>
      <c r="C270" s="1538" t="s">
        <v>73</v>
      </c>
      <c r="D270" s="1538" t="s">
        <v>73</v>
      </c>
      <c r="E270" s="1539" t="s">
        <v>73</v>
      </c>
      <c r="F270" s="1539" t="s">
        <v>73</v>
      </c>
      <c r="G270" s="1540" t="s">
        <v>73</v>
      </c>
      <c r="H270" s="1541" t="s">
        <v>73</v>
      </c>
      <c r="I270" s="1541" t="s">
        <v>73</v>
      </c>
      <c r="J270" s="1560" t="s">
        <v>73</v>
      </c>
      <c r="K270" s="1560" t="s">
        <v>73</v>
      </c>
      <c r="L270" s="1561" t="s">
        <v>73</v>
      </c>
    </row>
    <row r="271" spans="1:12" ht="16.5" thickBot="1">
      <c r="A271" s="1587" t="s">
        <v>88</v>
      </c>
      <c r="B271" s="1559" t="s">
        <v>32</v>
      </c>
      <c r="C271" s="1571" t="s">
        <v>73</v>
      </c>
      <c r="D271" s="1571" t="s">
        <v>73</v>
      </c>
      <c r="E271" s="1572" t="s">
        <v>73</v>
      </c>
      <c r="F271" s="1572" t="s">
        <v>73</v>
      </c>
      <c r="G271" s="1573" t="s">
        <v>73</v>
      </c>
      <c r="H271" s="1560" t="s">
        <v>73</v>
      </c>
      <c r="I271" s="1560" t="s">
        <v>73</v>
      </c>
      <c r="J271" s="1560" t="s">
        <v>73</v>
      </c>
      <c r="K271" s="1560" t="s">
        <v>73</v>
      </c>
      <c r="L271" s="1561" t="s">
        <v>73</v>
      </c>
    </row>
    <row r="272" spans="1:12" ht="16.5" thickBot="1">
      <c r="A272" s="1574"/>
      <c r="B272" s="1575"/>
      <c r="C272" s="1576"/>
      <c r="D272" s="1576"/>
      <c r="E272" s="1576"/>
      <c r="F272" s="1576"/>
      <c r="G272" s="1577"/>
      <c r="H272" s="1578"/>
      <c r="I272" s="1578"/>
      <c r="J272" s="1578"/>
      <c r="K272" s="1578"/>
      <c r="L272" s="1579"/>
    </row>
    <row r="273" spans="1:12">
      <c r="A273" s="1551" t="s">
        <v>20</v>
      </c>
      <c r="B273" s="1552" t="s">
        <v>24</v>
      </c>
      <c r="C273" s="1553">
        <v>18084.948437637388</v>
      </c>
      <c r="D273" s="1553">
        <v>17235.739093952434</v>
      </c>
      <c r="E273" s="1554">
        <v>18446.647406390137</v>
      </c>
      <c r="F273" s="1554">
        <v>17580.453875831481</v>
      </c>
      <c r="G273" s="1555">
        <v>4.9270259839505339</v>
      </c>
      <c r="H273" s="1556">
        <v>349.80784313725485</v>
      </c>
      <c r="I273" s="1556">
        <v>0.82854817561148786</v>
      </c>
      <c r="J273" s="1557">
        <v>30.76923076923077</v>
      </c>
      <c r="K273" s="1557">
        <v>2.8944381384790012</v>
      </c>
      <c r="L273" s="1558">
        <v>0.8621296444717057</v>
      </c>
    </row>
    <row r="274" spans="1:12">
      <c r="A274" s="1529" t="s">
        <v>20</v>
      </c>
      <c r="B274" s="1559" t="s">
        <v>25</v>
      </c>
      <c r="C274" s="1538">
        <v>17195.26274509804</v>
      </c>
      <c r="D274" s="1538">
        <v>16693.935294117644</v>
      </c>
      <c r="E274" s="1539">
        <v>17539.168000000001</v>
      </c>
      <c r="F274" s="1539">
        <v>17027.813999999998</v>
      </c>
      <c r="G274" s="1540">
        <v>3.0030513605563405</v>
      </c>
      <c r="H274" s="1541">
        <v>298</v>
      </c>
      <c r="I274" s="1541">
        <v>2.054794520547945</v>
      </c>
      <c r="J274" s="1560">
        <v>0</v>
      </c>
      <c r="K274" s="1560">
        <v>0.28376844494892167</v>
      </c>
      <c r="L274" s="1561">
        <v>2.3216073922345315E-2</v>
      </c>
    </row>
    <row r="275" spans="1:12">
      <c r="A275" s="1529" t="s">
        <v>20</v>
      </c>
      <c r="B275" s="1559" t="s">
        <v>26</v>
      </c>
      <c r="C275" s="1538">
        <v>18000.302941176473</v>
      </c>
      <c r="D275" s="1538">
        <v>17008.449999999997</v>
      </c>
      <c r="E275" s="1539">
        <v>18360.309000000001</v>
      </c>
      <c r="F275" s="1539">
        <v>17348.618999999999</v>
      </c>
      <c r="G275" s="1540">
        <v>5.8315304520780726</v>
      </c>
      <c r="H275" s="1541">
        <v>349.7</v>
      </c>
      <c r="I275" s="1541">
        <v>4.3880597014925335</v>
      </c>
      <c r="J275" s="1560">
        <v>70</v>
      </c>
      <c r="K275" s="1560">
        <v>1.9296254256526675</v>
      </c>
      <c r="L275" s="1561">
        <v>0.88741594154636205</v>
      </c>
    </row>
    <row r="276" spans="1:12">
      <c r="A276" s="1529" t="s">
        <v>20</v>
      </c>
      <c r="B276" s="1559" t="s">
        <v>31</v>
      </c>
      <c r="C276" s="1538" t="s">
        <v>200</v>
      </c>
      <c r="D276" s="1538">
        <v>17666.627450980392</v>
      </c>
      <c r="E276" s="1539" t="s">
        <v>200</v>
      </c>
      <c r="F276" s="1539">
        <v>18019.96</v>
      </c>
      <c r="G276" s="1540" t="s">
        <v>73</v>
      </c>
      <c r="H276" s="1541" t="s">
        <v>200</v>
      </c>
      <c r="I276" s="1541" t="s">
        <v>73</v>
      </c>
      <c r="J276" s="1560" t="s">
        <v>73</v>
      </c>
      <c r="K276" s="1560">
        <v>0.68104426787741201</v>
      </c>
      <c r="L276" s="1561" t="s">
        <v>73</v>
      </c>
    </row>
    <row r="277" spans="1:12">
      <c r="A277" s="1551" t="s">
        <v>20</v>
      </c>
      <c r="B277" s="1562" t="s">
        <v>27</v>
      </c>
      <c r="C277" s="1563">
        <v>17815.925301097526</v>
      </c>
      <c r="D277" s="1563">
        <v>18496.09216943126</v>
      </c>
      <c r="E277" s="1564">
        <v>18172.243807119477</v>
      </c>
      <c r="F277" s="1564">
        <v>18866.014012819887</v>
      </c>
      <c r="G277" s="1565">
        <v>-3.6773544492704029</v>
      </c>
      <c r="H277" s="1566">
        <v>308.6985567010309</v>
      </c>
      <c r="I277" s="1566">
        <v>4.1865855108971974</v>
      </c>
      <c r="J277" s="1567">
        <v>-30.215827338129497</v>
      </c>
      <c r="K277" s="1567">
        <v>27.525539160045405</v>
      </c>
      <c r="L277" s="1568">
        <v>-8.6912404126487104</v>
      </c>
    </row>
    <row r="278" spans="1:12">
      <c r="A278" s="1529" t="s">
        <v>20</v>
      </c>
      <c r="B278" s="1559" t="s">
        <v>28</v>
      </c>
      <c r="C278" s="1538">
        <v>17164.713725490197</v>
      </c>
      <c r="D278" s="1538">
        <v>19133.72745098039</v>
      </c>
      <c r="E278" s="1539">
        <v>17508.008000000002</v>
      </c>
      <c r="F278" s="1539">
        <v>19516.401999999998</v>
      </c>
      <c r="G278" s="1540">
        <v>-10.290800527679215</v>
      </c>
      <c r="H278" s="1541">
        <v>278.2</v>
      </c>
      <c r="I278" s="1541">
        <v>2.7326440177252502</v>
      </c>
      <c r="J278" s="1560">
        <v>-53.680981595092028</v>
      </c>
      <c r="K278" s="1560">
        <v>8.5698070374574353</v>
      </c>
      <c r="L278" s="1561">
        <v>-8.4182075534753427</v>
      </c>
    </row>
    <row r="279" spans="1:12">
      <c r="A279" s="1529" t="s">
        <v>20</v>
      </c>
      <c r="B279" s="1559" t="s">
        <v>29</v>
      </c>
      <c r="C279" s="1538">
        <v>18133.643137254901</v>
      </c>
      <c r="D279" s="1538">
        <v>18072.590196078432</v>
      </c>
      <c r="E279" s="1539">
        <v>18496.315999999999</v>
      </c>
      <c r="F279" s="1539">
        <v>18434.042000000001</v>
      </c>
      <c r="G279" s="1540">
        <v>0.3378206472568393</v>
      </c>
      <c r="H279" s="1541">
        <v>318.10000000000002</v>
      </c>
      <c r="I279" s="1541">
        <v>2.9783101327290535</v>
      </c>
      <c r="J279" s="1560">
        <v>5.0980392156862742</v>
      </c>
      <c r="K279" s="1560">
        <v>15.209988649262202</v>
      </c>
      <c r="L279" s="1561">
        <v>1.9218177269068075</v>
      </c>
    </row>
    <row r="280" spans="1:12">
      <c r="A280" s="1529" t="s">
        <v>20</v>
      </c>
      <c r="B280" s="1559" t="s">
        <v>32</v>
      </c>
      <c r="C280" s="1538">
        <v>17827.892156862745</v>
      </c>
      <c r="D280" s="1538">
        <v>17905.982352941177</v>
      </c>
      <c r="E280" s="1539">
        <v>18184.45</v>
      </c>
      <c r="F280" s="1539">
        <v>18264.101999999999</v>
      </c>
      <c r="G280" s="1540">
        <v>-0.43611232569768954</v>
      </c>
      <c r="H280" s="1541">
        <v>340.3</v>
      </c>
      <c r="I280" s="1541">
        <v>-0.20527859237536322</v>
      </c>
      <c r="J280" s="1560">
        <v>-42.105263157894733</v>
      </c>
      <c r="K280" s="1560">
        <v>3.7457434733257662</v>
      </c>
      <c r="L280" s="1561">
        <v>-2.1948505860801744</v>
      </c>
    </row>
    <row r="281" spans="1:12">
      <c r="A281" s="1551" t="s">
        <v>20</v>
      </c>
      <c r="B281" s="1562" t="s">
        <v>33</v>
      </c>
      <c r="C281" s="1563">
        <v>15348.336966330158</v>
      </c>
      <c r="D281" s="1563">
        <v>15120.438440460453</v>
      </c>
      <c r="E281" s="1564">
        <v>15655.303705656761</v>
      </c>
      <c r="F281" s="1564">
        <v>15422.847209269663</v>
      </c>
      <c r="G281" s="1565">
        <v>1.5072216772489559</v>
      </c>
      <c r="H281" s="1566">
        <v>227.26634382566587</v>
      </c>
      <c r="I281" s="1566">
        <v>-0.78516424514944383</v>
      </c>
      <c r="J281" s="1567">
        <v>10.723860589812332</v>
      </c>
      <c r="K281" s="1567">
        <v>23.439273552780932</v>
      </c>
      <c r="L281" s="1568">
        <v>4.0020666741983391</v>
      </c>
    </row>
    <row r="282" spans="1:12">
      <c r="A282" s="1529" t="s">
        <v>20</v>
      </c>
      <c r="B282" s="1559" t="s">
        <v>74</v>
      </c>
      <c r="C282" s="1588">
        <v>15448.082352941175</v>
      </c>
      <c r="D282" s="1588">
        <v>15373.461764705882</v>
      </c>
      <c r="E282" s="1589">
        <v>15757.044</v>
      </c>
      <c r="F282" s="1589">
        <v>15680.931</v>
      </c>
      <c r="G282" s="1590">
        <v>0.48538572103913585</v>
      </c>
      <c r="H282" s="1591">
        <v>214.2</v>
      </c>
      <c r="I282" s="1591">
        <v>-2.0576131687242798</v>
      </c>
      <c r="J282" s="1592">
        <v>25.268817204301076</v>
      </c>
      <c r="K282" s="1592">
        <v>13.223609534619751</v>
      </c>
      <c r="L282" s="1593">
        <v>3.5310613324311113</v>
      </c>
    </row>
    <row r="283" spans="1:12">
      <c r="A283" s="1529" t="s">
        <v>20</v>
      </c>
      <c r="B283" s="1559" t="s">
        <v>34</v>
      </c>
      <c r="C283" s="1538">
        <v>15209.241176470587</v>
      </c>
      <c r="D283" s="1538">
        <v>14825.646078431371</v>
      </c>
      <c r="E283" s="1539">
        <v>15513.425999999999</v>
      </c>
      <c r="F283" s="1539">
        <v>15122.159</v>
      </c>
      <c r="G283" s="1540">
        <v>2.5873752550809699</v>
      </c>
      <c r="H283" s="1541">
        <v>236.7</v>
      </c>
      <c r="I283" s="1541">
        <v>1.9379844961240309</v>
      </c>
      <c r="J283" s="1560">
        <v>1.2422360248447204</v>
      </c>
      <c r="K283" s="1560">
        <v>9.2508513053348462</v>
      </c>
      <c r="L283" s="1561">
        <v>0.8610649582790888</v>
      </c>
    </row>
    <row r="284" spans="1:12" ht="16.5" thickBot="1">
      <c r="A284" s="1529" t="s">
        <v>20</v>
      </c>
      <c r="B284" s="1559" t="s">
        <v>35</v>
      </c>
      <c r="C284" s="1538">
        <v>15420.408823529411</v>
      </c>
      <c r="D284" s="1538">
        <v>15218.859803921567</v>
      </c>
      <c r="E284" s="1539">
        <v>15728.816999999999</v>
      </c>
      <c r="F284" s="1539">
        <v>15523.236999999999</v>
      </c>
      <c r="G284" s="1540">
        <v>1.324337185601173</v>
      </c>
      <c r="H284" s="1541">
        <v>315.89999999999998</v>
      </c>
      <c r="I284" s="1541">
        <v>11.310782241014786</v>
      </c>
      <c r="J284" s="1560">
        <v>-34.615384615384613</v>
      </c>
      <c r="K284" s="1560">
        <v>0.96481271282633374</v>
      </c>
      <c r="L284" s="1561">
        <v>-0.39005961651186327</v>
      </c>
    </row>
    <row r="285" spans="1:12" ht="16.5" thickBot="1">
      <c r="A285" s="1574"/>
      <c r="B285" s="1575"/>
      <c r="C285" s="1576"/>
      <c r="D285" s="1576"/>
      <c r="E285" s="1576"/>
      <c r="F285" s="1576"/>
      <c r="G285" s="1577"/>
      <c r="H285" s="1578"/>
      <c r="I285" s="1578"/>
      <c r="J285" s="1578"/>
      <c r="K285" s="1578"/>
      <c r="L285" s="1579"/>
    </row>
    <row r="286" spans="1:12">
      <c r="A286" s="1551" t="s">
        <v>89</v>
      </c>
      <c r="B286" s="1562" t="s">
        <v>21</v>
      </c>
      <c r="C286" s="1563">
        <v>20828.47462562591</v>
      </c>
      <c r="D286" s="1563">
        <v>21232.76788321168</v>
      </c>
      <c r="E286" s="1564">
        <v>21245.044118138427</v>
      </c>
      <c r="F286" s="1564">
        <v>21657.423240875913</v>
      </c>
      <c r="G286" s="1565">
        <v>-1.9041005855173363</v>
      </c>
      <c r="H286" s="1566">
        <v>335.20400000000001</v>
      </c>
      <c r="I286" s="1566">
        <v>1.9563709804971277</v>
      </c>
      <c r="J286" s="1567">
        <v>0</v>
      </c>
      <c r="K286" s="1567">
        <v>1.4188422247446084</v>
      </c>
      <c r="L286" s="1568">
        <v>0.11608036961172674</v>
      </c>
    </row>
    <row r="287" spans="1:12">
      <c r="A287" s="1529" t="s">
        <v>89</v>
      </c>
      <c r="B287" s="1559" t="s">
        <v>22</v>
      </c>
      <c r="C287" s="1538" t="s">
        <v>200</v>
      </c>
      <c r="D287" s="1538">
        <v>19809.066666666666</v>
      </c>
      <c r="E287" s="1539" t="s">
        <v>200</v>
      </c>
      <c r="F287" s="1539">
        <v>20205.248</v>
      </c>
      <c r="G287" s="1540" t="s">
        <v>73</v>
      </c>
      <c r="H287" s="1541" t="s">
        <v>200</v>
      </c>
      <c r="I287" s="1541" t="s">
        <v>73</v>
      </c>
      <c r="J287" s="1560" t="s">
        <v>73</v>
      </c>
      <c r="K287" s="1560">
        <v>0.11350737797956867</v>
      </c>
      <c r="L287" s="1561" t="s">
        <v>73</v>
      </c>
    </row>
    <row r="288" spans="1:12">
      <c r="A288" s="1529" t="s">
        <v>89</v>
      </c>
      <c r="B288" s="1559" t="s">
        <v>23</v>
      </c>
      <c r="C288" s="1538">
        <v>20615.00294117647</v>
      </c>
      <c r="D288" s="1538">
        <v>21649.133333333335</v>
      </c>
      <c r="E288" s="1539">
        <v>21027.303</v>
      </c>
      <c r="F288" s="1539">
        <v>22082.116000000002</v>
      </c>
      <c r="G288" s="1540">
        <v>-4.7767750155827544</v>
      </c>
      <c r="H288" s="1541">
        <v>330.5</v>
      </c>
      <c r="I288" s="1541">
        <v>-1.2548550941141288</v>
      </c>
      <c r="J288" s="1560">
        <v>5.2631578947368416</v>
      </c>
      <c r="K288" s="1560">
        <v>1.1350737797956867</v>
      </c>
      <c r="L288" s="1561">
        <v>0.1449747698946966</v>
      </c>
    </row>
    <row r="289" spans="1:12">
      <c r="A289" s="1529" t="s">
        <v>89</v>
      </c>
      <c r="B289" s="1559" t="s">
        <v>30</v>
      </c>
      <c r="C289" s="1538" t="s">
        <v>200</v>
      </c>
      <c r="D289" s="1538" t="s">
        <v>73</v>
      </c>
      <c r="E289" s="1539" t="s">
        <v>200</v>
      </c>
      <c r="F289" s="1539" t="s">
        <v>73</v>
      </c>
      <c r="G289" s="1540" t="s">
        <v>73</v>
      </c>
      <c r="H289" s="1541" t="s">
        <v>200</v>
      </c>
      <c r="I289" s="1541" t="s">
        <v>73</v>
      </c>
      <c r="J289" s="1560" t="s">
        <v>73</v>
      </c>
      <c r="K289" s="1560">
        <v>0.170261066969353</v>
      </c>
      <c r="L289" s="1561" t="s">
        <v>73</v>
      </c>
    </row>
    <row r="290" spans="1:12">
      <c r="A290" s="1551" t="s">
        <v>89</v>
      </c>
      <c r="B290" s="1562" t="s">
        <v>24</v>
      </c>
      <c r="C290" s="1563">
        <v>20967.52033370794</v>
      </c>
      <c r="D290" s="1563">
        <v>20960.306383909996</v>
      </c>
      <c r="E290" s="1564">
        <v>21386.870740382099</v>
      </c>
      <c r="F290" s="1564">
        <v>21379.512511588197</v>
      </c>
      <c r="G290" s="1565">
        <v>3.4417196322480192E-2</v>
      </c>
      <c r="H290" s="1566">
        <v>308.16693548387093</v>
      </c>
      <c r="I290" s="1566">
        <v>-3.0146119528574502</v>
      </c>
      <c r="J290" s="1567">
        <v>-3.8759689922480618</v>
      </c>
      <c r="K290" s="1567">
        <v>7.0374574347332572</v>
      </c>
      <c r="L290" s="1568">
        <v>0.31520626224758708</v>
      </c>
    </row>
    <row r="291" spans="1:12">
      <c r="A291" s="1529" t="s">
        <v>89</v>
      </c>
      <c r="B291" s="1559" t="s">
        <v>25</v>
      </c>
      <c r="C291" s="1538">
        <v>19921.865686274508</v>
      </c>
      <c r="D291" s="1538">
        <v>19884.877450980392</v>
      </c>
      <c r="E291" s="1539">
        <v>20320.303</v>
      </c>
      <c r="F291" s="1539">
        <v>20282.575000000001</v>
      </c>
      <c r="G291" s="1540">
        <v>0.18601188458565618</v>
      </c>
      <c r="H291" s="1541">
        <v>270.39999999999998</v>
      </c>
      <c r="I291" s="1541">
        <v>1.7689123071132815</v>
      </c>
      <c r="J291" s="1560">
        <v>78.571428571428569</v>
      </c>
      <c r="K291" s="1560">
        <v>1.4188422247446084</v>
      </c>
      <c r="L291" s="1561">
        <v>0.68929558587019468</v>
      </c>
    </row>
    <row r="292" spans="1:12">
      <c r="A292" s="1529" t="s">
        <v>89</v>
      </c>
      <c r="B292" s="1559" t="s">
        <v>26</v>
      </c>
      <c r="C292" s="1538">
        <v>21372.730392156864</v>
      </c>
      <c r="D292" s="1538">
        <v>21237.185294117648</v>
      </c>
      <c r="E292" s="1539">
        <v>21800.185000000001</v>
      </c>
      <c r="F292" s="1539">
        <v>21661.929</v>
      </c>
      <c r="G292" s="1540">
        <v>0.63824417483780516</v>
      </c>
      <c r="H292" s="1541">
        <v>311.3</v>
      </c>
      <c r="I292" s="1541">
        <v>-1.549652118912074</v>
      </c>
      <c r="J292" s="1560">
        <v>11.267605633802818</v>
      </c>
      <c r="K292" s="1560">
        <v>4.4835414301929628</v>
      </c>
      <c r="L292" s="1561">
        <v>0.78369776161557869</v>
      </c>
    </row>
    <row r="293" spans="1:12">
      <c r="A293" s="1529" t="s">
        <v>89</v>
      </c>
      <c r="B293" s="1559" t="s">
        <v>31</v>
      </c>
      <c r="C293" s="1538">
        <v>20545.437254901961</v>
      </c>
      <c r="D293" s="1538">
        <v>20810.823529411766</v>
      </c>
      <c r="E293" s="1539">
        <v>20956.346000000001</v>
      </c>
      <c r="F293" s="1539">
        <v>21227.040000000001</v>
      </c>
      <c r="G293" s="1540">
        <v>-1.2752319682819626</v>
      </c>
      <c r="H293" s="1541">
        <v>343</v>
      </c>
      <c r="I293" s="1541">
        <v>1.8408551068883574</v>
      </c>
      <c r="J293" s="1560">
        <v>-54.54545454545454</v>
      </c>
      <c r="K293" s="1560">
        <v>1.1350737797956867</v>
      </c>
      <c r="L293" s="1561">
        <v>-1.1577870852381851</v>
      </c>
    </row>
    <row r="294" spans="1:12">
      <c r="A294" s="1551" t="s">
        <v>89</v>
      </c>
      <c r="B294" s="1562" t="s">
        <v>27</v>
      </c>
      <c r="C294" s="1563">
        <v>18165.390665411174</v>
      </c>
      <c r="D294" s="1563">
        <v>17945.982788011555</v>
      </c>
      <c r="E294" s="1564">
        <v>18528.698478719398</v>
      </c>
      <c r="F294" s="1564">
        <v>18472.607522130529</v>
      </c>
      <c r="G294" s="1565">
        <v>0.30364395779897724</v>
      </c>
      <c r="H294" s="1566">
        <v>278.0130890052356</v>
      </c>
      <c r="I294" s="1566">
        <v>2.2014926721524435</v>
      </c>
      <c r="J294" s="1567">
        <v>-2.5510204081632653</v>
      </c>
      <c r="K294" s="1567">
        <v>10.839954597048807</v>
      </c>
      <c r="L294" s="1568">
        <v>0.62630165280701533</v>
      </c>
    </row>
    <row r="295" spans="1:12">
      <c r="A295" s="1529" t="s">
        <v>89</v>
      </c>
      <c r="B295" s="1559" t="s">
        <v>28</v>
      </c>
      <c r="C295" s="1538">
        <v>17736.399019607845</v>
      </c>
      <c r="D295" s="1538">
        <v>17845.425490196078</v>
      </c>
      <c r="E295" s="1539">
        <v>18091.127</v>
      </c>
      <c r="F295" s="1539">
        <v>18202.333999999999</v>
      </c>
      <c r="G295" s="1540">
        <v>-0.61094912333769136</v>
      </c>
      <c r="H295" s="1541">
        <v>238.3</v>
      </c>
      <c r="I295" s="1541">
        <v>3.0709342560553732</v>
      </c>
      <c r="J295" s="1560">
        <v>-21.153846153846153</v>
      </c>
      <c r="K295" s="1560">
        <v>2.3269012485811578</v>
      </c>
      <c r="L295" s="1561">
        <v>-0.38284341009523626</v>
      </c>
    </row>
    <row r="296" spans="1:12">
      <c r="A296" s="1529" t="s">
        <v>89</v>
      </c>
      <c r="B296" s="1559" t="s">
        <v>29</v>
      </c>
      <c r="C296" s="1538">
        <v>19907.379411764705</v>
      </c>
      <c r="D296" s="1538">
        <v>19587.27549019608</v>
      </c>
      <c r="E296" s="1539">
        <v>20305.526999999998</v>
      </c>
      <c r="F296" s="1539">
        <v>19979.021000000001</v>
      </c>
      <c r="G296" s="1540">
        <v>1.6342442404960564</v>
      </c>
      <c r="H296" s="1541">
        <v>284.5</v>
      </c>
      <c r="I296" s="1541">
        <v>0.81502480510276809</v>
      </c>
      <c r="J296" s="1541">
        <v>1.6666666666666667</v>
      </c>
      <c r="K296" s="1541">
        <v>6.9239500567536885</v>
      </c>
      <c r="L296" s="1542">
        <v>0.6706931521158559</v>
      </c>
    </row>
    <row r="297" spans="1:12" ht="16.5" thickBot="1">
      <c r="A297" s="1594" t="s">
        <v>89</v>
      </c>
      <c r="B297" s="1595" t="s">
        <v>32</v>
      </c>
      <c r="C297" s="1545">
        <v>11637.179411764706</v>
      </c>
      <c r="D297" s="1545">
        <v>11637.179411764706</v>
      </c>
      <c r="E297" s="1546">
        <v>11869.923000000001</v>
      </c>
      <c r="F297" s="1546">
        <v>12042.790999999999</v>
      </c>
      <c r="G297" s="1547">
        <v>-1.435447978794937</v>
      </c>
      <c r="H297" s="1548">
        <v>307.89999999999998</v>
      </c>
      <c r="I297" s="1548">
        <v>-0.54909560723515671</v>
      </c>
      <c r="J297" s="1548">
        <v>16.666666666666664</v>
      </c>
      <c r="K297" s="1548">
        <v>2.5454545454545454</v>
      </c>
      <c r="L297" s="1549">
        <v>0.57662763815347895</v>
      </c>
    </row>
    <row r="298" spans="1:12">
      <c r="G298" s="1168"/>
      <c r="H298" s="1168"/>
      <c r="I298" s="1168"/>
      <c r="J298" s="1168"/>
      <c r="K298" s="1168"/>
      <c r="L298" s="1168"/>
    </row>
    <row r="299" spans="1:12">
      <c r="G299" s="1168"/>
      <c r="H299" s="1168"/>
      <c r="I299" s="1168"/>
      <c r="J299" s="1168"/>
      <c r="K299" s="1168"/>
      <c r="L299" s="1168"/>
    </row>
    <row r="300" spans="1:12">
      <c r="G300" s="1168"/>
      <c r="H300" s="1168"/>
      <c r="I300" s="1168"/>
      <c r="J300" s="1168"/>
      <c r="K300" s="1168"/>
      <c r="L300" s="1168"/>
    </row>
    <row r="301" spans="1:12">
      <c r="G301" s="1168"/>
      <c r="H301" s="1168"/>
      <c r="I301" s="1168"/>
      <c r="J301" s="1168"/>
      <c r="K301" s="1168"/>
      <c r="L301" s="1168"/>
    </row>
    <row r="302" spans="1:12">
      <c r="G302" s="1168"/>
      <c r="H302" s="1168"/>
      <c r="I302" s="1168"/>
      <c r="J302" s="1168"/>
      <c r="K302" s="1168"/>
      <c r="L302" s="1168"/>
    </row>
    <row r="303" spans="1:12">
      <c r="G303" s="1168"/>
      <c r="H303" s="1168"/>
      <c r="I303" s="1168"/>
      <c r="J303" s="1168"/>
      <c r="K303" s="1168"/>
      <c r="L303" s="1168"/>
    </row>
    <row r="304" spans="1:12">
      <c r="G304" s="1168"/>
      <c r="H304" s="1168"/>
      <c r="I304" s="1168"/>
      <c r="J304" s="1168"/>
      <c r="K304" s="1168"/>
      <c r="L304" s="1168"/>
    </row>
    <row r="305" spans="7:12">
      <c r="G305" s="1168"/>
      <c r="H305" s="1168"/>
      <c r="I305" s="1168"/>
      <c r="J305" s="1168"/>
      <c r="K305" s="1168"/>
      <c r="L305" s="1168"/>
    </row>
    <row r="306" spans="7:12">
      <c r="G306" s="1168"/>
      <c r="H306" s="1168"/>
      <c r="I306" s="1168"/>
      <c r="J306" s="1168"/>
      <c r="K306" s="1168"/>
      <c r="L306" s="1168"/>
    </row>
    <row r="307" spans="7:12">
      <c r="G307" s="1168"/>
      <c r="H307" s="1168"/>
      <c r="I307" s="1168"/>
      <c r="J307" s="1168"/>
      <c r="K307" s="1168"/>
      <c r="L307" s="1168"/>
    </row>
    <row r="308" spans="7:12">
      <c r="G308" s="1168"/>
      <c r="H308" s="1168"/>
      <c r="I308" s="1168"/>
      <c r="J308" s="1168"/>
      <c r="K308" s="1168"/>
      <c r="L308" s="1168"/>
    </row>
    <row r="309" spans="7:12">
      <c r="G309" s="1168"/>
      <c r="H309" s="1168"/>
      <c r="I309" s="1168"/>
      <c r="J309" s="1168"/>
      <c r="K309" s="1168"/>
      <c r="L309" s="1168"/>
    </row>
    <row r="310" spans="7:12">
      <c r="G310" s="1168"/>
      <c r="H310" s="1168"/>
      <c r="I310" s="1168"/>
      <c r="J310" s="1168"/>
      <c r="K310" s="1168"/>
      <c r="L310" s="1168"/>
    </row>
    <row r="311" spans="7:12">
      <c r="G311" s="1168"/>
      <c r="H311" s="1168"/>
      <c r="I311" s="1168"/>
      <c r="J311" s="1168"/>
      <c r="K311" s="1168"/>
      <c r="L311" s="1168"/>
    </row>
    <row r="312" spans="7:12">
      <c r="G312" s="1168"/>
      <c r="H312" s="1168"/>
      <c r="I312" s="1168"/>
      <c r="J312" s="1168"/>
      <c r="K312" s="1168"/>
      <c r="L312" s="1168"/>
    </row>
    <row r="313" spans="7:12">
      <c r="G313" s="1168"/>
      <c r="H313" s="1168"/>
      <c r="I313" s="1168"/>
      <c r="J313" s="1168"/>
      <c r="K313" s="1168"/>
      <c r="L313" s="1168"/>
    </row>
    <row r="314" spans="7:12">
      <c r="G314" s="1168"/>
      <c r="H314" s="1168"/>
      <c r="I314" s="1168"/>
      <c r="J314" s="1168"/>
      <c r="K314" s="1168"/>
      <c r="L314" s="1168"/>
    </row>
    <row r="315" spans="7:12">
      <c r="G315" s="1168"/>
      <c r="H315" s="1168"/>
      <c r="I315" s="1168"/>
      <c r="J315" s="1168"/>
      <c r="K315" s="1168"/>
      <c r="L315" s="1168"/>
    </row>
    <row r="316" spans="7:12">
      <c r="G316" s="1168"/>
      <c r="H316" s="1168"/>
      <c r="I316" s="1168"/>
      <c r="J316" s="1168"/>
      <c r="K316" s="1168"/>
      <c r="L316" s="1168"/>
    </row>
    <row r="317" spans="7:12">
      <c r="G317" s="1168"/>
      <c r="H317" s="1168"/>
      <c r="I317" s="1168"/>
      <c r="J317" s="1168"/>
      <c r="K317" s="1168"/>
      <c r="L317" s="1168"/>
    </row>
    <row r="318" spans="7:12">
      <c r="G318" s="1168"/>
      <c r="H318" s="1168"/>
      <c r="I318" s="1168"/>
      <c r="J318" s="1168"/>
      <c r="K318" s="1168"/>
      <c r="L318" s="1168"/>
    </row>
    <row r="319" spans="7:12">
      <c r="G319" s="1168"/>
      <c r="H319" s="1168"/>
      <c r="I319" s="1168"/>
      <c r="J319" s="1168"/>
      <c r="K319" s="1168"/>
      <c r="L319" s="1168"/>
    </row>
    <row r="320" spans="7:12">
      <c r="G320" s="1168"/>
      <c r="H320" s="1168"/>
      <c r="I320" s="1168"/>
      <c r="J320" s="1168"/>
      <c r="K320" s="1168"/>
      <c r="L320" s="1168"/>
    </row>
    <row r="321" spans="7:12">
      <c r="G321" s="1168"/>
      <c r="H321" s="1168"/>
      <c r="I321" s="1168"/>
      <c r="J321" s="1168"/>
      <c r="K321" s="1168"/>
      <c r="L321" s="1168"/>
    </row>
    <row r="322" spans="7:12">
      <c r="G322" s="1168"/>
      <c r="H322" s="1168"/>
      <c r="I322" s="1168"/>
      <c r="J322" s="1168"/>
      <c r="K322" s="1168"/>
      <c r="L322" s="1168"/>
    </row>
    <row r="323" spans="7:12">
      <c r="G323" s="1168"/>
      <c r="H323" s="1168"/>
      <c r="I323" s="1168"/>
      <c r="J323" s="1168"/>
      <c r="K323" s="1168"/>
      <c r="L323" s="1168"/>
    </row>
    <row r="324" spans="7:12">
      <c r="G324" s="1168"/>
      <c r="H324" s="1168"/>
      <c r="I324" s="1168"/>
      <c r="J324" s="1168"/>
      <c r="K324" s="1168"/>
      <c r="L324" s="1168"/>
    </row>
    <row r="325" spans="7:12">
      <c r="G325" s="1168"/>
      <c r="H325" s="1168"/>
      <c r="I325" s="1168"/>
      <c r="J325" s="1168"/>
      <c r="K325" s="1168"/>
      <c r="L325" s="1168"/>
    </row>
    <row r="326" spans="7:12">
      <c r="G326" s="1168"/>
      <c r="H326" s="1168"/>
      <c r="I326" s="1168"/>
      <c r="J326" s="1168"/>
      <c r="K326" s="1168"/>
      <c r="L326" s="1168"/>
    </row>
    <row r="327" spans="7:12">
      <c r="G327" s="1168"/>
      <c r="H327" s="1168"/>
      <c r="I327" s="1168"/>
      <c r="J327" s="1168"/>
      <c r="K327" s="1168"/>
      <c r="L327" s="1168"/>
    </row>
    <row r="328" spans="7:12">
      <c r="G328" s="1168"/>
      <c r="H328" s="1168"/>
      <c r="I328" s="1168"/>
      <c r="J328" s="1168"/>
      <c r="K328" s="1168"/>
      <c r="L328" s="1168"/>
    </row>
    <row r="329" spans="7:12">
      <c r="G329" s="1168"/>
      <c r="H329" s="1168"/>
      <c r="I329" s="1168"/>
      <c r="J329" s="1168"/>
      <c r="K329" s="1168"/>
      <c r="L329" s="1168"/>
    </row>
    <row r="330" spans="7:12">
      <c r="G330" s="1168"/>
      <c r="H330" s="1168"/>
      <c r="I330" s="1168"/>
      <c r="J330" s="1168"/>
      <c r="K330" s="1168"/>
      <c r="L330" s="1168"/>
    </row>
    <row r="331" spans="7:12">
      <c r="G331" s="1168"/>
      <c r="H331" s="1168"/>
      <c r="I331" s="1168"/>
      <c r="J331" s="1168"/>
      <c r="K331" s="1168"/>
      <c r="L331" s="1168"/>
    </row>
    <row r="332" spans="7:12">
      <c r="G332" s="1168"/>
      <c r="H332" s="1168"/>
      <c r="I332" s="1168"/>
      <c r="J332" s="1168"/>
      <c r="K332" s="1168"/>
      <c r="L332" s="1168"/>
    </row>
    <row r="333" spans="7:12">
      <c r="G333" s="1168"/>
      <c r="H333" s="1168"/>
      <c r="I333" s="1168"/>
      <c r="J333" s="1168"/>
      <c r="K333" s="1168"/>
      <c r="L333" s="1168"/>
    </row>
    <row r="334" spans="7:12">
      <c r="G334" s="1168"/>
      <c r="H334" s="1168"/>
      <c r="I334" s="1168"/>
      <c r="J334" s="1168"/>
      <c r="K334" s="1168"/>
      <c r="L334" s="1168"/>
    </row>
    <row r="335" spans="7:12">
      <c r="G335" s="1168"/>
      <c r="H335" s="1168"/>
      <c r="I335" s="1168"/>
      <c r="J335" s="1168"/>
      <c r="K335" s="1168"/>
      <c r="L335" s="1168"/>
    </row>
    <row r="336" spans="7:12">
      <c r="G336" s="1168"/>
      <c r="H336" s="1168"/>
      <c r="I336" s="1168"/>
      <c r="J336" s="1168"/>
      <c r="K336" s="1168"/>
      <c r="L336" s="1168"/>
    </row>
    <row r="337" spans="7:12">
      <c r="G337" s="1168"/>
      <c r="H337" s="1168"/>
      <c r="I337" s="1168"/>
      <c r="J337" s="1168"/>
      <c r="K337" s="1168"/>
      <c r="L337" s="1168"/>
    </row>
    <row r="338" spans="7:12">
      <c r="G338" s="1168"/>
      <c r="H338" s="1168"/>
      <c r="I338" s="1168"/>
      <c r="J338" s="1168"/>
      <c r="K338" s="1168"/>
      <c r="L338" s="1168"/>
    </row>
    <row r="339" spans="7:12">
      <c r="G339" s="1168"/>
      <c r="H339" s="1168"/>
      <c r="I339" s="1168"/>
      <c r="J339" s="1168"/>
      <c r="K339" s="1168"/>
      <c r="L339" s="1168"/>
    </row>
    <row r="340" spans="7:12">
      <c r="G340" s="1168"/>
      <c r="H340" s="1168"/>
      <c r="I340" s="1168"/>
      <c r="J340" s="1168"/>
      <c r="K340" s="1168"/>
      <c r="L340" s="1168"/>
    </row>
    <row r="341" spans="7:12">
      <c r="G341" s="1168"/>
      <c r="H341" s="1168"/>
      <c r="I341" s="1168"/>
      <c r="J341" s="1168"/>
      <c r="K341" s="1168"/>
      <c r="L341" s="1168"/>
    </row>
    <row r="342" spans="7:12">
      <c r="G342" s="1168"/>
      <c r="H342" s="1168"/>
      <c r="I342" s="1168"/>
      <c r="J342" s="1168"/>
      <c r="K342" s="1168"/>
      <c r="L342" s="1168"/>
    </row>
    <row r="343" spans="7:12">
      <c r="G343" s="1168"/>
      <c r="H343" s="1168"/>
      <c r="I343" s="1168"/>
      <c r="J343" s="1168"/>
      <c r="K343" s="1168"/>
      <c r="L343" s="1168"/>
    </row>
    <row r="344" spans="7:12">
      <c r="G344" s="1168"/>
      <c r="H344" s="1168"/>
      <c r="I344" s="1168"/>
      <c r="J344" s="1168"/>
      <c r="K344" s="1168"/>
      <c r="L344" s="1168"/>
    </row>
    <row r="345" spans="7:12">
      <c r="G345" s="1168"/>
      <c r="H345" s="1168"/>
      <c r="I345" s="1168"/>
      <c r="J345" s="1168"/>
      <c r="K345" s="1168"/>
      <c r="L345" s="1168"/>
    </row>
    <row r="346" spans="7:12">
      <c r="G346" s="1168"/>
      <c r="H346" s="1168"/>
      <c r="I346" s="1168"/>
      <c r="J346" s="1168"/>
      <c r="K346" s="1168"/>
      <c r="L346" s="1168"/>
    </row>
    <row r="347" spans="7:12">
      <c r="G347" s="1168"/>
      <c r="H347" s="1168"/>
      <c r="I347" s="1168"/>
      <c r="J347" s="1168"/>
      <c r="K347" s="1168"/>
      <c r="L347" s="1168"/>
    </row>
    <row r="348" spans="7:12">
      <c r="G348" s="1168"/>
      <c r="H348" s="1168"/>
      <c r="I348" s="1168"/>
      <c r="J348" s="1168"/>
      <c r="K348" s="1168"/>
      <c r="L348" s="1168"/>
    </row>
    <row r="349" spans="7:12">
      <c r="G349" s="1168"/>
      <c r="H349" s="1168"/>
      <c r="I349" s="1168"/>
      <c r="J349" s="1168"/>
      <c r="K349" s="1168"/>
      <c r="L349" s="1168"/>
    </row>
    <row r="350" spans="7:12">
      <c r="G350" s="1168"/>
      <c r="H350" s="1168"/>
      <c r="I350" s="1168"/>
      <c r="J350" s="1168"/>
      <c r="K350" s="1168"/>
      <c r="L350" s="1168"/>
    </row>
    <row r="351" spans="7:12">
      <c r="G351" s="1168"/>
      <c r="H351" s="1168"/>
      <c r="I351" s="1168"/>
      <c r="J351" s="1168"/>
      <c r="K351" s="1168"/>
      <c r="L351" s="1168"/>
    </row>
    <row r="352" spans="7:12">
      <c r="G352" s="1168"/>
      <c r="H352" s="1168"/>
      <c r="I352" s="1168"/>
      <c r="J352" s="1168"/>
      <c r="K352" s="1168"/>
      <c r="L352" s="1168"/>
    </row>
    <row r="353" spans="7:12">
      <c r="G353" s="1168"/>
      <c r="H353" s="1168"/>
      <c r="I353" s="1168"/>
      <c r="J353" s="1168"/>
      <c r="K353" s="1168"/>
      <c r="L353" s="1168"/>
    </row>
    <row r="354" spans="7:12">
      <c r="G354" s="1168"/>
      <c r="H354" s="1168"/>
      <c r="I354" s="1168"/>
      <c r="J354" s="1168"/>
      <c r="K354" s="1168"/>
      <c r="L354" s="1168"/>
    </row>
    <row r="355" spans="7:12">
      <c r="G355" s="1168"/>
      <c r="H355" s="1168"/>
      <c r="I355" s="1168"/>
      <c r="J355" s="1168"/>
      <c r="K355" s="1168"/>
      <c r="L355" s="116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38" t="s">
        <v>406</v>
      </c>
      <c r="B1" s="1638"/>
      <c r="C1" s="1638"/>
      <c r="D1" s="1638"/>
      <c r="E1" s="1638"/>
      <c r="F1" s="1638"/>
      <c r="G1" s="1638"/>
      <c r="H1" s="1638"/>
    </row>
    <row r="2" spans="1:18" ht="45">
      <c r="A2" s="1343" t="s">
        <v>99</v>
      </c>
      <c r="B2" s="1006" t="s">
        <v>5</v>
      </c>
      <c r="C2" s="1344"/>
      <c r="D2" s="1345" t="s">
        <v>100</v>
      </c>
      <c r="E2" s="1639" t="s">
        <v>101</v>
      </c>
      <c r="F2" s="1640"/>
      <c r="G2" s="1641"/>
      <c r="H2" s="1346" t="s">
        <v>102</v>
      </c>
    </row>
    <row r="3" spans="1:18" ht="45.75" thickBot="1">
      <c r="A3" s="1008"/>
      <c r="B3" s="1347">
        <v>45193</v>
      </c>
      <c r="C3" s="1347" t="s">
        <v>532</v>
      </c>
      <c r="D3" s="1348" t="s">
        <v>50</v>
      </c>
      <c r="E3" s="1347">
        <v>45193</v>
      </c>
      <c r="F3" s="1349" t="s">
        <v>532</v>
      </c>
      <c r="G3" s="1257" t="s">
        <v>103</v>
      </c>
      <c r="H3" s="1350" t="s">
        <v>104</v>
      </c>
    </row>
    <row r="4" spans="1:18">
      <c r="A4" s="1351" t="s">
        <v>4</v>
      </c>
      <c r="B4" s="1352"/>
      <c r="C4" s="1352"/>
      <c r="D4" s="1353"/>
      <c r="E4" s="1354"/>
      <c r="F4" s="1354"/>
      <c r="G4" s="1355"/>
      <c r="H4" s="1356"/>
    </row>
    <row r="5" spans="1:18">
      <c r="A5" s="1238" t="s">
        <v>251</v>
      </c>
      <c r="B5" s="1236">
        <v>20231.636263226181</v>
      </c>
      <c r="C5" s="1236">
        <v>20643.968217770962</v>
      </c>
      <c r="D5" s="1357">
        <v>-1.997348330491195</v>
      </c>
      <c r="E5" s="1358">
        <v>100</v>
      </c>
      <c r="F5" s="1359">
        <v>100</v>
      </c>
      <c r="G5" s="1360" t="s">
        <v>73</v>
      </c>
      <c r="H5" s="1361">
        <v>30.153757276807546</v>
      </c>
    </row>
    <row r="6" spans="1:18">
      <c r="A6" s="1231" t="s">
        <v>105</v>
      </c>
      <c r="B6" s="1232">
        <v>16842.613000000001</v>
      </c>
      <c r="C6" s="1232">
        <v>16902.095000000001</v>
      </c>
      <c r="D6" s="1362">
        <v>-0.35192087134760491</v>
      </c>
      <c r="E6" s="1363">
        <v>15.733137579596088</v>
      </c>
      <c r="F6" s="1364">
        <v>10.009776474247879</v>
      </c>
      <c r="G6" s="1365">
        <v>57.177711411165703</v>
      </c>
      <c r="H6" s="1366">
        <v>104.57269700332962</v>
      </c>
    </row>
    <row r="7" spans="1:18">
      <c r="A7" s="1231" t="s">
        <v>106</v>
      </c>
      <c r="B7" s="1232" t="s">
        <v>200</v>
      </c>
      <c r="C7" s="1232">
        <v>25259.429</v>
      </c>
      <c r="D7" s="1362" t="s">
        <v>73</v>
      </c>
      <c r="E7" s="1363">
        <v>9.633473889069089</v>
      </c>
      <c r="F7" s="1364">
        <v>11.967293249788918</v>
      </c>
      <c r="G7" s="1365" t="s">
        <v>73</v>
      </c>
      <c r="H7" s="1366" t="s">
        <v>73</v>
      </c>
    </row>
    <row r="8" spans="1:18" ht="16.5" thickBot="1">
      <c r="A8" s="1367" t="s">
        <v>107</v>
      </c>
      <c r="B8" s="1233">
        <v>20357.28</v>
      </c>
      <c r="C8" s="1233">
        <v>20416.096000000001</v>
      </c>
      <c r="D8" s="1368">
        <v>-0.28808641965634629</v>
      </c>
      <c r="E8" s="1369">
        <v>74.63338853133483</v>
      </c>
      <c r="F8" s="1370">
        <v>78.022930275963205</v>
      </c>
      <c r="G8" s="1371">
        <v>-4.3442892142601348</v>
      </c>
      <c r="H8" s="1372">
        <v>24.499501637476872</v>
      </c>
    </row>
    <row r="9" spans="1:18">
      <c r="A9" s="1234" t="s">
        <v>252</v>
      </c>
      <c r="B9" s="1235">
        <v>16404.846228904658</v>
      </c>
      <c r="C9" s="1235">
        <v>16342.923413477109</v>
      </c>
      <c r="D9" s="1373">
        <v>0.37889680971328166</v>
      </c>
      <c r="E9" s="1374">
        <v>100</v>
      </c>
      <c r="F9" s="1375">
        <v>100</v>
      </c>
      <c r="G9" s="1376" t="s">
        <v>73</v>
      </c>
      <c r="H9" s="1377">
        <v>0.13336127569586875</v>
      </c>
    </row>
    <row r="10" spans="1:18">
      <c r="A10" s="1231" t="s">
        <v>105</v>
      </c>
      <c r="B10" s="1232" t="s">
        <v>200</v>
      </c>
      <c r="C10" s="1232" t="s">
        <v>200</v>
      </c>
      <c r="D10" s="1362" t="s">
        <v>73</v>
      </c>
      <c r="E10" s="1363">
        <v>5.5099982876386537</v>
      </c>
      <c r="F10" s="1364">
        <v>6.1003257825449149</v>
      </c>
      <c r="G10" s="1365" t="s">
        <v>73</v>
      </c>
      <c r="H10" s="1366" t="s">
        <v>73</v>
      </c>
    </row>
    <row r="11" spans="1:18">
      <c r="A11" s="1231" t="s">
        <v>106</v>
      </c>
      <c r="B11" s="1232" t="s">
        <v>73</v>
      </c>
      <c r="C11" s="1232" t="s">
        <v>200</v>
      </c>
      <c r="D11" s="1362" t="s">
        <v>73</v>
      </c>
      <c r="E11" s="1363">
        <v>0</v>
      </c>
      <c r="F11" s="1364">
        <v>0.12955095353312124</v>
      </c>
      <c r="G11" s="1365" t="s">
        <v>73</v>
      </c>
      <c r="H11" s="1366" t="s">
        <v>73</v>
      </c>
    </row>
    <row r="12" spans="1:18" ht="16.5" thickBot="1">
      <c r="A12" s="1378" t="s">
        <v>107</v>
      </c>
      <c r="B12" s="1232">
        <v>16616.591</v>
      </c>
      <c r="C12" s="1232">
        <v>16566.95</v>
      </c>
      <c r="D12" s="1362">
        <v>0.29963873857287926</v>
      </c>
      <c r="E12" s="1363">
        <v>94.490001712361334</v>
      </c>
      <c r="F12" s="1364">
        <v>93.770123263921974</v>
      </c>
      <c r="G12" s="1365">
        <v>0.76770555842527399</v>
      </c>
      <c r="H12" s="1366">
        <v>0.90209065604746086</v>
      </c>
      <c r="P12" s="855"/>
      <c r="Q12" s="855"/>
      <c r="R12" s="855"/>
    </row>
    <row r="13" spans="1:18">
      <c r="A13" s="1351" t="s">
        <v>108</v>
      </c>
      <c r="B13" s="1379"/>
      <c r="C13" s="1379"/>
      <c r="D13" s="1380"/>
      <c r="E13" s="1381"/>
      <c r="F13" s="1381"/>
      <c r="G13" s="1382"/>
      <c r="H13" s="1383"/>
      <c r="P13" s="855"/>
      <c r="Q13" s="855"/>
      <c r="R13" s="855"/>
    </row>
    <row r="14" spans="1:18">
      <c r="A14" s="1238" t="s">
        <v>251</v>
      </c>
      <c r="B14" s="1236">
        <v>19440.168650108302</v>
      </c>
      <c r="C14" s="1236">
        <v>19709.695615500237</v>
      </c>
      <c r="D14" s="1357">
        <v>-1.3674841593188869</v>
      </c>
      <c r="E14" s="1358">
        <v>100</v>
      </c>
      <c r="F14" s="1359">
        <v>100</v>
      </c>
      <c r="G14" s="1360" t="s">
        <v>73</v>
      </c>
      <c r="H14" s="1361">
        <v>30.10803193987789</v>
      </c>
      <c r="P14" s="855"/>
      <c r="Q14" s="855"/>
      <c r="R14" s="855"/>
    </row>
    <row r="15" spans="1:18">
      <c r="A15" s="1231" t="s">
        <v>105</v>
      </c>
      <c r="B15" s="1232" t="s">
        <v>200</v>
      </c>
      <c r="C15" s="1232" t="s">
        <v>200</v>
      </c>
      <c r="D15" s="1362" t="s">
        <v>73</v>
      </c>
      <c r="E15" s="1363">
        <v>11.935018050541517</v>
      </c>
      <c r="F15" s="1364">
        <v>5.3734147487083144</v>
      </c>
      <c r="G15" s="1365" t="s">
        <v>73</v>
      </c>
      <c r="H15" s="1366" t="s">
        <v>73</v>
      </c>
    </row>
    <row r="16" spans="1:18">
      <c r="A16" s="1231" t="s">
        <v>106</v>
      </c>
      <c r="B16" s="1232" t="s">
        <v>200</v>
      </c>
      <c r="C16" s="1232" t="s">
        <v>200</v>
      </c>
      <c r="D16" s="1362" t="s">
        <v>73</v>
      </c>
      <c r="E16" s="1363">
        <v>3.5956678700361011</v>
      </c>
      <c r="F16" s="1364">
        <v>4.1146077970878352</v>
      </c>
      <c r="G16" s="1365" t="s">
        <v>73</v>
      </c>
      <c r="H16" s="1366" t="s">
        <v>73</v>
      </c>
    </row>
    <row r="17" spans="1:13" ht="16.5" thickBot="1">
      <c r="A17" s="1367" t="s">
        <v>107</v>
      </c>
      <c r="B17" s="1233">
        <v>19588.616000000002</v>
      </c>
      <c r="C17" s="1233">
        <v>19660.848999999998</v>
      </c>
      <c r="D17" s="1368">
        <v>-0.36739512113640943</v>
      </c>
      <c r="E17" s="1369">
        <v>84.469314079422375</v>
      </c>
      <c r="F17" s="1370">
        <v>90.511977454203844</v>
      </c>
      <c r="G17" s="1371">
        <v>-6.6760925401711209</v>
      </c>
      <c r="H17" s="1372">
        <v>21.421899325376234</v>
      </c>
    </row>
    <row r="18" spans="1:13">
      <c r="A18" s="1234" t="s">
        <v>252</v>
      </c>
      <c r="B18" s="1235">
        <v>14575.437518688526</v>
      </c>
      <c r="C18" s="1235">
        <v>14188.308999999999</v>
      </c>
      <c r="D18" s="1373">
        <v>2.7285035777591751</v>
      </c>
      <c r="E18" s="1374">
        <v>100</v>
      </c>
      <c r="F18" s="1375">
        <v>100</v>
      </c>
      <c r="G18" s="1376" t="s">
        <v>73</v>
      </c>
      <c r="H18" s="1377">
        <v>5.969008408032801</v>
      </c>
    </row>
    <row r="19" spans="1:13">
      <c r="A19" s="1231" t="s">
        <v>105</v>
      </c>
      <c r="B19" s="1232" t="s">
        <v>200</v>
      </c>
      <c r="C19" s="1232" t="s">
        <v>73</v>
      </c>
      <c r="D19" s="1362" t="s">
        <v>73</v>
      </c>
      <c r="E19" s="1363">
        <v>2.0327868852459017</v>
      </c>
      <c r="F19" s="1364">
        <v>0</v>
      </c>
      <c r="G19" s="1365" t="s">
        <v>73</v>
      </c>
      <c r="H19" s="1366" t="s">
        <v>73</v>
      </c>
    </row>
    <row r="20" spans="1:13">
      <c r="A20" s="1231" t="s">
        <v>106</v>
      </c>
      <c r="B20" s="1232" t="s">
        <v>73</v>
      </c>
      <c r="C20" s="1232" t="s">
        <v>73</v>
      </c>
      <c r="D20" s="1362" t="s">
        <v>73</v>
      </c>
      <c r="E20" s="1363">
        <v>0</v>
      </c>
      <c r="F20" s="1364">
        <v>0</v>
      </c>
      <c r="G20" s="1365" t="s">
        <v>73</v>
      </c>
      <c r="H20" s="1366" t="s">
        <v>73</v>
      </c>
    </row>
    <row r="21" spans="1:13" ht="16.5" thickBot="1">
      <c r="A21" s="1378" t="s">
        <v>107</v>
      </c>
      <c r="B21" s="1232">
        <v>14581.464</v>
      </c>
      <c r="C21" s="1232">
        <v>14188.308999999999</v>
      </c>
      <c r="D21" s="1362">
        <v>2.7709785570641339</v>
      </c>
      <c r="E21" s="1363">
        <v>97.967213114754102</v>
      </c>
      <c r="F21" s="1364">
        <v>100</v>
      </c>
      <c r="G21" s="1365">
        <v>-2.0327868852458977</v>
      </c>
      <c r="H21" s="1366">
        <v>3.8148843026891872</v>
      </c>
    </row>
    <row r="22" spans="1:13">
      <c r="A22" s="1351" t="s">
        <v>109</v>
      </c>
      <c r="B22" s="1379"/>
      <c r="C22" s="1379"/>
      <c r="D22" s="1380"/>
      <c r="E22" s="1381"/>
      <c r="F22" s="1381"/>
      <c r="G22" s="1382"/>
      <c r="H22" s="1383"/>
    </row>
    <row r="23" spans="1:13">
      <c r="A23" s="1238" t="s">
        <v>251</v>
      </c>
      <c r="B23" s="1236">
        <v>20449.275024407711</v>
      </c>
      <c r="C23" s="1384">
        <v>21323.358003684636</v>
      </c>
      <c r="D23" s="1357">
        <v>-4.0991807159354803</v>
      </c>
      <c r="E23" s="1358">
        <v>100</v>
      </c>
      <c r="F23" s="1359">
        <v>100</v>
      </c>
      <c r="G23" s="1360" t="s">
        <v>73</v>
      </c>
      <c r="H23" s="1361">
        <v>69.160104986876618</v>
      </c>
    </row>
    <row r="24" spans="1:13">
      <c r="A24" s="1231" t="s">
        <v>105</v>
      </c>
      <c r="B24" s="1232">
        <v>16745.438999999998</v>
      </c>
      <c r="C24" s="1232">
        <v>16925.557000000001</v>
      </c>
      <c r="D24" s="1362">
        <v>-1.0641776811244805</v>
      </c>
      <c r="E24" s="1363">
        <v>22.566688548069465</v>
      </c>
      <c r="F24" s="1364">
        <v>19.851605087825558</v>
      </c>
      <c r="G24" s="1365">
        <v>13.676896393173731</v>
      </c>
      <c r="H24" s="1366">
        <v>92.295957284515623</v>
      </c>
    </row>
    <row r="25" spans="1:13">
      <c r="A25" s="1231" t="s">
        <v>106</v>
      </c>
      <c r="B25" s="1232" t="s">
        <v>200</v>
      </c>
      <c r="C25" s="1232" t="s">
        <v>200</v>
      </c>
      <c r="D25" s="1362" t="s">
        <v>73</v>
      </c>
      <c r="E25" s="1363">
        <v>15.351793280420125</v>
      </c>
      <c r="F25" s="1364">
        <v>24.974762770038357</v>
      </c>
      <c r="G25" s="1365" t="s">
        <v>73</v>
      </c>
      <c r="H25" s="1366" t="s">
        <v>73</v>
      </c>
    </row>
    <row r="26" spans="1:13" ht="16.5" thickBot="1">
      <c r="A26" s="1367" t="s">
        <v>107</v>
      </c>
      <c r="B26" s="1233">
        <v>20680.916000000001</v>
      </c>
      <c r="C26" s="1233">
        <v>21100.044000000002</v>
      </c>
      <c r="D26" s="1368">
        <v>-1.9863844833688526</v>
      </c>
      <c r="E26" s="1369">
        <v>62.081518171510417</v>
      </c>
      <c r="F26" s="1370">
        <v>55.173632142136078</v>
      </c>
      <c r="G26" s="1371">
        <v>12.520266948491848</v>
      </c>
      <c r="H26" s="1372">
        <v>90.339401701582659</v>
      </c>
      <c r="K26" s="855"/>
      <c r="L26" s="855"/>
      <c r="M26" s="855"/>
    </row>
    <row r="27" spans="1:13">
      <c r="A27" s="1234" t="s">
        <v>252</v>
      </c>
      <c r="B27" s="1235">
        <v>14937.311999999998</v>
      </c>
      <c r="C27" s="1235">
        <v>15049.30886766293</v>
      </c>
      <c r="D27" s="1373">
        <v>-0.7441994090744235</v>
      </c>
      <c r="E27" s="1374">
        <v>100</v>
      </c>
      <c r="F27" s="1375">
        <v>100</v>
      </c>
      <c r="G27" s="1376" t="s">
        <v>73</v>
      </c>
      <c r="H27" s="1377">
        <v>26.816106268161061</v>
      </c>
      <c r="J27" s="1637"/>
      <c r="K27" s="1637"/>
      <c r="L27" s="1637"/>
      <c r="M27" s="1637"/>
    </row>
    <row r="28" spans="1:13">
      <c r="A28" s="1231" t="s">
        <v>105</v>
      </c>
      <c r="B28" s="1232" t="s">
        <v>73</v>
      </c>
      <c r="C28" s="1232" t="s">
        <v>73</v>
      </c>
      <c r="D28" s="1362" t="s">
        <v>73</v>
      </c>
      <c r="E28" s="1363">
        <v>0</v>
      </c>
      <c r="F28" s="1364">
        <v>0</v>
      </c>
      <c r="G28" s="1365" t="s">
        <v>73</v>
      </c>
      <c r="H28" s="1366" t="s">
        <v>73</v>
      </c>
    </row>
    <row r="29" spans="1:13">
      <c r="A29" s="1231" t="s">
        <v>106</v>
      </c>
      <c r="B29" s="1232" t="s">
        <v>73</v>
      </c>
      <c r="C29" s="1232" t="s">
        <v>200</v>
      </c>
      <c r="D29" s="1362" t="s">
        <v>73</v>
      </c>
      <c r="E29" s="1363">
        <v>0</v>
      </c>
      <c r="F29" s="1364">
        <v>0.56454960564549617</v>
      </c>
      <c r="G29" s="1365" t="s">
        <v>73</v>
      </c>
      <c r="H29" s="1366" t="s">
        <v>73</v>
      </c>
    </row>
    <row r="30" spans="1:13" ht="16.5" thickBot="1">
      <c r="A30" s="1378" t="s">
        <v>107</v>
      </c>
      <c r="B30" s="1232">
        <v>14937.312</v>
      </c>
      <c r="C30" s="1232">
        <v>14963.942999999999</v>
      </c>
      <c r="D30" s="1362">
        <v>-0.17796779899522075</v>
      </c>
      <c r="E30" s="1363">
        <v>100</v>
      </c>
      <c r="F30" s="1364">
        <v>99.43545039435449</v>
      </c>
      <c r="G30" s="1365">
        <v>0.5677548634883669</v>
      </c>
      <c r="H30" s="1366">
        <v>27.536110879185109</v>
      </c>
    </row>
    <row r="31" spans="1:13">
      <c r="A31" s="1351" t="s">
        <v>110</v>
      </c>
      <c r="B31" s="1379"/>
      <c r="C31" s="1379"/>
      <c r="D31" s="1380"/>
      <c r="E31" s="1381"/>
      <c r="F31" s="1381"/>
      <c r="G31" s="1382"/>
      <c r="H31" s="1383"/>
    </row>
    <row r="32" spans="1:13">
      <c r="A32" s="1238" t="s">
        <v>251</v>
      </c>
      <c r="B32" s="1236">
        <v>20558.745999999999</v>
      </c>
      <c r="C32" s="1236">
        <v>20402.387999999999</v>
      </c>
      <c r="D32" s="1357">
        <v>0.7663710738174383</v>
      </c>
      <c r="E32" s="1358">
        <v>100</v>
      </c>
      <c r="F32" s="1359">
        <v>100</v>
      </c>
      <c r="G32" s="1360" t="s">
        <v>73</v>
      </c>
      <c r="H32" s="1361">
        <v>-22.929410956079462</v>
      </c>
    </row>
    <row r="33" spans="1:8">
      <c r="A33" s="1231" t="s">
        <v>105</v>
      </c>
      <c r="B33" s="1232" t="s">
        <v>73</v>
      </c>
      <c r="C33" s="1232" t="s">
        <v>73</v>
      </c>
      <c r="D33" s="1362" t="s">
        <v>73</v>
      </c>
      <c r="E33" s="1363">
        <v>0</v>
      </c>
      <c r="F33" s="1364">
        <v>0</v>
      </c>
      <c r="G33" s="1365" t="s">
        <v>73</v>
      </c>
      <c r="H33" s="1366" t="s">
        <v>73</v>
      </c>
    </row>
    <row r="34" spans="1:8">
      <c r="A34" s="1231" t="s">
        <v>106</v>
      </c>
      <c r="B34" s="1232" t="s">
        <v>73</v>
      </c>
      <c r="C34" s="1232" t="s">
        <v>73</v>
      </c>
      <c r="D34" s="1362" t="s">
        <v>73</v>
      </c>
      <c r="E34" s="1363">
        <v>0</v>
      </c>
      <c r="F34" s="1364">
        <v>0</v>
      </c>
      <c r="G34" s="1365" t="s">
        <v>73</v>
      </c>
      <c r="H34" s="1366" t="s">
        <v>73</v>
      </c>
    </row>
    <row r="35" spans="1:8" ht="16.5" thickBot="1">
      <c r="A35" s="1367" t="s">
        <v>107</v>
      </c>
      <c r="B35" s="1233">
        <v>20558.745999999999</v>
      </c>
      <c r="C35" s="1233">
        <v>20402.387999999999</v>
      </c>
      <c r="D35" s="1368">
        <v>0.7663710738174383</v>
      </c>
      <c r="E35" s="1369">
        <v>100</v>
      </c>
      <c r="F35" s="1370">
        <v>100</v>
      </c>
      <c r="G35" s="1371">
        <v>0</v>
      </c>
      <c r="H35" s="1372">
        <v>-22.929410956079462</v>
      </c>
    </row>
    <row r="36" spans="1:8">
      <c r="A36" s="1234" t="s">
        <v>252</v>
      </c>
      <c r="B36" s="1235">
        <v>18688.365005718435</v>
      </c>
      <c r="C36" s="1235">
        <v>18131.148831267037</v>
      </c>
      <c r="D36" s="1373">
        <v>3.073253546352686</v>
      </c>
      <c r="E36" s="1374">
        <v>100</v>
      </c>
      <c r="F36" s="1375">
        <v>100</v>
      </c>
      <c r="G36" s="1376" t="s">
        <v>73</v>
      </c>
      <c r="H36" s="1377">
        <v>-15.426246497524279</v>
      </c>
    </row>
    <row r="37" spans="1:8">
      <c r="A37" s="1231" t="s">
        <v>105</v>
      </c>
      <c r="B37" s="1232" t="s">
        <v>200</v>
      </c>
      <c r="C37" s="1232" t="s">
        <v>200</v>
      </c>
      <c r="D37" s="1362" t="s">
        <v>73</v>
      </c>
      <c r="E37" s="1363">
        <v>11.736407370427521</v>
      </c>
      <c r="F37" s="1364">
        <v>12.290331247840943</v>
      </c>
      <c r="G37" s="1365" t="s">
        <v>73</v>
      </c>
      <c r="H37" s="1366" t="s">
        <v>73</v>
      </c>
    </row>
    <row r="38" spans="1:8">
      <c r="A38" s="1231" t="s">
        <v>106</v>
      </c>
      <c r="B38" s="1232" t="s">
        <v>73</v>
      </c>
      <c r="C38" s="1232" t="s">
        <v>73</v>
      </c>
      <c r="D38" s="1362" t="s">
        <v>73</v>
      </c>
      <c r="E38" s="1363">
        <v>0</v>
      </c>
      <c r="F38" s="1364">
        <v>0</v>
      </c>
      <c r="G38" s="1365" t="s">
        <v>73</v>
      </c>
      <c r="H38" s="1366" t="s">
        <v>73</v>
      </c>
    </row>
    <row r="39" spans="1:8" ht="16.5" thickBot="1">
      <c r="A39" s="1367" t="s">
        <v>107</v>
      </c>
      <c r="B39" s="1233">
        <v>19498.932000000001</v>
      </c>
      <c r="C39" s="1233">
        <v>18905.151000000002</v>
      </c>
      <c r="D39" s="1368">
        <v>3.1408424085054865</v>
      </c>
      <c r="E39" s="1369">
        <v>88.263592629572486</v>
      </c>
      <c r="F39" s="1370">
        <v>87.709668752159061</v>
      </c>
      <c r="G39" s="1371">
        <v>0.6315425486084616</v>
      </c>
      <c r="H39" s="1372">
        <v>-14.89212725920091</v>
      </c>
    </row>
    <row r="40" spans="1:8" ht="14.25" customHeight="1">
      <c r="A40" s="1010" t="s">
        <v>253</v>
      </c>
      <c r="B40" s="1003"/>
      <c r="C40" s="1010"/>
      <c r="D40" s="1003"/>
      <c r="E40" s="1010"/>
      <c r="F40" s="1010"/>
      <c r="G40" s="1010"/>
      <c r="H40" s="1010"/>
    </row>
    <row r="41" spans="1:8" ht="5.25" customHeight="1">
      <c r="A41" s="1642"/>
      <c r="B41" s="1642"/>
      <c r="C41" s="1642"/>
      <c r="D41" s="1642"/>
    </row>
    <row r="42" spans="1:8">
      <c r="A42" s="1041" t="s">
        <v>41</v>
      </c>
    </row>
    <row r="43" spans="1:8">
      <c r="A43" s="1042" t="s">
        <v>70</v>
      </c>
      <c r="B43" s="1643" t="s">
        <v>42</v>
      </c>
      <c r="C43" s="1644"/>
      <c r="D43" s="1644"/>
      <c r="E43" s="1644"/>
      <c r="F43" s="1644"/>
      <c r="G43" s="1644"/>
      <c r="H43" s="1645"/>
    </row>
    <row r="44" spans="1:8">
      <c r="A44" s="1042" t="s">
        <v>43</v>
      </c>
      <c r="B44" s="1643" t="s">
        <v>44</v>
      </c>
      <c r="C44" s="1644"/>
      <c r="D44" s="1644"/>
      <c r="E44" s="1644"/>
      <c r="F44" s="1644"/>
      <c r="G44" s="1644"/>
      <c r="H44" s="1645"/>
    </row>
    <row r="45" spans="1:8">
      <c r="A45" s="1042" t="s">
        <v>45</v>
      </c>
      <c r="B45" s="1643" t="s">
        <v>46</v>
      </c>
      <c r="C45" s="1644"/>
      <c r="D45" s="1644"/>
      <c r="E45" s="1644"/>
      <c r="F45" s="1644"/>
      <c r="G45" s="1644"/>
      <c r="H45" s="164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540</v>
      </c>
      <c r="B2" s="901"/>
      <c r="C2" s="901"/>
      <c r="D2" s="901"/>
      <c r="E2" s="901"/>
      <c r="F2" s="902"/>
      <c r="G2" s="902"/>
      <c r="H2" s="909"/>
      <c r="I2" s="903"/>
    </row>
    <row r="3" spans="1:9" ht="18" customHeight="1">
      <c r="A3"/>
      <c r="B3"/>
      <c r="C3"/>
      <c r="D3"/>
      <c r="E3"/>
      <c r="G3"/>
      <c r="H3"/>
    </row>
    <row r="4" spans="1:9" ht="18" customHeight="1" thickBot="1">
      <c r="A4" s="1043"/>
      <c r="B4" s="1043"/>
      <c r="C4"/>
      <c r="D4"/>
      <c r="E4"/>
      <c r="F4"/>
      <c r="G4"/>
      <c r="H4"/>
    </row>
    <row r="5" spans="1:9" s="750" customFormat="1" ht="18" customHeight="1">
      <c r="A5" s="1646" t="s">
        <v>111</v>
      </c>
      <c r="B5" s="1385" t="s">
        <v>432</v>
      </c>
      <c r="C5" s="1386"/>
      <c r="D5" s="1386"/>
      <c r="E5" s="1387" t="s">
        <v>255</v>
      </c>
      <c r="F5" s="1388"/>
      <c r="G5" s="1389"/>
      <c r="H5" s="749"/>
    </row>
    <row r="6" spans="1:9" s="750" customFormat="1" ht="30" customHeight="1" thickBot="1">
      <c r="A6" s="1647"/>
      <c r="B6" s="1390" t="s">
        <v>112</v>
      </c>
      <c r="C6" s="1391" t="s">
        <v>113</v>
      </c>
      <c r="D6" s="1392" t="s">
        <v>431</v>
      </c>
      <c r="E6" s="1393" t="s">
        <v>112</v>
      </c>
      <c r="F6" s="1393" t="s">
        <v>113</v>
      </c>
      <c r="G6" s="1394" t="s">
        <v>431</v>
      </c>
      <c r="H6" s="749"/>
    </row>
    <row r="7" spans="1:9" s="752" customFormat="1" ht="24.95" customHeight="1" thickBot="1">
      <c r="A7" s="1395" t="s">
        <v>114</v>
      </c>
      <c r="B7" s="1396">
        <v>43697.544000000002</v>
      </c>
      <c r="C7" s="1396">
        <v>33252.296999999999</v>
      </c>
      <c r="D7" s="1397">
        <v>25026.852999999999</v>
      </c>
      <c r="E7" s="1398">
        <v>-8.6877116195023287</v>
      </c>
      <c r="F7" s="1398">
        <v>2.4680395757543052</v>
      </c>
      <c r="G7" s="1399">
        <v>0.81374536039342615</v>
      </c>
      <c r="H7" s="751"/>
    </row>
    <row r="8" spans="1:9" s="752" customFormat="1" ht="24.95" customHeight="1">
      <c r="A8" s="1400" t="s">
        <v>268</v>
      </c>
      <c r="B8" s="1401">
        <v>39435.135999999999</v>
      </c>
      <c r="C8" s="1401">
        <v>33510.324000000001</v>
      </c>
      <c r="D8" s="1402" t="s">
        <v>200</v>
      </c>
      <c r="E8" s="1403">
        <v>-1.6262655144211349</v>
      </c>
      <c r="F8" s="1403">
        <v>8.968913332895637</v>
      </c>
      <c r="G8" s="1404" t="s">
        <v>73</v>
      </c>
      <c r="H8" s="751"/>
    </row>
    <row r="9" spans="1:9" s="752" customFormat="1" ht="24.95" customHeight="1">
      <c r="A9" s="1405" t="s">
        <v>266</v>
      </c>
      <c r="B9" s="1406">
        <v>50806.944000000003</v>
      </c>
      <c r="C9" s="1406">
        <v>33007.671000000002</v>
      </c>
      <c r="D9" s="1406" t="s">
        <v>200</v>
      </c>
      <c r="E9" s="1407">
        <v>-8.2139176845926603</v>
      </c>
      <c r="F9" s="1407">
        <v>-1.4105439917419043</v>
      </c>
      <c r="G9" s="1408" t="s">
        <v>73</v>
      </c>
      <c r="H9" s="751"/>
    </row>
    <row r="10" spans="1:9" s="752" customFormat="1" ht="24.95" customHeight="1" thickBot="1">
      <c r="A10" s="1409" t="s">
        <v>269</v>
      </c>
      <c r="B10" s="1410" t="s">
        <v>200</v>
      </c>
      <c r="C10" s="1411" t="s">
        <v>200</v>
      </c>
      <c r="D10" s="1412" t="s">
        <v>73</v>
      </c>
      <c r="E10" s="1413" t="s">
        <v>73</v>
      </c>
      <c r="F10" s="1413" t="s">
        <v>73</v>
      </c>
      <c r="G10" s="1414"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15" sqref="D15"/>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648" t="s">
        <v>541</v>
      </c>
      <c r="B2" s="1648"/>
      <c r="C2" s="1648"/>
      <c r="D2" s="1648"/>
      <c r="E2" s="1648"/>
      <c r="F2" s="1648"/>
      <c r="G2" s="1648"/>
      <c r="H2" s="1648"/>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347">
        <v>45193</v>
      </c>
      <c r="C6" s="1347">
        <v>45186</v>
      </c>
      <c r="D6" s="1415" t="s">
        <v>50</v>
      </c>
    </row>
    <row r="7" spans="1:14" ht="15.75" thickBot="1">
      <c r="A7" s="1009"/>
      <c r="B7" s="1416"/>
      <c r="C7" s="1416"/>
      <c r="D7" s="1417"/>
      <c r="J7"/>
      <c r="K7"/>
      <c r="L7"/>
      <c r="M7"/>
      <c r="N7"/>
    </row>
    <row r="8" spans="1:14" ht="15.75" thickBot="1">
      <c r="A8" s="1418" t="s">
        <v>251</v>
      </c>
      <c r="B8" s="1419">
        <v>19987.23</v>
      </c>
      <c r="C8" s="1419">
        <v>20443.740000000002</v>
      </c>
      <c r="D8" s="1420">
        <v>-2.2330062894558531</v>
      </c>
      <c r="J8"/>
      <c r="K8"/>
      <c r="L8"/>
      <c r="M8"/>
      <c r="N8"/>
    </row>
    <row r="9" spans="1:14">
      <c r="A9" s="1230" t="s">
        <v>105</v>
      </c>
      <c r="B9" s="1421" t="s">
        <v>200</v>
      </c>
      <c r="C9" s="1421" t="s">
        <v>200</v>
      </c>
      <c r="D9" s="1422" t="s">
        <v>73</v>
      </c>
      <c r="J9"/>
      <c r="K9"/>
      <c r="L9"/>
      <c r="M9"/>
      <c r="N9"/>
    </row>
    <row r="10" spans="1:14">
      <c r="A10" s="1231" t="s">
        <v>106</v>
      </c>
      <c r="B10" s="1232">
        <v>24665.231</v>
      </c>
      <c r="C10" s="1232">
        <v>24331.777999999998</v>
      </c>
      <c r="D10" s="1423">
        <v>1.3704423901944254</v>
      </c>
      <c r="J10"/>
      <c r="K10"/>
      <c r="L10"/>
      <c r="M10"/>
      <c r="N10"/>
    </row>
    <row r="11" spans="1:14" ht="15.75" thickBot="1">
      <c r="A11" s="1424" t="s">
        <v>107</v>
      </c>
      <c r="B11" s="1237">
        <v>19804.656999999999</v>
      </c>
      <c r="C11" s="1237">
        <v>20157.845000000001</v>
      </c>
      <c r="D11" s="1425">
        <v>-1.7521118948975047</v>
      </c>
      <c r="J11"/>
      <c r="K11"/>
      <c r="L11"/>
      <c r="M11"/>
      <c r="N11"/>
    </row>
    <row r="12" spans="1:14" ht="15.75" thickBot="1">
      <c r="A12" s="1418" t="s">
        <v>252</v>
      </c>
      <c r="B12" s="1426">
        <v>17464.47</v>
      </c>
      <c r="C12" s="1426">
        <v>17766.64</v>
      </c>
      <c r="D12" s="1420">
        <v>-1.700771783522367</v>
      </c>
      <c r="J12"/>
      <c r="K12"/>
      <c r="L12"/>
      <c r="M12"/>
      <c r="N12"/>
    </row>
    <row r="13" spans="1:14" ht="13.5" customHeight="1">
      <c r="A13" s="1230" t="s">
        <v>105</v>
      </c>
      <c r="B13" s="1427" t="s">
        <v>200</v>
      </c>
      <c r="C13" s="1427"/>
      <c r="D13" s="1428" t="s">
        <v>73</v>
      </c>
      <c r="J13"/>
      <c r="K13"/>
      <c r="L13"/>
      <c r="M13"/>
      <c r="N13"/>
    </row>
    <row r="14" spans="1:14" ht="14.25" customHeight="1">
      <c r="A14" s="1231" t="s">
        <v>106</v>
      </c>
      <c r="B14" s="1429" t="s">
        <v>200</v>
      </c>
      <c r="C14" s="1429" t="s">
        <v>200</v>
      </c>
      <c r="D14" s="1430" t="s">
        <v>73</v>
      </c>
      <c r="F14" s="1032"/>
      <c r="J14"/>
      <c r="K14"/>
      <c r="L14"/>
      <c r="M14"/>
      <c r="N14"/>
    </row>
    <row r="15" spans="1:14" ht="16.5" customHeight="1" thickBot="1">
      <c r="A15" s="1367" t="s">
        <v>107</v>
      </c>
      <c r="B15" s="1233">
        <v>16776.485000000001</v>
      </c>
      <c r="C15" s="1233">
        <v>16626.797999999999</v>
      </c>
      <c r="D15" s="1431">
        <v>0.9002755671897964</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topLeftCell="A4"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542</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49" t="s">
        <v>434</v>
      </c>
      <c r="B5" s="1432" t="s">
        <v>432</v>
      </c>
      <c r="C5" s="1433"/>
      <c r="D5" s="1434"/>
      <c r="E5" s="1435" t="s">
        <v>255</v>
      </c>
      <c r="F5" s="1436"/>
      <c r="G5" s="1346"/>
      <c r="H5" s="749"/>
    </row>
    <row r="6" spans="1:8" s="750" customFormat="1" ht="30" customHeight="1" thickBot="1">
      <c r="A6" s="1650"/>
      <c r="B6" s="1437" t="s">
        <v>112</v>
      </c>
      <c r="C6" s="1438" t="s">
        <v>113</v>
      </c>
      <c r="D6" s="1439" t="s">
        <v>431</v>
      </c>
      <c r="E6" s="1440" t="s">
        <v>112</v>
      </c>
      <c r="F6" s="1441" t="s">
        <v>113</v>
      </c>
      <c r="G6" s="1442" t="s">
        <v>431</v>
      </c>
      <c r="H6" s="749"/>
    </row>
    <row r="7" spans="1:8" s="752" customFormat="1" ht="24.95" customHeight="1" thickBot="1">
      <c r="A7" s="898"/>
      <c r="B7" s="1443">
        <v>45559.71</v>
      </c>
      <c r="C7" s="1444">
        <v>31263.25</v>
      </c>
      <c r="D7" s="1445" t="s">
        <v>200</v>
      </c>
      <c r="E7" s="1446">
        <v>5.2256557302270421</v>
      </c>
      <c r="F7" s="1447">
        <v>-0.84513912587869844</v>
      </c>
      <c r="G7" s="1448"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I-VII_ 2023</vt:lpstr>
      <vt:lpstr>Eksport_I-VII_ 2023</vt:lpstr>
      <vt:lpstr>Import_I-VII_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2023-09-29T08:07:10Z</dcterms:modified>
</cp:coreProperties>
</file>