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arbara.szmidt\Desktop\na bip ogrodzenie\"/>
    </mc:Choice>
  </mc:AlternateContent>
  <xr:revisionPtr revIDLastSave="0" documentId="13_ncr:1_{82C0CE63-163C-404D-9498-043EDB1596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7" i="1"/>
  <c r="G16" i="1"/>
  <c r="G15" i="1"/>
  <c r="G14" i="1"/>
  <c r="G13" i="1"/>
  <c r="G12" i="1"/>
  <c r="G11" i="1"/>
  <c r="G10" i="1"/>
  <c r="G9" i="1"/>
  <c r="G8" i="1"/>
  <c r="G7" i="1"/>
  <c r="G42" i="1" l="1"/>
  <c r="G18" i="1"/>
  <c r="G43" i="1" l="1"/>
  <c r="G44" i="1" s="1"/>
  <c r="G45" i="1" s="1"/>
</calcChain>
</file>

<file path=xl/sharedStrings.xml><?xml version="1.0" encoding="utf-8"?>
<sst xmlns="http://schemas.openxmlformats.org/spreadsheetml/2006/main" count="158" uniqueCount="109">
  <si>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</si>
  <si>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</si>
  <si>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</si>
  <si>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</si>
  <si>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</si>
  <si>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</si>
  <si>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</si>
  <si>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</si>
  <si>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</si>
  <si>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</si>
  <si>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</si>
  <si>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</si>
  <si>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</si>
  <si>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</si>
  <si>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</si>
  <si>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</si>
  <si>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OGRODZENIE PANELOWE SYSTEMOWE PRZY WIACIE</t>
  </si>
  <si>
    <t>KNR-W 2-25 0307-03</t>
  </si>
  <si>
    <t/>
  </si>
  <si>
    <t>Ogrodzenia z siatki na słupkach stalowych obetonowanychm2 - rozebranie</t>
  </si>
  <si>
    <t>KNR 4-01 0108-190108-20</t>
  </si>
  <si>
    <t>Wywiezienie samochodami samowyładowczymi gruzu z rozbieranych konstrukcji żwirobetonowych i żelbetowych na odległość 10 km</t>
  </si>
  <si>
    <t>m3</t>
  </si>
  <si>
    <t>KNR 2-01 0109-03</t>
  </si>
  <si>
    <t>Ręczne ścinanie i karczowanie zagajników rzadkich</t>
  </si>
  <si>
    <t>ha</t>
  </si>
  <si>
    <t>KNR 2-01 0312-06</t>
  </si>
  <si>
    <t>Wykopanie dołów o powierzchni dna do 0.2 m2 i głębokoś-dół. ci do 0.7 m (kat.gr.III) - doły pod słupy ogrodzeniowe</t>
  </si>
  <si>
    <t>KNR 2-02 0203-01</t>
  </si>
  <si>
    <t>Stopy fundamentowe betonowe, o objętości do 0,5 m3 - ręczne układanie betonu w dołach pod słupki stalowe. Wy- miar stopy: 0,3x0,3x0,8 m</t>
  </si>
  <si>
    <t>KNR 2-31 0401-02</t>
  </si>
  <si>
    <t>Rowki pod krawężniki i ławy krawężnikowe o wymiarach 20x20 cm w gruncie kat.III-IV - cokół betonowy</t>
  </si>
  <si>
    <t>m</t>
  </si>
  <si>
    <t>KNR 2-31 0407-01_x000D_
analogia</t>
  </si>
  <si>
    <t>Montaż podmurówki na podsypce cementowo piaskowej - element prefabrykowany systemowy z faktuą "piaskowiec" o wys. 2500x250x55 mm. Podmurówka osadzana w beto- nowym łączniku.</t>
  </si>
  <si>
    <t>KNR-W 2-02 1802-01_x000D_
analogia</t>
  </si>
  <si>
    <t>Ogrodzenie z paneli ogrodzeniowych systemowych o wym.m 250 cm/153 cm/4 mm. Panele mocowane do słupków sta- lowych przy pomocy klamry montażowej. Słupki o wym. 60x40 mm / 2,40 m. Kolor ogrodzenia zielony RAL 6005.</t>
  </si>
  <si>
    <t>9</t>
  </si>
  <si>
    <t>KNR 2-01 0320-0101</t>
  </si>
  <si>
    <t>Zasypywanie wykopów liniowych o ścianach pionowych w gruntach kat.I-II</t>
  </si>
  <si>
    <t>10</t>
  </si>
  <si>
    <t>KNR 2-01 0505-01</t>
  </si>
  <si>
    <t>Ręczne plantowanie powierzchni gruntu rodzimego kat.I-IIIm2</t>
  </si>
  <si>
    <t>11</t>
  </si>
  <si>
    <t>_x000D_
kalk. własna</t>
  </si>
  <si>
    <t>Montaż taśmy ogrodzeniowej na siatkę panelu prefabryko-mb wanego</t>
  </si>
  <si>
    <t>RAZEM 1 OGRODZENIE PANELOWE SYSTEMOWE PRZY WIACIE</t>
  </si>
  <si>
    <t>OGRODZENIE OD FRONTU</t>
  </si>
  <si>
    <t>12</t>
  </si>
  <si>
    <t>KNR-W 2-25 0307-04</t>
  </si>
  <si>
    <t>Ogrodzenia z siatki na słupkach drewnianych osadzonych w gruncie - rozebranie</t>
  </si>
  <si>
    <t>m2</t>
  </si>
  <si>
    <t>13</t>
  </si>
  <si>
    <t>KNR 2-02 1205-02_x000D_
analogia</t>
  </si>
  <si>
    <t>Demontaż furtki i bramy wjazdowej (R=0,5, M=0)</t>
  </si>
  <si>
    <t>14</t>
  </si>
  <si>
    <t>KNR 4-01 0212-03</t>
  </si>
  <si>
    <t>Rozbiórka elementów konstrukcji betonowych zbrojonych -m3 słupy żelbetowe prefabrykowane przy bramie i furtce</t>
  </si>
  <si>
    <t>15</t>
  </si>
  <si>
    <t>16</t>
  </si>
  <si>
    <t>Utylizacja materiałów z rozbiórki</t>
  </si>
  <si>
    <t>17</t>
  </si>
  <si>
    <t>18</t>
  </si>
  <si>
    <t>KNR 2-01 0111-04</t>
  </si>
  <si>
    <t>Oczyszczenie terenu z pozostałości po wykarczowaniu (drobne gałęzie, korzenie i kora bez wrzosu) z wywiezie- niem</t>
  </si>
  <si>
    <t>19</t>
  </si>
  <si>
    <t>KNR 2-01 0110-05</t>
  </si>
  <si>
    <t>Wywożenie karpiny i gałęzi - dodatek za każde dalsze 0.5 km wywozu (odległóść 10 km)</t>
  </si>
  <si>
    <t>mp</t>
  </si>
  <si>
    <t>20</t>
  </si>
  <si>
    <t>Wykopanie dołów o powierzchni dna do 0.2 m2 i głębokoś-dół. ci do 0.7 m (kat.gr.III) - doły pod słupy ogrodzeniowe co 2,5 m</t>
  </si>
  <si>
    <t>21</t>
  </si>
  <si>
    <t>Rowki pod krawężniki i ławy krawężnikowe o wymiarach 20x20 cm w gruncie kat.III-IV - pod cokół prefabrykowany</t>
  </si>
  <si>
    <t>22</t>
  </si>
  <si>
    <t>23</t>
  </si>
  <si>
    <t>KNR 2-02 0202-01</t>
  </si>
  <si>
    <t>Ławy fundamentowe prostokątne żelbetowe, szerokości dom3 0,6 m - z zastosowaniem pompy do betonu - belka pod bra- mą i furtką</t>
  </si>
  <si>
    <t>24</t>
  </si>
  <si>
    <t>KNR 2-02 0290-02</t>
  </si>
  <si>
    <t>Przygotowanie i montaż zbrojenia elementów budynków i budowli - pręty żebrowane</t>
  </si>
  <si>
    <t>t</t>
  </si>
  <si>
    <t>25</t>
  </si>
  <si>
    <t>KNR 2-02 0290-01</t>
  </si>
  <si>
    <t>Przygotowanie i montaż zbrojenia elementów budynków i budowli - pręty gładkie</t>
  </si>
  <si>
    <t>26</t>
  </si>
  <si>
    <t>KNR 7-30 0108-01</t>
  </si>
  <si>
    <t>Osadzenie słupków stalowych pod bramę wjazdową i furt- kę. Słupki o przekroju 100x100x3.</t>
  </si>
  <si>
    <t>szt.</t>
  </si>
  <si>
    <t>27</t>
  </si>
  <si>
    <t>Montaż podmurówki na podsypce cementowo piaskowej - element prefabrykowany systemowy z fakturą cegły o wys. 2500x250x55 mm. Podmurówka osadzana w betonowym łączniku.</t>
  </si>
  <si>
    <t>28</t>
  </si>
  <si>
    <t>Ogrodzenie z paneli ogrodzeniowych systemowych o wym.m 250 cm/123 cm/4 mm. Panele mocowane do słupków sta- lowych przy pomocy klamry montażowej. Słupki o wym. 60x40 mm / 2,00 m. Kolor ogrodzenia zielony RAL 6005.</t>
  </si>
  <si>
    <t>29</t>
  </si>
  <si>
    <t>KNR 2-25 0312-01_x000D_
analogia</t>
  </si>
  <si>
    <t>Furtka na słupkach metalowych obetonowanych (wys. furt- ki 150 cm, szer. 120 cm)</t>
  </si>
  <si>
    <t>30</t>
  </si>
  <si>
    <t>Bramy z siatki w ramach z kształtowników stalowych ze słupkami z rur lub kształtowników stalowych - szerokość 600 cm. Brama otwierana ręcznie, zaopatrzona w zamek na klucz, szyld, klamkę.</t>
  </si>
  <si>
    <t>31</t>
  </si>
  <si>
    <t>32</t>
  </si>
  <si>
    <t>33</t>
  </si>
  <si>
    <t>KNR-W 2-01 0115-01</t>
  </si>
  <si>
    <t>Pomiary przy wykopach fundamentowych w terenie równin- nym i nizinnym</t>
  </si>
  <si>
    <t>RAZEM 2 OGRODZENIE OD FRONTU</t>
  </si>
  <si>
    <t>RAZEM kosztorys netto</t>
  </si>
  <si>
    <t>VAT 23%</t>
  </si>
  <si>
    <t>RAZEM kosztorys butto</t>
  </si>
  <si>
    <t xml:space="preserve">Proszę o  sprawdzenie formuł liczących !!! </t>
  </si>
  <si>
    <t>dół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</si>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</sst>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\ ###\ ###\ ##0.00"/>
    <numFmt numFmtId="165" formatCode="#\ ###\ ###\ ##0.000"/>
    <numFmt numFmtId="166" formatCode="#\ ###\ ###\ ##0"/>
    <numFmt numFmtId="167" formatCode="#\ ###\ ###\ 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3"/>
      <color rgb="FFFF0000"/>
      <name val="Calibri"/>
      <family val="2"/>
      <charset val="238"/>
      <scheme val="minor"/>
    </font>
    <font>
      <sz val="1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7" fontId="3" fillId="0" borderId="1" xfId="0" applyNumberFormat="1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44" fontId="2" fillId="4" borderId="1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0" fontId="6" fillId="5" borderId="1" xfId="0" applyFont="1" applyFill="1" applyBorder="1"/>
    <xf numFmtId="44" fontId="6" fillId="5" borderId="1" xfId="1" applyFont="1" applyFill="1" applyBorder="1"/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justifyLastLine="1"/>
    </xf>
    <xf numFmtId="0" fontId="0" fillId="0" borderId="2" xfId="0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5"/>
  <sheetViews>
    <sheetView tabSelected="1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17" t="s">
        <v>108</v>
      </c>
      <c r="B1" s="17"/>
      <c r="C1" s="17"/>
      <c r="D1" s="17"/>
      <c r="E1" s="17"/>
      <c r="F1" s="17"/>
      <c r="G1" s="17"/>
    </row>
    <row r="2" spans="1:7" ht="19.8" x14ac:dyDescent="0.3">
      <c r="A2" s="15" t="s">
        <v>0</v>
      </c>
      <c r="B2" s="15"/>
      <c r="C2" s="15"/>
      <c r="D2" s="15"/>
      <c r="E2" s="15"/>
      <c r="F2" s="15"/>
      <c r="G2" s="15"/>
    </row>
    <row r="3" spans="1:7" ht="17.399999999999999" x14ac:dyDescent="0.3">
      <c r="A3" s="16" t="s">
        <v>106</v>
      </c>
      <c r="B3" s="16"/>
      <c r="C3" s="16"/>
      <c r="D3" s="16"/>
      <c r="E3" s="16"/>
      <c r="F3" s="16"/>
      <c r="G3" s="16"/>
    </row>
    <row r="4" spans="1:7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1:7" x14ac:dyDescent="0.3">
      <c r="A6" s="2" t="s">
        <v>8</v>
      </c>
      <c r="B6" s="2"/>
      <c r="C6" s="2" t="s">
        <v>16</v>
      </c>
      <c r="D6" s="2"/>
      <c r="E6" s="2"/>
      <c r="F6" s="2"/>
      <c r="G6" s="2"/>
    </row>
    <row r="7" spans="1:7" ht="27.6" x14ac:dyDescent="0.3">
      <c r="A7" s="3" t="s">
        <v>8</v>
      </c>
      <c r="B7" s="3" t="s">
        <v>17</v>
      </c>
      <c r="C7" s="3" t="s">
        <v>19</v>
      </c>
      <c r="D7" s="3" t="s">
        <v>51</v>
      </c>
      <c r="E7" s="4">
        <v>43.5</v>
      </c>
      <c r="F7" s="5">
        <v>0</v>
      </c>
      <c r="G7" s="9">
        <f t="shared" ref="G7:G17" si="0">ROUND(E7*F7,2)</f>
        <v>0</v>
      </c>
    </row>
    <row r="8" spans="1:7" ht="41.4" x14ac:dyDescent="0.3">
      <c r="A8" s="3" t="s">
        <v>9</v>
      </c>
      <c r="B8" s="3" t="s">
        <v>20</v>
      </c>
      <c r="C8" s="3" t="s">
        <v>21</v>
      </c>
      <c r="D8" s="3" t="s">
        <v>22</v>
      </c>
      <c r="E8" s="4">
        <v>2.0880000000000001</v>
      </c>
      <c r="F8" s="5">
        <v>0</v>
      </c>
      <c r="G8" s="9">
        <f t="shared" si="0"/>
        <v>0</v>
      </c>
    </row>
    <row r="9" spans="1:7" x14ac:dyDescent="0.3">
      <c r="A9" s="3" t="s">
        <v>10</v>
      </c>
      <c r="B9" s="3" t="s">
        <v>23</v>
      </c>
      <c r="C9" s="3" t="s">
        <v>24</v>
      </c>
      <c r="D9" s="3" t="s">
        <v>25</v>
      </c>
      <c r="E9" s="4">
        <v>5.0000000000000001E-3</v>
      </c>
      <c r="F9" s="5">
        <v>0</v>
      </c>
      <c r="G9" s="9">
        <f t="shared" si="0"/>
        <v>0</v>
      </c>
    </row>
    <row r="10" spans="1:7" ht="41.4" x14ac:dyDescent="0.3">
      <c r="A10" s="3" t="s">
        <v>11</v>
      </c>
      <c r="B10" s="3" t="s">
        <v>26</v>
      </c>
      <c r="C10" s="3" t="s">
        <v>27</v>
      </c>
      <c r="D10" s="3" t="s">
        <v>22</v>
      </c>
      <c r="E10" s="6">
        <v>13</v>
      </c>
      <c r="F10" s="5">
        <v>0</v>
      </c>
      <c r="G10" s="9">
        <f t="shared" si="0"/>
        <v>0</v>
      </c>
    </row>
    <row r="11" spans="1:7" ht="41.4" x14ac:dyDescent="0.3">
      <c r="A11" s="3" t="s">
        <v>12</v>
      </c>
      <c r="B11" s="3" t="s">
        <v>28</v>
      </c>
      <c r="C11" s="3" t="s">
        <v>29</v>
      </c>
      <c r="D11" s="3" t="s">
        <v>22</v>
      </c>
      <c r="E11" s="4">
        <v>0.93600000000000005</v>
      </c>
      <c r="F11" s="5">
        <v>0</v>
      </c>
      <c r="G11" s="9">
        <f t="shared" si="0"/>
        <v>0</v>
      </c>
    </row>
    <row r="12" spans="1:7" ht="27.6" x14ac:dyDescent="0.3">
      <c r="A12" s="3" t="s">
        <v>13</v>
      </c>
      <c r="B12" s="3" t="s">
        <v>30</v>
      </c>
      <c r="C12" s="3" t="s">
        <v>31</v>
      </c>
      <c r="D12" s="3" t="s">
        <v>32</v>
      </c>
      <c r="E12" s="6">
        <v>30</v>
      </c>
      <c r="F12" s="5">
        <v>0</v>
      </c>
      <c r="G12" s="9">
        <f t="shared" si="0"/>
        <v>0</v>
      </c>
    </row>
    <row r="13" spans="1:7" ht="55.2" x14ac:dyDescent="0.3">
      <c r="A13" s="3" t="s">
        <v>14</v>
      </c>
      <c r="B13" s="3" t="s">
        <v>33</v>
      </c>
      <c r="C13" s="3" t="s">
        <v>34</v>
      </c>
      <c r="D13" s="3" t="s">
        <v>32</v>
      </c>
      <c r="E13" s="6">
        <v>30</v>
      </c>
      <c r="F13" s="5">
        <v>0</v>
      </c>
      <c r="G13" s="9">
        <f t="shared" si="0"/>
        <v>0</v>
      </c>
    </row>
    <row r="14" spans="1:7" ht="69" x14ac:dyDescent="0.3">
      <c r="A14" s="3" t="s">
        <v>15</v>
      </c>
      <c r="B14" s="3" t="s">
        <v>35</v>
      </c>
      <c r="C14" s="3" t="s">
        <v>36</v>
      </c>
      <c r="D14" s="14" t="s">
        <v>32</v>
      </c>
      <c r="E14" s="4">
        <v>30</v>
      </c>
      <c r="F14" s="5">
        <v>0</v>
      </c>
      <c r="G14" s="9">
        <f t="shared" si="0"/>
        <v>0</v>
      </c>
    </row>
    <row r="15" spans="1:7" ht="27.6" x14ac:dyDescent="0.3">
      <c r="A15" s="3" t="s">
        <v>37</v>
      </c>
      <c r="B15" s="3" t="s">
        <v>38</v>
      </c>
      <c r="C15" s="3" t="s">
        <v>39</v>
      </c>
      <c r="D15" s="3" t="s">
        <v>22</v>
      </c>
      <c r="E15" s="4">
        <v>2.7</v>
      </c>
      <c r="F15" s="5">
        <v>0</v>
      </c>
      <c r="G15" s="9">
        <f t="shared" si="0"/>
        <v>0</v>
      </c>
    </row>
    <row r="16" spans="1:7" ht="27.6" x14ac:dyDescent="0.3">
      <c r="A16" s="3" t="s">
        <v>40</v>
      </c>
      <c r="B16" s="3" t="s">
        <v>41</v>
      </c>
      <c r="C16" s="3" t="s">
        <v>42</v>
      </c>
      <c r="D16" s="14" t="s">
        <v>51</v>
      </c>
      <c r="E16" s="4">
        <v>30</v>
      </c>
      <c r="F16" s="5">
        <v>0</v>
      </c>
      <c r="G16" s="9">
        <f t="shared" si="0"/>
        <v>0</v>
      </c>
    </row>
    <row r="17" spans="1:7" ht="27.6" x14ac:dyDescent="0.3">
      <c r="A17" s="3" t="s">
        <v>43</v>
      </c>
      <c r="B17" s="3" t="s">
        <v>44</v>
      </c>
      <c r="C17" s="3" t="s">
        <v>45</v>
      </c>
      <c r="D17" s="14" t="s">
        <v>51</v>
      </c>
      <c r="E17" s="4">
        <v>300</v>
      </c>
      <c r="F17" s="5">
        <v>0</v>
      </c>
      <c r="G17" s="9">
        <f t="shared" si="0"/>
        <v>0</v>
      </c>
    </row>
    <row r="18" spans="1:7" ht="27.6" x14ac:dyDescent="0.3">
      <c r="A18" s="7"/>
      <c r="B18" s="7"/>
      <c r="C18" s="7" t="s">
        <v>46</v>
      </c>
      <c r="D18" s="7"/>
      <c r="E18" s="7"/>
      <c r="F18" s="7"/>
      <c r="G18" s="10">
        <f>SUM(G7:G17)</f>
        <v>0</v>
      </c>
    </row>
    <row r="19" spans="1:7" x14ac:dyDescent="0.3">
      <c r="A19" s="2" t="s">
        <v>9</v>
      </c>
      <c r="B19" s="2"/>
      <c r="C19" s="2" t="s">
        <v>47</v>
      </c>
      <c r="D19" s="2"/>
      <c r="E19" s="2"/>
      <c r="F19" s="2"/>
      <c r="G19" s="11"/>
    </row>
    <row r="20" spans="1:7" ht="27.6" x14ac:dyDescent="0.3">
      <c r="A20" s="3" t="s">
        <v>48</v>
      </c>
      <c r="B20" s="3" t="s">
        <v>49</v>
      </c>
      <c r="C20" s="3" t="s">
        <v>50</v>
      </c>
      <c r="D20" s="3" t="s">
        <v>51</v>
      </c>
      <c r="E20" s="4">
        <v>97.5</v>
      </c>
      <c r="F20" s="5">
        <v>0</v>
      </c>
      <c r="G20" s="9">
        <f t="shared" ref="G20:G41" si="1">ROUND(E20*F20,2)</f>
        <v>0</v>
      </c>
    </row>
    <row r="21" spans="1:7" ht="27.6" x14ac:dyDescent="0.3">
      <c r="A21" s="3" t="s">
        <v>52</v>
      </c>
      <c r="B21" s="3" t="s">
        <v>53</v>
      </c>
      <c r="C21" s="3" t="s">
        <v>54</v>
      </c>
      <c r="D21" s="3" t="s">
        <v>51</v>
      </c>
      <c r="E21" s="4">
        <v>11.55</v>
      </c>
      <c r="F21" s="5">
        <v>0</v>
      </c>
      <c r="G21" s="9">
        <f t="shared" si="1"/>
        <v>0</v>
      </c>
    </row>
    <row r="22" spans="1:7" ht="41.4" x14ac:dyDescent="0.3">
      <c r="A22" s="3" t="s">
        <v>55</v>
      </c>
      <c r="B22" s="3" t="s">
        <v>56</v>
      </c>
      <c r="C22" s="3" t="s">
        <v>57</v>
      </c>
      <c r="D22" s="14" t="s">
        <v>22</v>
      </c>
      <c r="E22" s="4">
        <v>0.24</v>
      </c>
      <c r="F22" s="5">
        <v>0</v>
      </c>
      <c r="G22" s="9">
        <f t="shared" si="1"/>
        <v>0</v>
      </c>
    </row>
    <row r="23" spans="1:7" ht="41.4" x14ac:dyDescent="0.3">
      <c r="A23" s="3" t="s">
        <v>58</v>
      </c>
      <c r="B23" s="3" t="s">
        <v>20</v>
      </c>
      <c r="C23" s="3" t="s">
        <v>21</v>
      </c>
      <c r="D23" s="3" t="s">
        <v>22</v>
      </c>
      <c r="E23" s="4">
        <v>0.24</v>
      </c>
      <c r="F23" s="5">
        <v>0</v>
      </c>
      <c r="G23" s="9">
        <f t="shared" si="1"/>
        <v>0</v>
      </c>
    </row>
    <row r="24" spans="1:7" ht="27.6" x14ac:dyDescent="0.3">
      <c r="A24" s="3" t="s">
        <v>59</v>
      </c>
      <c r="B24" s="3" t="s">
        <v>44</v>
      </c>
      <c r="C24" s="3" t="s">
        <v>60</v>
      </c>
      <c r="D24" s="3" t="s">
        <v>22</v>
      </c>
      <c r="E24" s="4">
        <v>0.24</v>
      </c>
      <c r="F24" s="5">
        <v>0</v>
      </c>
      <c r="G24" s="9">
        <f t="shared" si="1"/>
        <v>0</v>
      </c>
    </row>
    <row r="25" spans="1:7" x14ac:dyDescent="0.3">
      <c r="A25" s="3" t="s">
        <v>61</v>
      </c>
      <c r="B25" s="3" t="s">
        <v>23</v>
      </c>
      <c r="C25" s="3" t="s">
        <v>24</v>
      </c>
      <c r="D25" s="3" t="s">
        <v>25</v>
      </c>
      <c r="E25" s="4">
        <v>0.01</v>
      </c>
      <c r="F25" s="5">
        <v>0</v>
      </c>
      <c r="G25" s="9">
        <f t="shared" si="1"/>
        <v>0</v>
      </c>
    </row>
    <row r="26" spans="1:7" ht="41.4" x14ac:dyDescent="0.3">
      <c r="A26" s="3" t="s">
        <v>62</v>
      </c>
      <c r="B26" s="3" t="s">
        <v>63</v>
      </c>
      <c r="C26" s="3" t="s">
        <v>64</v>
      </c>
      <c r="D26" s="3" t="s">
        <v>51</v>
      </c>
      <c r="E26" s="4">
        <v>97.5</v>
      </c>
      <c r="F26" s="5">
        <v>0</v>
      </c>
      <c r="G26" s="9">
        <f t="shared" si="1"/>
        <v>0</v>
      </c>
    </row>
    <row r="27" spans="1:7" ht="27.6" x14ac:dyDescent="0.3">
      <c r="A27" s="3" t="s">
        <v>65</v>
      </c>
      <c r="B27" s="3" t="s">
        <v>66</v>
      </c>
      <c r="C27" s="3" t="s">
        <v>67</v>
      </c>
      <c r="D27" s="3" t="s">
        <v>68</v>
      </c>
      <c r="E27" s="4">
        <v>48.75</v>
      </c>
      <c r="F27" s="5">
        <v>0</v>
      </c>
      <c r="G27" s="9">
        <f t="shared" si="1"/>
        <v>0</v>
      </c>
    </row>
    <row r="28" spans="1:7" ht="41.4" x14ac:dyDescent="0.3">
      <c r="A28" s="3" t="s">
        <v>69</v>
      </c>
      <c r="B28" s="3" t="s">
        <v>26</v>
      </c>
      <c r="C28" s="3" t="s">
        <v>70</v>
      </c>
      <c r="D28" s="14" t="s">
        <v>107</v>
      </c>
      <c r="E28" s="4">
        <v>30</v>
      </c>
      <c r="F28" s="5">
        <v>0</v>
      </c>
      <c r="G28" s="9">
        <f t="shared" si="1"/>
        <v>0</v>
      </c>
    </row>
    <row r="29" spans="1:7" ht="41.4" x14ac:dyDescent="0.3">
      <c r="A29" s="3" t="s">
        <v>71</v>
      </c>
      <c r="B29" s="3" t="s">
        <v>30</v>
      </c>
      <c r="C29" s="3" t="s">
        <v>72</v>
      </c>
      <c r="D29" s="3" t="s">
        <v>32</v>
      </c>
      <c r="E29" s="4">
        <v>65</v>
      </c>
      <c r="F29" s="5">
        <v>0</v>
      </c>
      <c r="G29" s="9">
        <f t="shared" si="1"/>
        <v>0</v>
      </c>
    </row>
    <row r="30" spans="1:7" ht="41.4" x14ac:dyDescent="0.3">
      <c r="A30" s="3" t="s">
        <v>73</v>
      </c>
      <c r="B30" s="3" t="s">
        <v>28</v>
      </c>
      <c r="C30" s="3" t="s">
        <v>29</v>
      </c>
      <c r="D30" s="3" t="s">
        <v>22</v>
      </c>
      <c r="E30" s="4">
        <v>2.16</v>
      </c>
      <c r="F30" s="5">
        <v>0</v>
      </c>
      <c r="G30" s="9">
        <f t="shared" si="1"/>
        <v>0</v>
      </c>
    </row>
    <row r="31" spans="1:7" ht="41.4" x14ac:dyDescent="0.3">
      <c r="A31" s="3" t="s">
        <v>74</v>
      </c>
      <c r="B31" s="3" t="s">
        <v>75</v>
      </c>
      <c r="C31" s="3" t="s">
        <v>76</v>
      </c>
      <c r="D31" s="3" t="s">
        <v>18</v>
      </c>
      <c r="E31" s="4">
        <v>1.637</v>
      </c>
      <c r="F31" s="5">
        <v>0</v>
      </c>
      <c r="G31" s="9">
        <f t="shared" si="1"/>
        <v>0</v>
      </c>
    </row>
    <row r="32" spans="1:7" ht="27.6" x14ac:dyDescent="0.3">
      <c r="A32" s="3" t="s">
        <v>77</v>
      </c>
      <c r="B32" s="3" t="s">
        <v>78</v>
      </c>
      <c r="C32" s="3" t="s">
        <v>79</v>
      </c>
      <c r="D32" s="3" t="s">
        <v>80</v>
      </c>
      <c r="E32" s="4">
        <v>4.8000000000000001E-2</v>
      </c>
      <c r="F32" s="5">
        <v>0</v>
      </c>
      <c r="G32" s="9">
        <f t="shared" si="1"/>
        <v>0</v>
      </c>
    </row>
    <row r="33" spans="1:7" ht="27.6" x14ac:dyDescent="0.3">
      <c r="A33" s="3" t="s">
        <v>81</v>
      </c>
      <c r="B33" s="3" t="s">
        <v>82</v>
      </c>
      <c r="C33" s="3" t="s">
        <v>83</v>
      </c>
      <c r="D33" s="3" t="s">
        <v>80</v>
      </c>
      <c r="E33" s="4">
        <v>1.2E-2</v>
      </c>
      <c r="F33" s="5">
        <v>0</v>
      </c>
      <c r="G33" s="9">
        <f t="shared" si="1"/>
        <v>0</v>
      </c>
    </row>
    <row r="34" spans="1:7" ht="27.6" x14ac:dyDescent="0.3">
      <c r="A34" s="3" t="s">
        <v>84</v>
      </c>
      <c r="B34" s="3" t="s">
        <v>85</v>
      </c>
      <c r="C34" s="3" t="s">
        <v>86</v>
      </c>
      <c r="D34" s="3" t="s">
        <v>87</v>
      </c>
      <c r="E34" s="6">
        <v>3</v>
      </c>
      <c r="F34" s="5">
        <v>0</v>
      </c>
      <c r="G34" s="9">
        <f t="shared" si="1"/>
        <v>0</v>
      </c>
    </row>
    <row r="35" spans="1:7" ht="55.2" x14ac:dyDescent="0.3">
      <c r="A35" s="3" t="s">
        <v>88</v>
      </c>
      <c r="B35" s="3" t="s">
        <v>33</v>
      </c>
      <c r="C35" s="3" t="s">
        <v>89</v>
      </c>
      <c r="D35" s="3" t="s">
        <v>32</v>
      </c>
      <c r="E35" s="8">
        <v>65</v>
      </c>
      <c r="F35" s="5">
        <v>0</v>
      </c>
      <c r="G35" s="9">
        <f t="shared" si="1"/>
        <v>0</v>
      </c>
    </row>
    <row r="36" spans="1:7" ht="69" x14ac:dyDescent="0.3">
      <c r="A36" s="3" t="s">
        <v>90</v>
      </c>
      <c r="B36" s="3" t="s">
        <v>35</v>
      </c>
      <c r="C36" s="3" t="s">
        <v>91</v>
      </c>
      <c r="D36" s="14" t="s">
        <v>22</v>
      </c>
      <c r="E36" s="6">
        <v>30</v>
      </c>
      <c r="F36" s="5">
        <v>0</v>
      </c>
      <c r="G36" s="9">
        <f t="shared" si="1"/>
        <v>0</v>
      </c>
    </row>
    <row r="37" spans="1:7" ht="27.6" x14ac:dyDescent="0.3">
      <c r="A37" s="3" t="s">
        <v>92</v>
      </c>
      <c r="B37" s="3" t="s">
        <v>93</v>
      </c>
      <c r="C37" s="3" t="s">
        <v>94</v>
      </c>
      <c r="D37" s="3" t="s">
        <v>51</v>
      </c>
      <c r="E37" s="5">
        <v>1.8</v>
      </c>
      <c r="F37" s="5">
        <v>0</v>
      </c>
      <c r="G37" s="9">
        <f t="shared" si="1"/>
        <v>0</v>
      </c>
    </row>
    <row r="38" spans="1:7" ht="55.2" x14ac:dyDescent="0.3">
      <c r="A38" s="3" t="s">
        <v>95</v>
      </c>
      <c r="B38" s="3" t="s">
        <v>93</v>
      </c>
      <c r="C38" s="3" t="s">
        <v>96</v>
      </c>
      <c r="D38" s="3" t="s">
        <v>51</v>
      </c>
      <c r="E38" s="4">
        <v>7.2</v>
      </c>
      <c r="F38" s="5">
        <v>0</v>
      </c>
      <c r="G38" s="9">
        <f t="shared" si="1"/>
        <v>0</v>
      </c>
    </row>
    <row r="39" spans="1:7" ht="27.6" x14ac:dyDescent="0.3">
      <c r="A39" s="3" t="s">
        <v>97</v>
      </c>
      <c r="B39" s="3" t="s">
        <v>38</v>
      </c>
      <c r="C39" s="3" t="s">
        <v>39</v>
      </c>
      <c r="D39" s="3" t="s">
        <v>22</v>
      </c>
      <c r="E39" s="4">
        <v>6.5430000000000001</v>
      </c>
      <c r="F39" s="5">
        <v>0</v>
      </c>
      <c r="G39" s="9">
        <f t="shared" si="1"/>
        <v>0</v>
      </c>
    </row>
    <row r="40" spans="1:7" ht="27.6" x14ac:dyDescent="0.3">
      <c r="A40" s="3" t="s">
        <v>98</v>
      </c>
      <c r="B40" s="3" t="s">
        <v>41</v>
      </c>
      <c r="C40" s="3" t="s">
        <v>42</v>
      </c>
      <c r="D40" s="14" t="s">
        <v>51</v>
      </c>
      <c r="E40" s="4">
        <v>72.7</v>
      </c>
      <c r="F40" s="5">
        <v>0</v>
      </c>
      <c r="G40" s="9">
        <f t="shared" si="1"/>
        <v>0</v>
      </c>
    </row>
    <row r="41" spans="1:7" ht="27.6" x14ac:dyDescent="0.3">
      <c r="A41" s="3" t="s">
        <v>99</v>
      </c>
      <c r="B41" s="3" t="s">
        <v>100</v>
      </c>
      <c r="C41" s="3" t="s">
        <v>101</v>
      </c>
      <c r="D41" s="3" t="s">
        <v>22</v>
      </c>
      <c r="E41" s="4">
        <v>6.5430000000000001</v>
      </c>
      <c r="F41" s="5">
        <v>0</v>
      </c>
      <c r="G41" s="9">
        <f t="shared" si="1"/>
        <v>0</v>
      </c>
    </row>
    <row r="42" spans="1:7" x14ac:dyDescent="0.3">
      <c r="A42" s="7"/>
      <c r="B42" s="7"/>
      <c r="C42" s="7" t="s">
        <v>102</v>
      </c>
      <c r="D42" s="7"/>
      <c r="E42" s="7"/>
      <c r="F42" s="7"/>
      <c r="G42" s="10">
        <f>SUM(G20:G41)</f>
        <v>0</v>
      </c>
    </row>
    <row r="43" spans="1:7" x14ac:dyDescent="0.3">
      <c r="A43" s="7"/>
      <c r="B43" s="7"/>
      <c r="C43" s="7" t="s">
        <v>103</v>
      </c>
      <c r="D43" s="7"/>
      <c r="E43" s="7"/>
      <c r="F43" s="7"/>
      <c r="G43" s="10">
        <f>G18+G42</f>
        <v>0</v>
      </c>
    </row>
    <row r="44" spans="1:7" ht="15.6" x14ac:dyDescent="0.3">
      <c r="A44" s="12"/>
      <c r="B44" s="12"/>
      <c r="C44" s="12" t="s">
        <v>104</v>
      </c>
      <c r="D44" s="12"/>
      <c r="E44" s="12"/>
      <c r="F44" s="12"/>
      <c r="G44" s="13">
        <f>ROUND(G43*0.23,2)</f>
        <v>0</v>
      </c>
    </row>
    <row r="45" spans="1:7" ht="15.6" x14ac:dyDescent="0.3">
      <c r="A45" s="12"/>
      <c r="B45" s="12"/>
      <c r="C45" s="12" t="s">
        <v>105</v>
      </c>
      <c r="D45" s="12"/>
      <c r="E45" s="12"/>
      <c r="F45" s="12"/>
      <c r="G45" s="13">
        <f>G44+G43</f>
        <v>0</v>
      </c>
    </row>
  </sheetData>
  <mergeCells count="3">
    <mergeCell ref="A2:G2"/>
    <mergeCell ref="A3:G3"/>
    <mergeCell ref="A1:G1"/>
  </mergeCells>
  <phoneticPr fontId="7" type="noConversion"/>
  <pageMargins left="0.7" right="0.7" top="0.75" bottom="0.75" header="0.3" footer="0.3"/>
  <ignoredErrors>
    <ignoredError sqref="A4:B43 C4:G4 C9:E9 C7 E7 C18:G19 C10 E10 D43:G43 G7 C8:E8 G8 G9 G10 C11:E11 G11 C12:E12 G12 C13:E13 G13 C14 G14 C15:E15 G15 C16 G16 C17 G17 C42:G42 C20:E20 G20 C21:E21 G21 C22 G22 C23:E23 G23 C24:E24 G24 C25:E25 G25 C26:E26 G26 C27:E27 G27 C28 G28 C29:E29 G29 C30:E30 G30 C31:E31 G31 C32:E32 G32 C33:E33 G33 C34:E34 G34 C35:E35 G35 C36 G36 C37:E37 G37 C38:E38 G38 C39:E39 G39 C40 G40 C41:E41 G41 C6:G6 E14 E16 E17 E28 E22 E36 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dcterms:created xsi:type="dcterms:W3CDTF">2026-07-09T11:05:20Z</dcterms:created>
  <dcterms:modified xsi:type="dcterms:W3CDTF">2026-07-09T11:49:58Z</dcterms:modified>
</cp:coreProperties>
</file>