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  <Override PartName="/xl/threadedComments/threadedComment1.xml" ContentType="application/vnd.ms-excel.threadedcomments+xml"/>
  <Override PartName="/xl/threadedComments/threadedComment2.xml" ContentType="application/vnd.ms-excel.threadedcomment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machowska\Desktop\"/>
    </mc:Choice>
  </mc:AlternateContent>
  <bookViews>
    <workbookView xWindow="-120" yWindow="-120" windowWidth="19440" windowHeight="13176" tabRatio="818"/>
  </bookViews>
  <sheets>
    <sheet name="Tabela nr 1" sheetId="68" r:id="rId1"/>
    <sheet name="Tabela 2  " sheetId="69" r:id="rId2"/>
    <sheet name="Tabela  3" sheetId="10" r:id="rId3"/>
    <sheet name="Tabela  4" sheetId="1" r:id="rId4"/>
    <sheet name="Tabela 5 " sheetId="63" r:id="rId5"/>
    <sheet name="Tabela  6" sheetId="31" r:id="rId6"/>
    <sheet name="Tabela 7" sheetId="11" r:id="rId7"/>
    <sheet name="Tabela 8 " sheetId="72" r:id="rId8"/>
    <sheet name="Tabela  9" sheetId="5" r:id="rId9"/>
    <sheet name="Tabela 10" sheetId="6" r:id="rId10"/>
    <sheet name="Tabela  11" sheetId="32" r:id="rId11"/>
    <sheet name="Tabela  12" sheetId="12" r:id="rId12"/>
    <sheet name="Tabela 13" sheetId="28" r:id="rId13"/>
    <sheet name="Tabela 14  " sheetId="61" r:id="rId14"/>
    <sheet name="Tabela 15" sheetId="14" r:id="rId15"/>
    <sheet name="Tabela 16" sheetId="34" r:id="rId16"/>
    <sheet name="Tabela 17" sheetId="35" r:id="rId17"/>
    <sheet name="Arkusz1" sheetId="71" r:id="rId18"/>
  </sheets>
  <externalReferences>
    <externalReference r:id="rId19"/>
  </externalReferences>
  <definedNames>
    <definedName name="_xlnm._FilterDatabase" localSheetId="7" hidden="1">'Tabela 8 '!$A$5:$IF$253</definedName>
    <definedName name="Dysponent" localSheetId="4">[1]Arkusz2!$A$41:$A$42</definedName>
    <definedName name="Dysponent" localSheetId="7">[1]Arkusz2!$A$41:$A$42</definedName>
    <definedName name="Dysponent">[1]Arkusz2!$A$41:$A$42</definedName>
    <definedName name="_xlnm.Print_Area" localSheetId="10">'Tabela  11'!$A$1:$H$11</definedName>
    <definedName name="_xlnm.Print_Area" localSheetId="3">'Tabela  4'!$A$1:$M$116</definedName>
    <definedName name="_xlnm.Print_Area" localSheetId="8">'Tabela  9'!$A$1:$M$25</definedName>
    <definedName name="_xlnm.Print_Area" localSheetId="9">'Tabela 10'!$A$1:$M$36</definedName>
    <definedName name="_xlnm.Print_Area" localSheetId="14">'Tabela 15'!$A$1:$L$42</definedName>
    <definedName name="_xlnm.Print_Area" localSheetId="16">'Tabela 17'!$A$1:$M$10</definedName>
    <definedName name="_xlnm.Print_Area" localSheetId="1">'Tabela 2  '!$A$1:$N$116</definedName>
    <definedName name="_xlnm.Print_Area" localSheetId="4">'Tabela 5 '!$A$1:$G$310</definedName>
    <definedName name="_xlnm.Print_Area" localSheetId="6">'Tabela 7'!$A$1:$N$35</definedName>
    <definedName name="_xlnm.Print_Area" localSheetId="7">'Tabela 8 '!$A$1:$L$255</definedName>
    <definedName name="_xlnm.Print_Area" localSheetId="0">'Tabela nr 1'!$A$1:$P$118</definedName>
    <definedName name="_xlnm.Print_Titles" localSheetId="2">'Tabela  3'!$1:$5</definedName>
    <definedName name="_xlnm.Print_Titles" localSheetId="14">'Tabela 15'!$1:$5</definedName>
    <definedName name="_xlnm.Print_Titles" localSheetId="15">'Tabela 16'!$1:$5</definedName>
    <definedName name="_xlnm.Print_Titles" localSheetId="1">'Tabela 2  '!$1:$4</definedName>
    <definedName name="_xlnm.Print_Titles" localSheetId="7">'Tabela 8 '!$1:$5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189" i="72" l="1"/>
  <c r="K187" i="72"/>
  <c r="K169" i="72"/>
  <c r="K165" i="72"/>
  <c r="E102" i="69" l="1"/>
  <c r="D102" i="69"/>
  <c r="D116" i="68"/>
  <c r="E116" i="68"/>
  <c r="D103" i="69" l="1"/>
  <c r="D118" i="68"/>
  <c r="E309" i="63"/>
  <c r="E310" i="63"/>
  <c r="E30" i="1" l="1"/>
  <c r="F30" i="1"/>
  <c r="G30" i="1"/>
  <c r="H30" i="1"/>
  <c r="I30" i="1"/>
  <c r="J30" i="1"/>
  <c r="K30" i="1"/>
  <c r="L30" i="1"/>
  <c r="M30" i="1"/>
  <c r="I113" i="1" l="1"/>
  <c r="F113" i="1"/>
  <c r="K92" i="1"/>
  <c r="E53" i="1"/>
  <c r="E73" i="1"/>
  <c r="E92" i="1"/>
  <c r="H92" i="1" l="1"/>
  <c r="I92" i="1"/>
  <c r="J92" i="1"/>
  <c r="L92" i="1"/>
  <c r="M92" i="1"/>
  <c r="G53" i="1" l="1"/>
  <c r="F53" i="1"/>
  <c r="H53" i="1"/>
  <c r="I53" i="1"/>
  <c r="J53" i="1"/>
  <c r="K53" i="1"/>
  <c r="L53" i="1"/>
  <c r="M53" i="1"/>
  <c r="M113" i="1" l="1"/>
  <c r="J113" i="1"/>
  <c r="H113" i="1"/>
  <c r="G113" i="1"/>
  <c r="E113" i="1"/>
  <c r="E114" i="1" s="1"/>
  <c r="M32" i="6" l="1"/>
  <c r="L32" i="6"/>
  <c r="K32" i="6"/>
  <c r="J32" i="6"/>
  <c r="I32" i="6"/>
  <c r="H32" i="6"/>
  <c r="H33" i="6" s="1"/>
  <c r="G32" i="6"/>
  <c r="F32" i="6"/>
  <c r="E32" i="6"/>
  <c r="D32" i="6"/>
  <c r="D33" i="6" s="1"/>
  <c r="L33" i="6" l="1"/>
  <c r="F33" i="6"/>
  <c r="J33" i="6"/>
  <c r="K23" i="5"/>
  <c r="I23" i="5"/>
  <c r="H23" i="5"/>
  <c r="F23" i="5"/>
  <c r="E23" i="5"/>
  <c r="L23" i="5"/>
  <c r="M23" i="5"/>
  <c r="J23" i="5"/>
  <c r="G23" i="5"/>
  <c r="D23" i="5"/>
  <c r="K113" i="1" l="1"/>
  <c r="M73" i="1" l="1"/>
  <c r="M114" i="1" s="1"/>
  <c r="L73" i="1"/>
  <c r="K73" i="1"/>
  <c r="K114" i="1" s="1"/>
  <c r="J73" i="1"/>
  <c r="J114" i="1" s="1"/>
  <c r="I73" i="1"/>
  <c r="I114" i="1" s="1"/>
  <c r="H73" i="1"/>
  <c r="G73" i="1"/>
  <c r="F73" i="1"/>
  <c r="G92" i="1"/>
  <c r="F92" i="1"/>
  <c r="L113" i="1"/>
  <c r="F114" i="1" l="1"/>
  <c r="G114" i="1"/>
  <c r="L114" i="1"/>
  <c r="H114" i="1"/>
  <c r="K23" i="14" l="1"/>
  <c r="K38" i="14"/>
  <c r="J38" i="14"/>
  <c r="H38" i="14"/>
  <c r="G23" i="14" l="1"/>
  <c r="H23" i="14"/>
  <c r="I23" i="14"/>
  <c r="J23" i="14"/>
  <c r="K115" i="1" l="1"/>
  <c r="G115" i="1"/>
  <c r="I115" i="1"/>
  <c r="N34" i="11"/>
  <c r="M34" i="11"/>
  <c r="L34" i="11"/>
  <c r="E115" i="1" l="1"/>
  <c r="E116" i="1" s="1"/>
  <c r="G15" i="61" l="1"/>
  <c r="G14" i="61"/>
  <c r="G13" i="61"/>
  <c r="G12" i="61"/>
  <c r="G11" i="61"/>
  <c r="G10" i="61"/>
  <c r="G9" i="61"/>
  <c r="G8" i="61"/>
  <c r="G7" i="61"/>
  <c r="G6" i="61"/>
  <c r="G5" i="61"/>
  <c r="G4" i="61"/>
  <c r="D15" i="61"/>
  <c r="D14" i="61"/>
  <c r="D13" i="61"/>
  <c r="D12" i="61"/>
  <c r="D11" i="61"/>
  <c r="D10" i="61"/>
  <c r="D9" i="61"/>
  <c r="D8" i="61"/>
  <c r="D7" i="61"/>
  <c r="D6" i="61"/>
  <c r="D5" i="61"/>
  <c r="D4" i="61"/>
  <c r="D72" i="61" l="1"/>
  <c r="G36" i="61"/>
  <c r="D54" i="61"/>
  <c r="F24" i="5" l="1"/>
  <c r="D34" i="6" l="1"/>
  <c r="G90" i="61"/>
  <c r="F90" i="61"/>
  <c r="E90" i="61"/>
  <c r="D90" i="61"/>
  <c r="C90" i="61"/>
  <c r="B90" i="61"/>
  <c r="G72" i="61"/>
  <c r="F72" i="61"/>
  <c r="E72" i="61"/>
  <c r="C72" i="61"/>
  <c r="B72" i="61"/>
  <c r="G54" i="61"/>
  <c r="F54" i="61"/>
  <c r="E54" i="61"/>
  <c r="C54" i="61"/>
  <c r="B54" i="61"/>
  <c r="F36" i="61"/>
  <c r="E36" i="61"/>
  <c r="D36" i="61"/>
  <c r="C36" i="61"/>
  <c r="B36" i="61"/>
  <c r="G16" i="61"/>
  <c r="F16" i="61"/>
  <c r="E16" i="61"/>
  <c r="D16" i="61"/>
  <c r="C16" i="61"/>
  <c r="B16" i="61"/>
  <c r="J24" i="5" l="1"/>
  <c r="L24" i="5"/>
  <c r="D24" i="5" l="1"/>
  <c r="H24" i="5" l="1"/>
  <c r="D25" i="5" s="1"/>
</calcChain>
</file>

<file path=xl/sharedStrings.xml><?xml version="1.0" encoding="utf-8"?>
<sst xmlns="http://schemas.openxmlformats.org/spreadsheetml/2006/main" count="5166" uniqueCount="2262">
  <si>
    <r>
      <t>Nazwa i opis rejonu operacyjnego</t>
    </r>
    <r>
      <rPr>
        <vertAlign val="superscript"/>
        <sz val="10"/>
        <rFont val="Arial"/>
        <family val="2"/>
        <charset val="238"/>
      </rPr>
      <t>2)</t>
    </r>
  </si>
  <si>
    <t>Adres dysponenta jednostki</t>
  </si>
  <si>
    <t>Podmiot leczniczy, w którego strukturach działa centrum urazowe</t>
  </si>
  <si>
    <t xml:space="preserve">Liczba wszystkich lekarzy </t>
  </si>
  <si>
    <t>Liczba wszystkich pielęgniarek</t>
  </si>
  <si>
    <t>Liczba ratowników medycznych</t>
  </si>
  <si>
    <t>Izba przyjęć szpitala</t>
  </si>
  <si>
    <t>Lp.</t>
  </si>
  <si>
    <t>Powiat</t>
  </si>
  <si>
    <t>Wyjazdy do stanu nagłego zagrożenia zdrowotnego</t>
  </si>
  <si>
    <t>Wyjazdy zespołów ratownictwa medycznego, licząc od chwili przyjęcia zgłoszenia przez dyspozytora medycznego do przybycia zespołu ratownictwa medycznego na miejsce zdarzenia</t>
  </si>
  <si>
    <t>Szpitalne Oddziały Ratunkowe</t>
  </si>
  <si>
    <t>Zespoły Ratownictwa Medycznego</t>
  </si>
  <si>
    <t>Lotnicze Pogotowie Ratunkowe</t>
  </si>
  <si>
    <t>L.p.</t>
  </si>
  <si>
    <t>Adres miejsca stacjonowania zespołu ratownictwa medycznego</t>
  </si>
  <si>
    <t>Nazwa dysponenta jednostki</t>
  </si>
  <si>
    <t>Liczba zespołów ratownictwa medycznego w danym rejonie operacyjnym</t>
  </si>
  <si>
    <t>Liczba godzin na dobę pozostawania w gotowości zespołu ratownictwa medycznego</t>
  </si>
  <si>
    <t>Okres w roku pozostawania w gotowości zespołu ratownictwa medycznego</t>
  </si>
  <si>
    <t>3a</t>
  </si>
  <si>
    <t>3b</t>
  </si>
  <si>
    <t>S</t>
  </si>
  <si>
    <t>P</t>
  </si>
  <si>
    <t>7a</t>
  </si>
  <si>
    <t>7b</t>
  </si>
  <si>
    <t>8a</t>
  </si>
  <si>
    <t>8b</t>
  </si>
  <si>
    <t>8c</t>
  </si>
  <si>
    <t>Dysponent jednostki (nazwa i adres)</t>
  </si>
  <si>
    <t>Stan nagłego zagrożenia zdrowotnego</t>
  </si>
  <si>
    <t>Inne</t>
  </si>
  <si>
    <t>&gt;18 lat</t>
  </si>
  <si>
    <t>Liczba zgonów w izbie przyjęć</t>
  </si>
  <si>
    <t>Liczba zgonów pacjentów urazowych</t>
  </si>
  <si>
    <t>Nazwa szpitala</t>
  </si>
  <si>
    <t>Adres szpitala</t>
  </si>
  <si>
    <t>Adres lokalizacji oddziału szpitalnego</t>
  </si>
  <si>
    <t>Oddział szpitalny wyspecjalizowany w zakresie udzielania świadczeń zdrowotnych niezbędnych dla ratownictwa medycznego</t>
  </si>
  <si>
    <t>8d</t>
  </si>
  <si>
    <t>8e</t>
  </si>
  <si>
    <t>Nazwa własna oddzialu szpitalnego</t>
  </si>
  <si>
    <t>Kryterium gęstości zaludnienia</t>
  </si>
  <si>
    <t>Liczba łóżek według stanu w dniu 31 XII</t>
  </si>
  <si>
    <t>Liczba dni w roku pozostawania w gotowości zespołu ratownictwa medyczngo</t>
  </si>
  <si>
    <t>Wyjazdy niezwiązane ze stanem nagłego zagrożenia zdrowotnego</t>
  </si>
  <si>
    <t>5c</t>
  </si>
  <si>
    <t>4a</t>
  </si>
  <si>
    <t>4b</t>
  </si>
  <si>
    <t>4d</t>
  </si>
  <si>
    <t>5a</t>
  </si>
  <si>
    <t>5b</t>
  </si>
  <si>
    <t>6a</t>
  </si>
  <si>
    <t>6b</t>
  </si>
  <si>
    <t>0-18 lat</t>
  </si>
  <si>
    <t>&gt; 18 lat</t>
  </si>
  <si>
    <t>Zgony przed podjęciem albo w trakcie wykonywania medycznych czynności ratunkowych</t>
  </si>
  <si>
    <t>1</t>
  </si>
  <si>
    <t>Liczba wyjazdów przekraczających maksymalny czas dotarcia na miejsce zdarzenia</t>
  </si>
  <si>
    <t>Liczba stanowisk intensywnej terapii</t>
  </si>
  <si>
    <t>Miasta powyżej 10 tyś. mieszkańców</t>
  </si>
  <si>
    <t>Poza miastem powyżej 10 tyś. mieszkańców</t>
  </si>
  <si>
    <t>Województwo</t>
  </si>
  <si>
    <t>Wyjazdy zespołów ratownictwa medycznego</t>
  </si>
  <si>
    <t>Razem:</t>
  </si>
  <si>
    <t>Nazwa i adres szpitala</t>
  </si>
  <si>
    <t>Dysponent jednostki</t>
  </si>
  <si>
    <t>Liczba stanowisk resuscytacyjnych</t>
  </si>
  <si>
    <t>Liczba stanowisk obserwacyjnych</t>
  </si>
  <si>
    <t>3c</t>
  </si>
  <si>
    <t>3d</t>
  </si>
  <si>
    <t>Nazwa jednostki organizacyjnej</t>
  </si>
  <si>
    <t>Adres jednostki organizacyjnej</t>
  </si>
  <si>
    <t>2a</t>
  </si>
  <si>
    <t>2b</t>
  </si>
  <si>
    <t>2c</t>
  </si>
  <si>
    <t>2d</t>
  </si>
  <si>
    <t>Nazwa</t>
  </si>
  <si>
    <t>Adres</t>
  </si>
  <si>
    <t>4c</t>
  </si>
  <si>
    <t>Razem</t>
  </si>
  <si>
    <t>Maksymalny czas uruchomienia
 ( w minutach)</t>
  </si>
  <si>
    <t>5d</t>
  </si>
  <si>
    <t>Czas dyżuru</t>
  </si>
  <si>
    <t>w tym pacjenci urazowi</t>
  </si>
  <si>
    <t>ogółem</t>
  </si>
  <si>
    <t>Szpitalny oddział ratunkowy</t>
  </si>
  <si>
    <t>Maksymalny czas pobytu pacjenta w centrum urazowym
(dni)</t>
  </si>
  <si>
    <r>
      <t>Nazwa i opis rejonu operacyjnego</t>
    </r>
    <r>
      <rPr>
        <vertAlign val="superscript"/>
        <sz val="11"/>
        <rFont val="Arial"/>
        <family val="2"/>
        <charset val="238"/>
      </rPr>
      <t>2)</t>
    </r>
  </si>
  <si>
    <r>
      <t xml:space="preserve">Obszar działania zespołu ratownictwa medycznego </t>
    </r>
    <r>
      <rPr>
        <vertAlign val="superscript"/>
        <sz val="11"/>
        <rFont val="Arial"/>
        <family val="2"/>
        <charset val="238"/>
      </rPr>
      <t>4)</t>
    </r>
  </si>
  <si>
    <r>
      <t xml:space="preserve">Kod zespołu ratownictwa medycznego </t>
    </r>
    <r>
      <rPr>
        <vertAlign val="superscript"/>
        <sz val="11"/>
        <rFont val="Arial"/>
        <family val="2"/>
        <charset val="238"/>
      </rPr>
      <t>5)</t>
    </r>
  </si>
  <si>
    <t xml:space="preserve">w tym pacjenci urazowi: </t>
  </si>
  <si>
    <t xml:space="preserve"> w tym pacjenci urazowi</t>
  </si>
  <si>
    <t>1) Zgodnie z rozporządzeniem Ministra Zdrowia z dnia 29 września 2011 r. w sprawie szczegółowego zakresu danych objętych wpisem do rejestru podmiotów wykonujących działalność leczniczą oraz szczegółowego trybu postępowania w sprawach dokonywania wpisów, zmian w rejestrze oraz wykreśleń z tego rejestru.
2) Zgodnie z rozporządzeniem Ministra Zdrowia z dnia 17 maja 2012 r. w sprawie systemu resortowych kodów identyfikacyjnych oraz szczegółowego sposobu ich nadawania.</t>
  </si>
  <si>
    <r>
      <t xml:space="preserve">Miejsce stacjonowania zespołu ratownictwa medycznego </t>
    </r>
    <r>
      <rPr>
        <vertAlign val="superscript"/>
        <sz val="11"/>
        <rFont val="Arial"/>
        <family val="2"/>
        <charset val="238"/>
      </rPr>
      <t>5)</t>
    </r>
  </si>
  <si>
    <r>
      <t xml:space="preserve">Dni tygodnia pozostawania w gotowości zespołu ratownictwa medycznego </t>
    </r>
    <r>
      <rPr>
        <vertAlign val="superscript"/>
        <sz val="11"/>
        <rFont val="Arial"/>
        <family val="2"/>
        <charset val="238"/>
      </rPr>
      <t>6)</t>
    </r>
  </si>
  <si>
    <r>
      <t xml:space="preserve">Kod TERYT z opisem </t>
    </r>
    <r>
      <rPr>
        <vertAlign val="superscript"/>
        <sz val="11"/>
        <rFont val="Arial"/>
        <family val="2"/>
        <charset val="238"/>
      </rPr>
      <t>1)</t>
    </r>
  </si>
  <si>
    <t>Jednostka organizacyjna podmiotu
leczniczego, w którego strukturach
planuje się utworzyć szpitalny oddział
ratunkowy</t>
  </si>
  <si>
    <t>Liczba odebranych
połączeń</t>
  </si>
  <si>
    <t>z 999</t>
  </si>
  <si>
    <t>suma</t>
  </si>
  <si>
    <t>Liczba połączeń
rozłączonych przed
podjęciem obsługi</t>
  </si>
  <si>
    <t>Średni czas oczekiwania
na połączenie [mm:ss]</t>
  </si>
  <si>
    <t>Średni czas trwania
połączenia [mm:ss]</t>
  </si>
  <si>
    <t>styczeń</t>
  </si>
  <si>
    <t>luty</t>
  </si>
  <si>
    <t>marzec</t>
  </si>
  <si>
    <t>kwiecień</t>
  </si>
  <si>
    <t>maj</t>
  </si>
  <si>
    <t>czerwiec</t>
  </si>
  <si>
    <t>lipiec</t>
  </si>
  <si>
    <t>sierpień</t>
  </si>
  <si>
    <t>wrzesień</t>
  </si>
  <si>
    <t>październik</t>
  </si>
  <si>
    <t>listopad</t>
  </si>
  <si>
    <t>grudzień</t>
  </si>
  <si>
    <t>Suma</t>
  </si>
  <si>
    <t>Średnia</t>
  </si>
  <si>
    <t>do
dd-mm</t>
  </si>
  <si>
    <t>13a</t>
  </si>
  <si>
    <t>13b</t>
  </si>
  <si>
    <t xml:space="preserve">1) Jest identyfikowany przez numer województwa – 2 cyfry kodu TERYT/numer kolejny rejonu na obszarze województwa – 2 cyfry.
2) W opisie rejonu operacyjnego stosuje się 7-znakowy kod TERYT w zakresie systemu identyfikatorów i nazw jednostek podziału administracyjnego; nie używa się kodów zakończonych cyfrą „3”, kolejne pozycje rejonu operacyjnego oddziela się średnikiem i spacją.
3) Kody nadawane zgodnie z procedurami tworzonymi i wprowadzanymi do stosowania przez ministra właściwego do spraw zdrowia. 
4) Stosuje się oznaczenia „S” dla specjalistycznych zespołów ratownictwa medycznego i „P” dla podstawowych zespołów ratownictwa medycznego, o których mowa w art. 36 ust. 1 ustawy z dnia 8 września 2006 r. o Państwowym Ratownictwie Medycznym.
5) Stosuje się 7-znakowy kod TERYT w zakresie systemu identyfikatorów i nazw jednostek podziału administracyjnego; nie używa się kodów zakończonych cyfrą „3”, kolejne pozycje obszaru działania oddziela się średnikiem i spacją.
6) Jest identyfikowany 10-znakowym numerem zespołu ratownictwa medycznego, składającym się z 7-znakowego kodu TERYT w zakresie systemu identyfikatorów i nazw jednostek podziału administracyjnego oraz cyfry identyfikującej rodzaju zespołu (kody: 2 – podstawowy, 3 – wodny podstawowy, 4 – specjalistyczny, 5 – wodny specjalistyczny) i dwóch cyfr numeru kolejnego dla danego rodzaju zespołu w miejscu stacjonowania; nie używa się kodów zakończonych cyfrą „3”.
7) Nazwy nadawane zgodnie z procedurami tworzonymi i wprowadzanymi do stosowania przez ministra właściwego do spraw zdrowia.
8) Stosuje się 7-znakowy kod TERYT miejscowości lub dzielnicy w zakresie systemu identyfikatorów i nazw jednostek podziału administracyjnego, w której stacjonuje zespół ratownictwa medycznego; nie używa się kodów zakończonych cyfrą „3”; nie podaje się danych adresowych miejsca stacjonowania.
9) Wskazuje się nazwę miejscowości lub dzielnicy, w której stacjonuje zespół ratownictwa medycznego; nie podaje się danych adresowych miejsca stacjonowania.
10) Wymienia się dni tygodnia, a w przypadku gdy zespół ratownictwa medycznego nie pozostaje w całodobowej gotowości, wskazuje się godziny pozostawania w gotowości
</t>
  </si>
  <si>
    <r>
      <t xml:space="preserve">Kod dyspozytorni medycznej </t>
    </r>
    <r>
      <rPr>
        <vertAlign val="superscript"/>
        <sz val="12"/>
        <rFont val="Arial"/>
        <family val="2"/>
        <charset val="238"/>
      </rPr>
      <t>3)</t>
    </r>
  </si>
  <si>
    <r>
      <t>IV część kodu resortowego określającego formę organizacyjno-prawną podmiotu wykonującego działalność leczniczą</t>
    </r>
    <r>
      <rPr>
        <vertAlign val="superscript"/>
        <sz val="11"/>
        <rFont val="Arial"/>
        <family val="2"/>
        <charset val="238"/>
      </rPr>
      <t>9)</t>
    </r>
    <r>
      <rPr>
        <sz val="11"/>
        <rFont val="Arial"/>
        <family val="2"/>
        <charset val="238"/>
      </rPr>
      <t xml:space="preserve"> </t>
    </r>
  </si>
  <si>
    <r>
      <t>VII część kodu resortowego jednostki systemu</t>
    </r>
    <r>
      <rPr>
        <vertAlign val="superscript"/>
        <sz val="11"/>
        <rFont val="Arial"/>
        <family val="2"/>
        <charset val="238"/>
      </rPr>
      <t>9)</t>
    </r>
  </si>
  <si>
    <t xml:space="preserve">1) Jest identyfikowany przez numer województwa – 2 cyfry kodu TERYT/numer kolejny rejonu na obszarze województwa – 2 cyfry.
2) W opisie rejonu operacyjnego stosuje się 7-znakowy kod TERYT w zakresie systemu identyfikatorów i nazw jednostek podziału administracyjnego; nie używa się kodów zakończonych cyfrą „3”, kolejne pozycje rejonu operacyjnego oddziela się średnikiem i spacją.
3) Kody nadawane zgodnie z procedurami tworzonymi i wprowadzanymi do stosowania przez ministra właściwego do spraw zdrowia.
4) Stosuje się oznaczenia „S” dla specjalistycznych zespołów ratownictwa medycznego i „P” dla podstawowych zespołów ratownictwa medycznego, o których mowa w art. 36 ust. 1 ustawy z dnia 8 września 2006 r. o Państwowym Ratownictwie Medycznym (Dz. U. z 2017 r. poz. 2195, z póź. zm.).
5) Jest identyfikowany 10-znakowym numerem zespołu ratownictwa medycznego, składającym się z 7-znakowego kodu TERYT w zakresie systemu identyfikatorów i nazw jednostek podziału administracyjnego oraz cyfry identyfikującej rodzaju zespołu (kody: 2 – podstawowy, 3 – wodny podstawowy, 4 – specjalistyczny, 5 – wodny specjalistyczny) i dwóch cyfr numeru kolejnego dla danego rodzaju zespołu w miejscu stacjonowania; nie używa się kodów zakończonych cyfrą „3”.
6) Nazwy nadawane zgodnie z procedurami tworzonymi i wprowadzanymi do stosowania przez ministra właściwego do spraw zdrowia.
7) Stosuje się 7-znakowy kod TERYT miejscowości lub dzielnicy w zakresie systemu identyfikatorów i nazw jednostek podziału administracyjnego, w której stacjonuje zespół ratownictwa medycznego; nie używa się kodów zakończonych cyfrą „3”; nie podaje się danych adresowych miejsca stacjonowania.
8) Zgodnie z rozporządzeniem Ministra Zdrowia z dnia 29 września 2011 r. w sprawie szczegółowego zakresu danych objętych wpisem do rejestru podmiotów wykonujących działalność leczniczą oraz szczegółowego trybu postępowania w sprawach dokonywania wpisów, zmian w rejestrze oraz wykreśleń z tego rejestru (Dz. U. z 2014 r. poz. 325 oraz z 2017 r. poz. 1540).
9) Zgodnie z rozporządzeniem Ministra Zdrowia z dnia 17 maja 2012 r. w sprawie systemu resortowych kodów identyfikacyjnych oraz szczegółowego sposobu ich nadawania (Dz. U.  poz. 594 oraz z 2017 r. poz. 999).
</t>
  </si>
  <si>
    <t>specjalistyczne</t>
  </si>
  <si>
    <t>podstawowe</t>
  </si>
  <si>
    <t xml:space="preserve">Mediana czasu dotarcia na miejsce zdarzenia
[gg:mm:ss]
</t>
  </si>
  <si>
    <t xml:space="preserve">Maksymalny czas dotarcia na miejsce zdarzenia
[gg:mm:ss]
</t>
  </si>
  <si>
    <t xml:space="preserve">1) Nazwy nadawane zgodnie z procedurami tworzonymi i wprowadzanymi do stosowania przez ministra właściwego do spraw zdrowia.
2) Stosuje się 7-znakowy kod TERYT w zakresie systemu identyfikatorów i nazw jednostek podziału administracyjnego; nie używa się kodów zakończonych cyfrą „3”, kolejne pozycje obszaru działania oddziela się średnikiem i spacją.
3) Jest identyfikowany przez numer województwa – 2 cyfry kodu TERYT/numer kolejny rejonu na obszarze województwa – 2 cyfry
</t>
  </si>
  <si>
    <t>nieprzystosowane do startów i lądowań w nocy</t>
  </si>
  <si>
    <t xml:space="preserve"> całodobowe</t>
  </si>
  <si>
    <t xml:space="preserve">Lądowisko w odległości wymagającej użycia specjalistycznych środków transportu sanitarnego 
(podać odległość w metrach od szpitalnego oddziału ratunkowego)
</t>
  </si>
  <si>
    <t xml:space="preserve">1) Zgodnie z rozporządzeniem Ministra Zdrowia z dnia 29 września 2011 r. w sprawie szczegółowego zakresu danych objętych wpisem do rejestru podmiotów wykonujących działalność leczniczą oraz szczegółowego trybu postępowania w sprawach dokonywania wpisów, zmian w rejestrze oraz wykreśleń z tego rejestru (Dz. U. z 2014 r. poz. 325 oraz z 2017 r. poz. 1540).
2) Zgodnie z rozporządzeniem Ministra Zdrowia z dnia 17 maja 2012 r. w sprawie systemu resortowych kodów identyfikacyjnych oraz szczegółowego sposobu ich nadawania (Dz. U. poz. 594 oraz z 2017 r. poz. 999).
3) Stosuje się 7-znakowy kod TERYT miejscowości lub dzielnicy w zakresie systemu identyfikatorów i nazw jednostek podziału administracyjnego, w której znajduje się szpitalny oddział ratunkowy.
</t>
  </si>
  <si>
    <t xml:space="preserve">1)  Zgodnie z rozporządzeniem Ministra Zdrowia z dnia 29 września 2011 r. w sprawie szczegółowego zakresu danych objętych wpisem do rejestru podmiotów wykonujących działalność leczniczą oraz szczegółowego trybu postępowania w sprawach dokonywania wpisów, zmian w rejestrze oraz wykreśleń z tego rejestru (Dz. U. z 2014 r. poz. 325 oraz z 2017 r. poz. 1540).
2)  Stosuje się 7-znakowy kod TERYT miejscowości lub dzielnicy w zakresie systemu identyfikatorów i nazw jednostek podziału administracyjnego, w której znajduje się jednostka organizacyjna.
3) Zgodnie z rozporządzeniem Ministra Zdrowia z dnia 17 maja 2012 r. w sprawie systemu resortowych kodów identyfikacyjnych oraz szczegółowego sposobu ich nadawania (Dz. U. poz. 594 oraz z 2017 r. poz. 999).
</t>
  </si>
  <si>
    <t>liczba pacjentów przekazanych przez zespoły ratownictwa medycznego</t>
  </si>
  <si>
    <t xml:space="preserve">Liczba pacjentów zakwalifikowanych jako pacjent urazowy przez: </t>
  </si>
  <si>
    <t xml:space="preserve"> kierownika zespołu ratownictwa medycznego</t>
  </si>
  <si>
    <t>kierownika zespołu urazowego</t>
  </si>
  <si>
    <t xml:space="preserve">Liczba pacjentów zakwalifikowanych jako pacjent urazowy dzieciecy przez: </t>
  </si>
  <si>
    <t>kierownika zespołu urazowego dziecięcego</t>
  </si>
  <si>
    <t>Średni czas pobytu pacjenta uraowego w centrum urazowym dla dzieci
(dni)</t>
  </si>
  <si>
    <t>Maksymalny czas pobytu pacjenta w centrum urazowym dla dzieci
(dni)</t>
  </si>
  <si>
    <t>Liczba zgonów pacjentów urazowych dziecięcych</t>
  </si>
  <si>
    <t>Okres czasu w jakim funkcjonowała wskazana liczba stanowisk dyspozytorów medycznych w danej lokalizacji w ciągu roku</t>
  </si>
  <si>
    <t>Liczba stanowisk dyspozytorów medycznych w danej lokalizacji</t>
  </si>
  <si>
    <t>Liczba dyspozytorów medycznych wykonujących zadania w danej lokalizacji</t>
  </si>
  <si>
    <t>liczba dyspozytorów medycznych posiadających wykształcenie wymagane dla pielęgniarki systemu lub ratownika medycznego</t>
  </si>
  <si>
    <t>liczba dyspozytorów medycznych, o których mowa w art. 58 ust. 3 ustawy z dnia 8 września 2006 r. o Państwowym Ratownictwie Medycznym (Dz. U. z 2017 r. poz. 2195, z późn. zm.)</t>
  </si>
  <si>
    <t>od
dd-mm</t>
  </si>
  <si>
    <t xml:space="preserve">1) Kody nadawane zgodnie z procedurami tworzonymi i wprowadzanymi do stosowania przez ministra właściwego do spraw zdrowia. </t>
  </si>
  <si>
    <t xml:space="preserve">1) Kody nadawane zgodnie z procedurami tworzonymi i wprowadzanymi do stosowania przez ministra właściwego do spraw zdrowia.  </t>
  </si>
  <si>
    <t>10a</t>
  </si>
  <si>
    <t>10b</t>
  </si>
  <si>
    <t xml:space="preserve">od
dd-mm
</t>
  </si>
  <si>
    <t xml:space="preserve">do
dd-mm
</t>
  </si>
  <si>
    <t xml:space="preserve">Planowany termin uruchomienia zespołu ratownictwa medycznego </t>
  </si>
  <si>
    <r>
      <t xml:space="preserve">Kod dyspozytorni medycznej </t>
    </r>
    <r>
      <rPr>
        <vertAlign val="superscript"/>
        <sz val="11"/>
        <rFont val="Arial"/>
        <family val="2"/>
        <charset val="238"/>
      </rPr>
      <t>3)</t>
    </r>
  </si>
  <si>
    <t xml:space="preserve">Tabela nr 16 – Rejony operacyjne i miejsca stacjonowania planowanych do uruchomienia zespołów ratownictwa medycznego
</t>
  </si>
  <si>
    <t xml:space="preserve">1) Jest identyfikowany przez numer województwa – 2 cyfry kodu TERYT/numer kolejny rejonu na obszarze województwa – 2 cyfry.
2) W opisie rejonu operacyjnego stosuje się 7-znakowy kod TERYT w zakresie systemu identyfikatorów i nazw jednostek podziału administracyjnego; nie używa się kodów zakończonych cyfrą „3”, kolejne pozycje rejonu operacyjnego oddziela się średnikiem i spacją.
3) Kody nadawane zgodnie z procedurami tworzonymi i wprowadzanymi do stosowania przez ministra właściwego do spraw zdrowia.
4) Stosuje się 7-znakowy kod TERYT w zakresie systemu identyfikatorów i nazw jednostek podziału administracyjnego; nie używa się kodów zakończonych cyfrą „3”, kolejne pozycje obszaru działania oddziela się średnikiem i spacją.
5) Wskazuje się nazwę miejscowości lub dzielnicy, w której stacjonuje zespół ratownictwa medycznego; nie podaje się danych adresowych miejsca stacjonowania.
6) Wymienia się dni tygodnia, a w przypadku, gdy zespół ratownictwa medycznego nie pozostaje w całodobowej gotowości, wskazuje się godziny pozostawania w gotowości
</t>
  </si>
  <si>
    <t>Lądowisko w odległości wymagającej użycia specjalistycznych środków transportu sanitarnego (podać odległość w metrach od szpitalnego oddziału ratunkowego)</t>
  </si>
  <si>
    <t>Lądowisko zlokalizowane bezpośrednio przy szpitalnym oddziale ratunkowym (podać odległość w metrach od szpitalnego oddziału ratunkowego)</t>
  </si>
  <si>
    <t>1) Stosuje się 7-znakowy kod TERYT miejscowości lub dzielnicy w zakresie systemu identyfikatorów i nazw jednostek podziału administracyjnego, w której znajduje się planowany do uruchomienia szpitalny oddział ratunkowy.</t>
  </si>
  <si>
    <t>Adres miejsca
stacjonowania zespołu ratownictwa medycznego</t>
  </si>
  <si>
    <t>Liczba wyjazdów zespołów ratownictwa medycznego zakończonych przewiezieniem pacjenta do szpitala</t>
  </si>
  <si>
    <t>13</t>
  </si>
  <si>
    <t xml:space="preserve"> od 
dd-mm</t>
  </si>
  <si>
    <t xml:space="preserve">do
dd-mm </t>
  </si>
  <si>
    <t>pon.-niedz.</t>
  </si>
  <si>
    <t>31.12</t>
  </si>
  <si>
    <t>-</t>
  </si>
  <si>
    <t>15.09</t>
  </si>
  <si>
    <t xml:space="preserve"> Nozdrzec</t>
  </si>
  <si>
    <t xml:space="preserve">Cisna </t>
  </si>
  <si>
    <t xml:space="preserve">gm. Zagórz                      m. Tarnawa Górna      </t>
  </si>
  <si>
    <t xml:space="preserve"> Komańcza</t>
  </si>
  <si>
    <t>7.00-19.00</t>
  </si>
  <si>
    <t>15.06.</t>
  </si>
  <si>
    <t xml:space="preserve">1803011 2 01 </t>
  </si>
  <si>
    <t>gm. Pilzno                        m. Strzegocice</t>
  </si>
  <si>
    <t xml:space="preserve"> Żyraków</t>
  </si>
  <si>
    <t xml:space="preserve">Nowy Żmigród </t>
  </si>
  <si>
    <t>m. Krosno</t>
  </si>
  <si>
    <t>Jedlicze</t>
  </si>
  <si>
    <t>Miejsce Piastowe</t>
  </si>
  <si>
    <t>Wielopole Skrzyńskie</t>
  </si>
  <si>
    <t xml:space="preserve"> Borowa</t>
  </si>
  <si>
    <t>Radomyśl Wielki</t>
  </si>
  <si>
    <t xml:space="preserve"> Padew Narodowa</t>
  </si>
  <si>
    <t>Zaklików</t>
  </si>
  <si>
    <t xml:space="preserve"> Gorzyce</t>
  </si>
  <si>
    <t>Nowa Sarzyna</t>
  </si>
  <si>
    <t>Krzeszów</t>
  </si>
  <si>
    <t>Jeżowe</t>
  </si>
  <si>
    <t>Błażowa</t>
  </si>
  <si>
    <t>gm. Narol,                               m. Jędrzejówka</t>
  </si>
  <si>
    <t xml:space="preserve"> Stary Dzików</t>
  </si>
  <si>
    <t>Fredropol</t>
  </si>
  <si>
    <t xml:space="preserve"> </t>
  </si>
  <si>
    <t>R01 01</t>
  </si>
  <si>
    <t>000000010078</t>
  </si>
  <si>
    <t>019</t>
  </si>
  <si>
    <t>R01 02</t>
  </si>
  <si>
    <t>R01 04</t>
  </si>
  <si>
    <t>R01 06</t>
  </si>
  <si>
    <t>041</t>
  </si>
  <si>
    <t>R02 06</t>
  </si>
  <si>
    <t>000000010076</t>
  </si>
  <si>
    <t>109</t>
  </si>
  <si>
    <t>R02 02</t>
  </si>
  <si>
    <t>R02 04</t>
  </si>
  <si>
    <t>R03 01</t>
  </si>
  <si>
    <t>Zespół Opieki Zdrowotnej w Dębicy</t>
  </si>
  <si>
    <t>000000010193</t>
  </si>
  <si>
    <t>R03 04</t>
  </si>
  <si>
    <t>R03 06</t>
  </si>
  <si>
    <t>R04 01</t>
  </si>
  <si>
    <t>000000010150</t>
  </si>
  <si>
    <t>073</t>
  </si>
  <si>
    <t>R04 03</t>
  </si>
  <si>
    <t>056</t>
  </si>
  <si>
    <t>R04 02</t>
  </si>
  <si>
    <t>074</t>
  </si>
  <si>
    <t>R04 04</t>
  </si>
  <si>
    <t>057</t>
  </si>
  <si>
    <t>R05 01</t>
  </si>
  <si>
    <t>000000010074</t>
  </si>
  <si>
    <t>061</t>
  </si>
  <si>
    <t>R05 04</t>
  </si>
  <si>
    <t>R05 02</t>
  </si>
  <si>
    <t>R05 03</t>
  </si>
  <si>
    <t>083</t>
  </si>
  <si>
    <t>000000009966</t>
  </si>
  <si>
    <t>076</t>
  </si>
  <si>
    <t>004</t>
  </si>
  <si>
    <t>023</t>
  </si>
  <si>
    <t>024</t>
  </si>
  <si>
    <t>005</t>
  </si>
  <si>
    <t>006</t>
  </si>
  <si>
    <t>38-480 Rymanów, ul.Piłsudskiego 2</t>
  </si>
  <si>
    <t>014</t>
  </si>
  <si>
    <t>015</t>
  </si>
  <si>
    <t>000000009967</t>
  </si>
  <si>
    <t>000000010196</t>
  </si>
  <si>
    <t>002</t>
  </si>
  <si>
    <t>000000010077</t>
  </si>
  <si>
    <t>067</t>
  </si>
  <si>
    <t>000000023148</t>
  </si>
  <si>
    <t>016</t>
  </si>
  <si>
    <t>003</t>
  </si>
  <si>
    <t>000000010158</t>
  </si>
  <si>
    <t>075</t>
  </si>
  <si>
    <t>107</t>
  </si>
  <si>
    <t>000000009960</t>
  </si>
  <si>
    <t>001</t>
  </si>
  <si>
    <t>017</t>
  </si>
  <si>
    <t>036</t>
  </si>
  <si>
    <t>032</t>
  </si>
  <si>
    <t>042</t>
  </si>
  <si>
    <t>1817011</t>
  </si>
  <si>
    <t>000000010188</t>
  </si>
  <si>
    <t/>
  </si>
  <si>
    <t>161</t>
  </si>
  <si>
    <t>000000009963</t>
  </si>
  <si>
    <t>39-400 Tarnobrzeg              ul. Szpitalna 1</t>
  </si>
  <si>
    <t>000000010157</t>
  </si>
  <si>
    <t>000000010159</t>
  </si>
  <si>
    <t>040</t>
  </si>
  <si>
    <t>091</t>
  </si>
  <si>
    <t>22</t>
  </si>
  <si>
    <t>R02 01</t>
  </si>
  <si>
    <t>R02 03</t>
  </si>
  <si>
    <t>R02 05</t>
  </si>
  <si>
    <t>R02 08</t>
  </si>
  <si>
    <t>R02 10</t>
  </si>
  <si>
    <t>R02 12</t>
  </si>
  <si>
    <t>R02 14</t>
  </si>
  <si>
    <t>R02 16</t>
  </si>
  <si>
    <t>R02 18</t>
  </si>
  <si>
    <t>R02 20</t>
  </si>
  <si>
    <t>R02 22</t>
  </si>
  <si>
    <t>R02 24</t>
  </si>
  <si>
    <t>R02 26</t>
  </si>
  <si>
    <t>R02 28</t>
  </si>
  <si>
    <t>R02 30</t>
  </si>
  <si>
    <t>R02 32</t>
  </si>
  <si>
    <t>R02 07</t>
  </si>
  <si>
    <t>R03 08</t>
  </si>
  <si>
    <t>R03 10</t>
  </si>
  <si>
    <t>R03 12</t>
  </si>
  <si>
    <t>R03 14</t>
  </si>
  <si>
    <t>R03 16</t>
  </si>
  <si>
    <t>R03 18</t>
  </si>
  <si>
    <t>R03 20</t>
  </si>
  <si>
    <t>R03 22</t>
  </si>
  <si>
    <t>R03 24</t>
  </si>
  <si>
    <t>R03 26</t>
  </si>
  <si>
    <t>R03 28</t>
  </si>
  <si>
    <t>R04 22</t>
  </si>
  <si>
    <t>R04 05</t>
  </si>
  <si>
    <t>R04 06</t>
  </si>
  <si>
    <t>R04 08</t>
  </si>
  <si>
    <t>R04 10</t>
  </si>
  <si>
    <t>R04 12</t>
  </si>
  <si>
    <t>R04 14</t>
  </si>
  <si>
    <t>R04 16</t>
  </si>
  <si>
    <t>R04 18</t>
  </si>
  <si>
    <t>R04 20</t>
  </si>
  <si>
    <t>R04 24</t>
  </si>
  <si>
    <t>R04 26</t>
  </si>
  <si>
    <t>R04 28</t>
  </si>
  <si>
    <t>R05 06</t>
  </si>
  <si>
    <t>R05 10</t>
  </si>
  <si>
    <t>R05 12</t>
  </si>
  <si>
    <t>R05 14</t>
  </si>
  <si>
    <t>R05 05</t>
  </si>
  <si>
    <t>R05 16</t>
  </si>
  <si>
    <t>R05 18</t>
  </si>
  <si>
    <t>R05 20</t>
  </si>
  <si>
    <t>R05 22</t>
  </si>
  <si>
    <t>R05 24</t>
  </si>
  <si>
    <t>R05 26</t>
  </si>
  <si>
    <t>R05 07</t>
  </si>
  <si>
    <t>R05 28</t>
  </si>
  <si>
    <t>R05 30</t>
  </si>
  <si>
    <t>Tabela nr 12– Centra urazowe dla dzieci – dane za rok …nie dotyczy</t>
  </si>
  <si>
    <t>Powiat:rzeszowski</t>
  </si>
  <si>
    <t>2</t>
  </si>
  <si>
    <t xml:space="preserve">Samodzielny Publiczny Zakład Opieki Zdrowotnej Ministerstwa Spraw Wewnętrznych i Administracji 
w Rzeszowie
</t>
  </si>
  <si>
    <t>ul. Krakowska 16, 35-111 Rzeszów</t>
  </si>
  <si>
    <t>1863011 Rzeszów</t>
  </si>
  <si>
    <t>Samodzielny Publiczny Zespół Zakładów Opieki Zdrowotnej w Nisku</t>
  </si>
  <si>
    <t>37-400 Nisko,                               ul. Kościuszki 1</t>
  </si>
  <si>
    <t>Kliniczny Szpital Wojewódzki  Nr 2 im. Św. Jadwigi Królowej</t>
  </si>
  <si>
    <t>ul. Lwowska 60                        35 - 301 Rzeszów</t>
  </si>
  <si>
    <t>38-600 Lesko ul.Kochanowskiego 2</t>
  </si>
  <si>
    <t>39-300 Mielec, ul. Żeromskiego 22</t>
  </si>
  <si>
    <t>podkarpackie</t>
  </si>
  <si>
    <t xml:space="preserve">Filia LPR w Sanoku
38-500 Sanok, ul. Biała Góra
</t>
  </si>
  <si>
    <t>7.00-20.00</t>
  </si>
  <si>
    <t>Szpital Specjalistyczny w Brzozowie Podkarpacki Ośrodek Onkologiczny im. Ks. B.Markiewicza</t>
  </si>
  <si>
    <t>36-200 Brzozów,                        ul. Bielawskiego 18</t>
  </si>
  <si>
    <t>01</t>
  </si>
  <si>
    <t>Szpital Specjalistyczny</t>
  </si>
  <si>
    <t>36-200 Brzozów,                                 ul. Bielawskiego 18</t>
  </si>
  <si>
    <t>1802014 Brzozów</t>
  </si>
  <si>
    <t>tak</t>
  </si>
  <si>
    <t xml:space="preserve">- </t>
  </si>
  <si>
    <t>39 - 200 Dębica,                        ul. Krakowska 91</t>
  </si>
  <si>
    <t>szpital</t>
  </si>
  <si>
    <t>39 - 200 Dębica                   ul. Krakowska 91</t>
  </si>
  <si>
    <t>1803011 Dębica</t>
  </si>
  <si>
    <t>Szpital Specjalistyczny w Jaśle</t>
  </si>
  <si>
    <t>38-200 Jasło                              ul. Lwowska 22</t>
  </si>
  <si>
    <t>38-200 Jasło                     ul. Lwowska 22</t>
  </si>
  <si>
    <t>1805011 Jasło</t>
  </si>
  <si>
    <t>­</t>
  </si>
  <si>
    <t>38-400 Krosno                        ul. Korczyńska 57</t>
  </si>
  <si>
    <t>000000010080</t>
  </si>
  <si>
    <t>30</t>
  </si>
  <si>
    <t>Szpitalny oddział Ratunkowy     z Izbą Przyjęć Planowych</t>
  </si>
  <si>
    <t>38-400 Krosno                          ul. Korczyńska 57</t>
  </si>
  <si>
    <t>1861011 Miasto Krosno</t>
  </si>
  <si>
    <t>120 m w linii prostej (po drodze 300m)</t>
  </si>
  <si>
    <t xml:space="preserve">Samodzielny Publiczny Zespół Opieki Zdrowotnej w Lesku         </t>
  </si>
  <si>
    <t>38-600 Lesko ul K.Wielkiego 4</t>
  </si>
  <si>
    <t>Szpital Powiatowy</t>
  </si>
  <si>
    <t>1821034 Lesko-miasto</t>
  </si>
  <si>
    <t>Samodzielny Publiczny Zespół Opieki Zdrowotnej w  Leżajsku</t>
  </si>
  <si>
    <t>37-300 Leżajsk  ul.Leśna 22</t>
  </si>
  <si>
    <t>Szpital p.w.Matki Bożej  Pocieszenia</t>
  </si>
  <si>
    <t>37-300  Leżajsk          ul.  Leśna  22</t>
  </si>
  <si>
    <t>1808011  Leżajsk</t>
  </si>
  <si>
    <t>37-600 Lubaczów,        ul. Mickiewicza 168</t>
  </si>
  <si>
    <t>Szpita Powiatowy im.dr.Ludwika Rydygiera</t>
  </si>
  <si>
    <t>37-600 Lubaczów,                                ul. Mickiewcza168</t>
  </si>
  <si>
    <t>39-300 Mielec,                    ul. Żeromskiego 22</t>
  </si>
  <si>
    <t>000000009957</t>
  </si>
  <si>
    <t>Szpitalny Oddział Ratunkowy</t>
  </si>
  <si>
    <t>1811011-Mielec</t>
  </si>
  <si>
    <t>Wojewódzki Szpital im. Św. Ojca Pio w Przemyślu</t>
  </si>
  <si>
    <t>ul. Monte Cassino 18
37-700 Przemyśl</t>
  </si>
  <si>
    <t>000000010152</t>
  </si>
  <si>
    <t>Wojewódzki Szpital im.  Św. Ojca Pio w Przemyślu</t>
  </si>
  <si>
    <t>37-700 Przemyśl                               ul. Monte Cassino 18</t>
  </si>
  <si>
    <t>1862011 Przemyśl</t>
  </si>
  <si>
    <t>Kliniczny Szpital Wojewódzki Nr 2 im. Św.Jadwigi Królowej w Rzeszowie</t>
  </si>
  <si>
    <t>35-301 Rzeszów,        ul. Lwowska 60</t>
  </si>
  <si>
    <t>000000009968</t>
  </si>
  <si>
    <t>Szpital Ogólny</t>
  </si>
  <si>
    <t>ul. Lwowska 60                            35 - 301 Rzeszów</t>
  </si>
  <si>
    <t>Samodzielny Publiczny Zespół Opieki Zdrowotnej 
w Sanoku</t>
  </si>
  <si>
    <t>ul. 800-lecia 26                   38-500 Sanok</t>
  </si>
  <si>
    <t>000000010075</t>
  </si>
  <si>
    <t>38-500 Sanok                 ul. 800-lecia 26</t>
  </si>
  <si>
    <t>1817011 Sanok</t>
  </si>
  <si>
    <t>SPZZOZ Powiatowy Szpital Specjalistyczny w Stalowej Woli</t>
  </si>
  <si>
    <t>Stalowa Wola               ul. Staszica 4</t>
  </si>
  <si>
    <t>Powiatowy Szpital Specjalistyczny</t>
  </si>
  <si>
    <t>37-450 Stalowa Wola                    ul. Staszica 4</t>
  </si>
  <si>
    <t>1818011 Stalowa Wola</t>
  </si>
  <si>
    <t>Wojewódzki Szpital im. Zofii z Zamoyskich Tarnowskiej w Tarnobrzegu</t>
  </si>
  <si>
    <t>39-400 Tarnobrzeg               ul. Szpitalna 1</t>
  </si>
  <si>
    <t>02</t>
  </si>
  <si>
    <t>1864011 Tarnobrzeg</t>
  </si>
  <si>
    <t>brak</t>
  </si>
  <si>
    <t>bieszczadzki</t>
  </si>
  <si>
    <t>Samodzielny Publiczny Zespół Opieki Zdrowotnej   w Ustrzykach  Dln.</t>
  </si>
  <si>
    <t>38-700 Ustrzyki Dolne   ul. 29 Listopada 57</t>
  </si>
  <si>
    <t>4450</t>
  </si>
  <si>
    <t>29</t>
  </si>
  <si>
    <t>brzozowski</t>
  </si>
  <si>
    <t>Szpital Specjalistyczny w Brzozowie Podkarpacki Osrodek Onkologiczny                        im. ks. B. Markiewicza</t>
  </si>
  <si>
    <t>36-200 Brzozów,               ul. Bielawskiego 18</t>
  </si>
  <si>
    <t>36-200 Brzozów, ul.Bielawskiego 18</t>
  </si>
  <si>
    <t>4500</t>
  </si>
  <si>
    <t>50</t>
  </si>
  <si>
    <t>5</t>
  </si>
  <si>
    <t>4000</t>
  </si>
  <si>
    <t>7</t>
  </si>
  <si>
    <t>103</t>
  </si>
  <si>
    <t>007</t>
  </si>
  <si>
    <t>009</t>
  </si>
  <si>
    <t>dębicki</t>
  </si>
  <si>
    <t>Zespół Opieki Zdrowotnej</t>
  </si>
  <si>
    <t>39-200 Debica,                     ul. Krakowska 91</t>
  </si>
  <si>
    <t>Wewnętrzny I</t>
  </si>
  <si>
    <t>07</t>
  </si>
  <si>
    <t>Chorób Wewnętrznych i Kardiologii</t>
  </si>
  <si>
    <t>07, 53</t>
  </si>
  <si>
    <t>Chirurgii Ogólnej z Pododdziałem Gastroenterologii</t>
  </si>
  <si>
    <t>05</t>
  </si>
  <si>
    <t>Ginekologiczno - Położniczy z Pododdziałem Ginekologii Onkologicznej</t>
  </si>
  <si>
    <t>28</t>
  </si>
  <si>
    <t>Neurologiczny</t>
  </si>
  <si>
    <t>Obserwacyjno - Zakaźny i Chorób Wątroby</t>
  </si>
  <si>
    <t>008</t>
  </si>
  <si>
    <t>08</t>
  </si>
  <si>
    <t>Anestezjologii i Intensywnej Terepii</t>
  </si>
  <si>
    <t>Chirurgii Urazowej i Ortopedii</t>
  </si>
  <si>
    <t>25</t>
  </si>
  <si>
    <t>39-218 Straszęcin 295</t>
  </si>
  <si>
    <t>Psychiatryczny I</t>
  </si>
  <si>
    <t>011</t>
  </si>
  <si>
    <t>Psychiatryczny II</t>
  </si>
  <si>
    <t>012</t>
  </si>
  <si>
    <t>Psychiatryczny III</t>
  </si>
  <si>
    <t>013</t>
  </si>
  <si>
    <t>Psych. Sądowej o wzmoc. zabezp.</t>
  </si>
  <si>
    <t>188</t>
  </si>
  <si>
    <t>jarosławski</t>
  </si>
  <si>
    <t>Centrum Opieki Medycznej w Jarosławiu</t>
  </si>
  <si>
    <t>37 – 500 Jarosław,           ul. 3 Maja 70</t>
  </si>
  <si>
    <t>37 – 500 Jarosław,                      ul. 3 Maja 70</t>
  </si>
  <si>
    <t>Urazowo- Ortopedyczny</t>
  </si>
  <si>
    <t>141</t>
  </si>
  <si>
    <t>4580</t>
  </si>
  <si>
    <t>16</t>
  </si>
  <si>
    <t>Chirurgiczny</t>
  </si>
  <si>
    <t>34</t>
  </si>
  <si>
    <t>Intensywnej Terapii i Anestezjologii</t>
  </si>
  <si>
    <t>Położniczo Ginekologczny</t>
  </si>
  <si>
    <t>062</t>
  </si>
  <si>
    <t>Kardiologiczny</t>
  </si>
  <si>
    <t>078</t>
  </si>
  <si>
    <t>Neurologiczny z pododdz. Udarowym</t>
  </si>
  <si>
    <t>142</t>
  </si>
  <si>
    <t>37-500 Jarosław,                      ul. Kościuszki 18</t>
  </si>
  <si>
    <t>000000010148</t>
  </si>
  <si>
    <t>039</t>
  </si>
  <si>
    <t>Psychatryczny II</t>
  </si>
  <si>
    <t>Psychatryczny III</t>
  </si>
  <si>
    <t>jasielski</t>
  </si>
  <si>
    <t>38-200 Jasło                        ul. Lwowska 22</t>
  </si>
  <si>
    <t>38-200 Jasło                       ul. Lwowska 22</t>
  </si>
  <si>
    <t>58</t>
  </si>
  <si>
    <t>05,24</t>
  </si>
  <si>
    <t xml:space="preserve">Oddział Ortopedii, Traumatologii, Mikrochirurgii i Chirurgii Ręki </t>
  </si>
  <si>
    <t>028</t>
  </si>
  <si>
    <t>38-200 Jasło                       ul. Za Bursą 1</t>
  </si>
  <si>
    <t>Psychiatryczny</t>
  </si>
  <si>
    <t>kolbuszowski</t>
  </si>
  <si>
    <t>Samodzielny Publiczy Zespół Opieki Zdrowotnej Szpital Powiatowy im. J.P. II</t>
  </si>
  <si>
    <t>36-100 Kolbuszowa,                ul. Grunwaldzka 4</t>
  </si>
  <si>
    <t>36-100 Kolbuszowa                    ul. Grunwaldzka 4</t>
  </si>
  <si>
    <t>37</t>
  </si>
  <si>
    <t>4401</t>
  </si>
  <si>
    <t>Anestezjologii i Intensywnej Terapii</t>
  </si>
  <si>
    <t>160</t>
  </si>
  <si>
    <t>4260</t>
  </si>
  <si>
    <t>Wojewódzki Szpital Podkarpacki im. Jana Pawła II w Krośnie</t>
  </si>
  <si>
    <t>38-400 Krosno                    ul. Korczyńska 57</t>
  </si>
  <si>
    <t>38-400 Krosno                   ul. Korczyńska 57</t>
  </si>
  <si>
    <t>Chirurgii Ogólnej, Onkologicznej i Naczyniowej</t>
  </si>
  <si>
    <t xml:space="preserve">05, 39,40 </t>
  </si>
  <si>
    <t>Urazowo-Ortopedyczny</t>
  </si>
  <si>
    <t>Chorób Wewnętrznych i Metabolicznych</t>
  </si>
  <si>
    <t>Kardiologiczny z Ośrodkiem Implantacji Stymulatorów Serca</t>
  </si>
  <si>
    <t>016,246</t>
  </si>
  <si>
    <t>Urologii i Urologii Onkologicznej</t>
  </si>
  <si>
    <t>Neurologiczny z Pododdziałem Udarów Mózgowych</t>
  </si>
  <si>
    <t>Otolaryngologii i Otolaryngologii Dziecięcej</t>
  </si>
  <si>
    <t>125,245</t>
  </si>
  <si>
    <t>26 ,61</t>
  </si>
  <si>
    <t>000000020109</t>
  </si>
  <si>
    <t>53, 37, 07</t>
  </si>
  <si>
    <t>020</t>
  </si>
  <si>
    <t>leski</t>
  </si>
  <si>
    <t>SP ZOZ- Szpital Powiatowy w Lesku</t>
  </si>
  <si>
    <t>15</t>
  </si>
  <si>
    <t>Pododdział Urazowo-Ortopedyczny</t>
  </si>
  <si>
    <t>055</t>
  </si>
  <si>
    <t>14</t>
  </si>
  <si>
    <t>Położniczo-Ginekologiczny</t>
  </si>
  <si>
    <t>Dziecięcy</t>
  </si>
  <si>
    <t>086</t>
  </si>
  <si>
    <t>leżajski</t>
  </si>
  <si>
    <t>SP ZOZ -Szpital  p.w. Matki Bożej Pocieszenia w Leżajsku</t>
  </si>
  <si>
    <t>37-300 Leżajsk                      ul.Leśna 22</t>
  </si>
  <si>
    <t>37-300 Leżajsk ul.Leśna 22</t>
  </si>
  <si>
    <t>Chorób Wewnętrznychi Gastroeneterologii</t>
  </si>
  <si>
    <t>087</t>
  </si>
  <si>
    <t>07,47</t>
  </si>
  <si>
    <t>Urazowo-ortopedyczny</t>
  </si>
  <si>
    <t>Chirurgii ogólnej</t>
  </si>
  <si>
    <t>Udarowy</t>
  </si>
  <si>
    <t>081</t>
  </si>
  <si>
    <t>4220</t>
  </si>
  <si>
    <t>010</t>
  </si>
  <si>
    <t>4700</t>
  </si>
  <si>
    <t>Ginekologiczno-położniczy</t>
  </si>
  <si>
    <t>088</t>
  </si>
  <si>
    <t>07,53</t>
  </si>
  <si>
    <t>lubaczowski</t>
  </si>
  <si>
    <t>SP ZOZ- Szpital Powiatowy im.L.Rydygiera</t>
  </si>
  <si>
    <t>37-600 Lubaczów,               ul. Mickiewicza 168</t>
  </si>
  <si>
    <t>37-600 Lubaczów, ul.Mickiewicza 168</t>
  </si>
  <si>
    <t>Anestezjologii i intensywnej terapii</t>
  </si>
  <si>
    <t>32</t>
  </si>
  <si>
    <t>Chorób wewnętrznych</t>
  </si>
  <si>
    <t>Chirurgiczny ogólny</t>
  </si>
  <si>
    <t>Chirurgii urazowo-ortopedycznej</t>
  </si>
  <si>
    <t>łańcucki</t>
  </si>
  <si>
    <t>CENTRUM MEDYCZNE W ŁAŃCUCIE Sp. z oo</t>
  </si>
  <si>
    <t>ul. Paderewskiego 5               37-100 Łańcut</t>
  </si>
  <si>
    <t>37-100 Łańcut                  ul. Paderewskiego 5</t>
  </si>
  <si>
    <t>25 </t>
  </si>
  <si>
    <t>Chorób Wewnętrznych</t>
  </si>
  <si>
    <t>07 </t>
  </si>
  <si>
    <t>Kliniczny Oddział Chorób Zakaźnych</t>
  </si>
  <si>
    <t>08 </t>
  </si>
  <si>
    <t>Pediatryczny</t>
  </si>
  <si>
    <t>28 </t>
  </si>
  <si>
    <t>Ginekologiczno-Położniczy</t>
  </si>
  <si>
    <t>29 </t>
  </si>
  <si>
    <t>22 </t>
  </si>
  <si>
    <t>097</t>
  </si>
  <si>
    <t>Kliniczny Oddział Geriatryczny</t>
  </si>
  <si>
    <t>104</t>
  </si>
  <si>
    <t>48 </t>
  </si>
  <si>
    <t>Kliniczny Oddział Psychiatrii dla Dzieci i Młodzieży</t>
  </si>
  <si>
    <t>30 </t>
  </si>
  <si>
    <t>20</t>
  </si>
  <si>
    <t>mielecki</t>
  </si>
  <si>
    <t>39-300 Mielec,                              ul. Żeromskiego 22</t>
  </si>
  <si>
    <t>39-300 Mielec,                     ul. Żeromskiego 22</t>
  </si>
  <si>
    <t>Chirurgii Ogólnej</t>
  </si>
  <si>
    <t>Chirurgii Urazowo-Ortopedycznej</t>
  </si>
  <si>
    <t>Neurologii</t>
  </si>
  <si>
    <t>Chorob wewnętrznych i kardiologii</t>
  </si>
  <si>
    <t>Neurochiurgii</t>
  </si>
  <si>
    <t>099</t>
  </si>
  <si>
    <t>Chirurgii Naczyniowej</t>
  </si>
  <si>
    <t>Polsko-Amerykańskie Kliniki Serca v Oddział Kardiologii Inwazyjnej i Angiologii</t>
  </si>
  <si>
    <t>000000012184</t>
  </si>
  <si>
    <t>Kardiologiczno-angiologiczny</t>
  </si>
  <si>
    <t>4100</t>
  </si>
  <si>
    <t>Intensywnej opieki kardiologicznej</t>
  </si>
  <si>
    <t>027</t>
  </si>
  <si>
    <t>4106</t>
  </si>
  <si>
    <t>4</t>
  </si>
  <si>
    <t>53</t>
  </si>
  <si>
    <t>niżański</t>
  </si>
  <si>
    <t>37-400 Nisko,                      ul. Kościuszki 1</t>
  </si>
  <si>
    <t>Chirurgiczny Ogólny</t>
  </si>
  <si>
    <t>Ortopedyczny</t>
  </si>
  <si>
    <t>Ginekologiczno – Położniczy</t>
  </si>
  <si>
    <t>przemyski</t>
  </si>
  <si>
    <t>Wojewódzki Podkarpacki Szpital Psychiatryczny im. Eugeniusza Brzezickiego w Żurawicy</t>
  </si>
  <si>
    <t>37-700 Żurawica                    ul. Różana 9</t>
  </si>
  <si>
    <t>000000010147</t>
  </si>
  <si>
    <t>37-700 Żurawica                     ul. Różana</t>
  </si>
  <si>
    <t>m. Przemyśl</t>
  </si>
  <si>
    <t>Wojewódzki Szpital  im. Św. Ojca Pio  w Przemyślu</t>
  </si>
  <si>
    <t>ul. Monte Cassino 18                37-700 Przemyśl</t>
  </si>
  <si>
    <t>ul. Monte Cassino 18                 37-700 Przemyśl</t>
  </si>
  <si>
    <t>10</t>
  </si>
  <si>
    <t>Chirurgii Ogólnej z Pododdziałem Chirurgii Onkologicznej</t>
  </si>
  <si>
    <t>101</t>
  </si>
  <si>
    <t>Neurologii z Pododdziałem Udarowym</t>
  </si>
  <si>
    <t>Kardiologii z Pododdziałem Intensywnego Nadzoru Kardiologicznego</t>
  </si>
  <si>
    <t>Chirurgiczny dla Dzieci</t>
  </si>
  <si>
    <t>03</t>
  </si>
  <si>
    <t>przeworski</t>
  </si>
  <si>
    <t>Samodzielny Publiczny Zakład Opieki Zdrowotnej w Przeworsku</t>
  </si>
  <si>
    <t>37-200 Przeworsk                ul. Szpitalna 16</t>
  </si>
  <si>
    <t>000000010130</t>
  </si>
  <si>
    <t>37-200 Przeworsk           ul. Szpitalna 16</t>
  </si>
  <si>
    <t>068</t>
  </si>
  <si>
    <t>070</t>
  </si>
  <si>
    <t>071</t>
  </si>
  <si>
    <t>072</t>
  </si>
  <si>
    <t>Ortopedii i Traumatologii Narządu Ruchu</t>
  </si>
  <si>
    <t>Geriatryczny</t>
  </si>
  <si>
    <t>Urologiczny</t>
  </si>
  <si>
    <t>ropczycko - sędziszowski</t>
  </si>
  <si>
    <t>ZOZ Ropczyce - Szpital Powiatowy w Sędziszowie Młp.</t>
  </si>
  <si>
    <t>39-120 Sędziszów Młp.                               ul. Wyspiańskiego 14</t>
  </si>
  <si>
    <t>39-120Sędziszów Młp.                ul. Wyspiańskiego 14</t>
  </si>
  <si>
    <t>40</t>
  </si>
  <si>
    <t>163</t>
  </si>
  <si>
    <t>m. Rzeszów</t>
  </si>
  <si>
    <t>35-301 Rzeszów,                   ul. Lwowska 60</t>
  </si>
  <si>
    <t>35-301 Rzeszów,                ul. Lwowska 60</t>
  </si>
  <si>
    <t>Klinika  Neurochirurgii  i Neurotraumatologii z Pododdziałem Urazów Kręgosłupa</t>
  </si>
  <si>
    <t>4570</t>
  </si>
  <si>
    <t>21</t>
  </si>
  <si>
    <t>25, 25</t>
  </si>
  <si>
    <t>Klinika Chirurgii Ogólnej</t>
  </si>
  <si>
    <t>39</t>
  </si>
  <si>
    <t>01,69</t>
  </si>
  <si>
    <t>Klinika Chirurgii Dziecięcej</t>
  </si>
  <si>
    <t>03,35</t>
  </si>
  <si>
    <t>Klinika Kardiochirurgii</t>
  </si>
  <si>
    <t>Klinika Neurologii  z Pododdziałem Leczenia Udaru Mózgu</t>
  </si>
  <si>
    <t>Klinika Kardiologii z Pododdziałem Ostrych Zespołów Wieńcowych</t>
  </si>
  <si>
    <t>Klinika Gastroenterologii i Centralna Pracownia Endoskopii</t>
  </si>
  <si>
    <t>Kliniczny Szpital Wojewódzki  Nr 1 im. Fryderyka Chopina w Rzeszowie</t>
  </si>
  <si>
    <t>35-055 Rzeszów                      ul. Szopena 2</t>
  </si>
  <si>
    <t>000000009964</t>
  </si>
  <si>
    <t>Klinika Chirurgii Ogólnej i Onkologicznej</t>
  </si>
  <si>
    <t>05,40</t>
  </si>
  <si>
    <t>Klinika Gastroenterologii i Hepatologii z Pododdziałem Chorób Wewnętrznych</t>
  </si>
  <si>
    <t>07, 47, 43, 44</t>
  </si>
  <si>
    <t>Klinika Okulistyki</t>
  </si>
  <si>
    <t>Klinika Otorynolaryngologii</t>
  </si>
  <si>
    <t>Klinika Chirurgii Szczękowo - Twarzowej</t>
  </si>
  <si>
    <t>06</t>
  </si>
  <si>
    <t>Klinika Urologii i Urologii Onkologicznej</t>
  </si>
  <si>
    <t>35-111 Rzeszów                 ul. Krakowska 16</t>
  </si>
  <si>
    <t>000000018635</t>
  </si>
  <si>
    <t>01,07,42,43,44,47,48,50,53,55,57,67,22,33</t>
  </si>
  <si>
    <t>131</t>
  </si>
  <si>
    <t>129</t>
  </si>
  <si>
    <t>01,12,31,33,53,85,04,37,91</t>
  </si>
  <si>
    <t>Chirurgiczny Ogólny z Pododdziałem Endoskopii Zabiegowej</t>
  </si>
  <si>
    <t>01,04,05,09,24,25,33,34,39,40,42,47</t>
  </si>
  <si>
    <t>Anestezjologii  i Intensywnej Terapii</t>
  </si>
  <si>
    <t>01,07,15,22,24,25,26,28,29,34,35,39,40,42,43,44,47,51,53,70</t>
  </si>
  <si>
    <t>SP ZOZ Nr 1- Szpital Miejski                                  im. Jana Pawła II</t>
  </si>
  <si>
    <t>35-241 Rzeszów                 ul. Rycerska 4</t>
  </si>
  <si>
    <t>000000009958</t>
  </si>
  <si>
    <t>35-241 Rzeszów                         ul. Rycerska 4</t>
  </si>
  <si>
    <t>Urologiii Ogólnej i Onkologicznej</t>
  </si>
  <si>
    <t>232</t>
  </si>
  <si>
    <t>4640</t>
  </si>
  <si>
    <t>24</t>
  </si>
  <si>
    <t>34,24</t>
  </si>
  <si>
    <t xml:space="preserve">Chirurgii Ogólnej </t>
  </si>
  <si>
    <t>110</t>
  </si>
  <si>
    <t>Okulistyki</t>
  </si>
  <si>
    <t>150</t>
  </si>
  <si>
    <t>108</t>
  </si>
  <si>
    <t>Pediatryczno-Pulmonologiczny</t>
  </si>
  <si>
    <t>111</t>
  </si>
  <si>
    <t>114</t>
  </si>
  <si>
    <t>07,51,53</t>
  </si>
  <si>
    <t>051</t>
  </si>
  <si>
    <t>052</t>
  </si>
  <si>
    <t>Urologii</t>
  </si>
  <si>
    <t>Kardiologii</t>
  </si>
  <si>
    <t>021</t>
  </si>
  <si>
    <t>8</t>
  </si>
  <si>
    <t>4600</t>
  </si>
  <si>
    <t>23</t>
  </si>
  <si>
    <t>6</t>
  </si>
  <si>
    <t>Nowe Techniki Medyczne Szpital Specjalistyczny im. Św. Rodziny Sp. z o.o.</t>
  </si>
  <si>
    <t>Rudna Mała 600,                 36-060 Głogów Małopolski</t>
  </si>
  <si>
    <t>000000152360</t>
  </si>
  <si>
    <t>Rudna Mała 600, 36-060 Głogów Małopolski</t>
  </si>
  <si>
    <t>Chirurgii Klatki Piersiowej (Torakochirurgia)</t>
  </si>
  <si>
    <t>4520</t>
  </si>
  <si>
    <t>04</t>
  </si>
  <si>
    <t>031</t>
  </si>
  <si>
    <t>sanocki</t>
  </si>
  <si>
    <t>Podkarpackie Centrum Interwencji Sercowo - Naczyniowych</t>
  </si>
  <si>
    <t>38-500 Sanok                      ul. 800-lecia 26</t>
  </si>
  <si>
    <t>000000022021</t>
  </si>
  <si>
    <t>11</t>
  </si>
  <si>
    <t>Intensywnego Nadzoru Kardiologicznego ze stanowiskiem Intensywnej Terapii</t>
  </si>
  <si>
    <t>SP ZOZ Szpital Specjalistyczny</t>
  </si>
  <si>
    <t>38-500 Sanok                           ul. 800-lecia 26</t>
  </si>
  <si>
    <t>05,34</t>
  </si>
  <si>
    <t>135</t>
  </si>
  <si>
    <t>Neurologiczny z Pododdziałem Udarowym</t>
  </si>
  <si>
    <t>Wewnętrzny</t>
  </si>
  <si>
    <t>stalowowolski</t>
  </si>
  <si>
    <t>SP ZOZ Powiatowy Szpital Specjalistyczny</t>
  </si>
  <si>
    <t>37-450 Stalowa Wola       ul. Staszica 4</t>
  </si>
  <si>
    <t>37-450 Stalowa Wola                ul. Staszica 4</t>
  </si>
  <si>
    <t>Chirurgiczny Ogólny z Poododziałem Urologicznym i Pododdziałem Chirurgii Naczyniowej</t>
  </si>
  <si>
    <t>153</t>
  </si>
  <si>
    <t>Kardiologii Inwazyjnej i Angiologii z Pracownią Hemodynamiki</t>
  </si>
  <si>
    <t>127</t>
  </si>
  <si>
    <t>53, 37</t>
  </si>
  <si>
    <t>Otolaryngologiczny</t>
  </si>
  <si>
    <t>4610</t>
  </si>
  <si>
    <t>26</t>
  </si>
  <si>
    <t>48</t>
  </si>
  <si>
    <t>Okulistyczny</t>
  </si>
  <si>
    <t>Intensywnego Nadzoru Kardiologicznego</t>
  </si>
  <si>
    <t>strzyżowski</t>
  </si>
  <si>
    <t>ZOZ-Szpital Powiatowy w Strzyżowie</t>
  </si>
  <si>
    <t>38-100 Strzyżów                    ul.700-lecia 1</t>
  </si>
  <si>
    <t>Chirurgii z Pododdziałem Urazowo-Ortopedycznym</t>
  </si>
  <si>
    <t>05, 25</t>
  </si>
  <si>
    <t>tarnobrzeski</t>
  </si>
  <si>
    <t>39-400 Tarnobrzeg          ul. Szpitalna 1</t>
  </si>
  <si>
    <t>05; 24; 40</t>
  </si>
  <si>
    <t>132</t>
  </si>
  <si>
    <t>25; 33</t>
  </si>
  <si>
    <t>134</t>
  </si>
  <si>
    <t>Samodzielny Publiczny Zespół Zakładów Opieki Zdrowotnej w Nowej Dębie</t>
  </si>
  <si>
    <t>39-460 Nowa Dęba                          ul. Skłodowskiej 1a</t>
  </si>
  <si>
    <t>27</t>
  </si>
  <si>
    <t>Chorób wewnetrznych z pododdziałem chorób płuc</t>
  </si>
  <si>
    <t>4 d</t>
  </si>
  <si>
    <t>4 e</t>
  </si>
  <si>
    <t>5 b</t>
  </si>
  <si>
    <t>6 b</t>
  </si>
  <si>
    <t>1.</t>
  </si>
  <si>
    <t>Polsko - Amerykańskie Kliniki Serca V Oddział Kardiologii Inwazyjnej i Angiologii,  39-300 Mielec, ul. Żeromskiego 22</t>
  </si>
  <si>
    <t>Wojewódzki Podkarpacki Szpital Psychiatryczny im. prof. Eugeniusza Brzezickiego w Żurawicy                                     37-700 Żurawica, ul. Różana 9</t>
  </si>
  <si>
    <t>ZOZ Szpital Powiatowy                                                      ul. Wyspiańskiego 14, 39-120 Sędziszów Młp.</t>
  </si>
  <si>
    <t>rzeszowski                 M. Rzeszów</t>
  </si>
  <si>
    <t>American Heart of Poland S.A. 43-450 Ustroń, ul. Sanatoryjna 1; Polsko-Amerykańskie Kliniki Serca V Oddział Kardiologii Inwazyjnej i Angiologii 39-300 Mielec, ul. Żeromskiego 22  ,  Rzeszowskie Centrum Chirurgii Naczyniowej i Endowaskularnej PAKS IX Rzeszów,                                              ul. Ks. Jałowego 10, 35-010 Rzeszów</t>
  </si>
  <si>
    <t>Kliniczny Szpital Wojewódzki Nr 2  im. Św. Jadwigi Królowej w Rzeszowie                                                       ul. Lwowska 60,  35 - 301 Rzeszów</t>
  </si>
  <si>
    <t>NZOZ ASKLEPIOS B.P.35-309 Rzeszów Podwisłocze 22A</t>
  </si>
  <si>
    <t>Podkarpackie Centrum Interwencji Sercwowo-Naczyniowych w Sanoku                                         ul. 800-lecia 26,38-500 Sanok</t>
  </si>
  <si>
    <t>Szpital Powiatowy                                                            ul. 700-lecia 1, 38-100 Strzyżów</t>
  </si>
  <si>
    <t>7.00-23.00</t>
  </si>
  <si>
    <t xml:space="preserve">tak                    </t>
  </si>
  <si>
    <t>Powiat: brzozowski</t>
  </si>
  <si>
    <t>Powiat: dębicki</t>
  </si>
  <si>
    <t>Powiat: jasielski</t>
  </si>
  <si>
    <t>Powiat: krośnieński</t>
  </si>
  <si>
    <t>Powiat: leski</t>
  </si>
  <si>
    <t>Powiat: leżajski</t>
  </si>
  <si>
    <t>Powiat: lubaczowski</t>
  </si>
  <si>
    <t>Powiat: mielecki</t>
  </si>
  <si>
    <t>Powiat: przemyski</t>
  </si>
  <si>
    <t>Powiat: rzeszowski</t>
  </si>
  <si>
    <t>Powiat: sanocki</t>
  </si>
  <si>
    <t>Powiat: stalowowolski</t>
  </si>
  <si>
    <t>Powiat: tarnobrzeski</t>
  </si>
  <si>
    <t>Lp</t>
  </si>
  <si>
    <t>Dysponent jednostki      (nazwa i adres)</t>
  </si>
  <si>
    <t>4 b</t>
  </si>
  <si>
    <t>Szpital Specjalistyczny w Brzozowie Podkarpacki Ośrodek Onkologiczny im. Ks. B. Markiewicza                                        36-200 Brzozów,                                              ul. Ks. J.Bielawskiego 18</t>
  </si>
  <si>
    <t>Zespół Opieki Zdrowotnej w Dębicy,  39 - 200 Dębica,                                                ul. Krakowska 91</t>
  </si>
  <si>
    <t>Szpital Specjalistyczny w Jaśle                                                    38-200 Jasło                                                       ul. Lwowska 22</t>
  </si>
  <si>
    <t>Samodzielny Publiczny Zespół Opieki Zdrowotnej w Lesku                                         38-600 Lesko ul.Kochanowskiego 2</t>
  </si>
  <si>
    <t>krośnieński</t>
  </si>
  <si>
    <t>Wojewódzki Szpital Podkarpacki im. Jana Pawła II 38-400 Krosno                                  ul. Korczyńska 57</t>
  </si>
  <si>
    <t>Samodzielny Publiczny Zakład Opieki Zdrowotnej                                                        37-600 Lubaczów,                                              ul. Mickiewicza 168</t>
  </si>
  <si>
    <t>SPZZOZ Powiatowy Szpital Specjalistyczny w Stalowej Woli                                                      37-450 Stalowa Wola                                         ul. Staszica 4</t>
  </si>
  <si>
    <t>Miasta powyżej 10 tys. mieszkańców</t>
  </si>
  <si>
    <t>Poza miastem powyżej 10 tys. mieszkańców</t>
  </si>
  <si>
    <t>3</t>
  </si>
  <si>
    <t>Szpital Specjalistyczny w Brzozowie Podkarpacki Ośrodek Onkologiczny</t>
  </si>
  <si>
    <t>39 - 200 Dębica,                 ul. Krakowska 91</t>
  </si>
  <si>
    <t>1803011                   Dębica</t>
  </si>
  <si>
    <t>1804011 Jarosław</t>
  </si>
  <si>
    <t>1805011                 Jasło</t>
  </si>
  <si>
    <t>Samodzielny Publiczny Zespół Opieki Zdrowotnej w Kolbuszowej</t>
  </si>
  <si>
    <t>36-100 Kolbuszowa,                    ul. Grunwaldzka 4</t>
  </si>
  <si>
    <t>1806024 Kolbuszowa</t>
  </si>
  <si>
    <t>Samodzielne Publiczne Pogotowie Ratunkowe w Krośnie</t>
  </si>
  <si>
    <t>38-400 Krosno                   ul. Grodzka 45</t>
  </si>
  <si>
    <t>000000010088</t>
  </si>
  <si>
    <t>1861011 Krosno</t>
  </si>
  <si>
    <t>Wojewódzki Szpital Podkarpacki im. Jana Pawła II   w Krośnie</t>
  </si>
  <si>
    <t>38-400 Krosno ul. Korczyńska 57</t>
  </si>
  <si>
    <t>Samodzielny Publiczny Zespół Opieki Zdrowotnej w Lesku</t>
  </si>
  <si>
    <t>38-600 Lesko                                 ul. Kazimierza Wlk 4</t>
  </si>
  <si>
    <t>1821034                   Lesko</t>
  </si>
  <si>
    <t>SP ZOZ  w  Leżajsku</t>
  </si>
  <si>
    <t>37-300  Leżajsk                             ul.  Leśna  22</t>
  </si>
  <si>
    <t>1808011              Leżajsk</t>
  </si>
  <si>
    <t>Samodzielny Publiczny Zakład Opieki Zdrowotnej w Lubaczowie</t>
  </si>
  <si>
    <t>37-600 Lubaczów,              ul. Mickiewicza 168</t>
  </si>
  <si>
    <t>1809011 Lubaczów</t>
  </si>
  <si>
    <t>39-300 Mielec,                      ul. Żeromskiego 22</t>
  </si>
  <si>
    <t>1811011                 Mielec</t>
  </si>
  <si>
    <t>39-460 Nowa Dęba ul.M.C.Skłodowskiej 1a</t>
  </si>
  <si>
    <t>1820044                 Nowa Dęba</t>
  </si>
  <si>
    <t>Zespół Opieki Zdrowotnej w Ropczycach</t>
  </si>
  <si>
    <t>39-100 Ropczyce                             ul. Wyszyńskiego 54</t>
  </si>
  <si>
    <t>1815034 Ropczyce</t>
  </si>
  <si>
    <t>Wojewódzka Stacja Pogotowia Ratunkowego w Rzeszowie</t>
  </si>
  <si>
    <t>000000009974</t>
  </si>
  <si>
    <t>ul. 800-lecia 26                      38-500 Sanok</t>
  </si>
  <si>
    <t>Stalowa Wola                        ul. Staszica 4</t>
  </si>
  <si>
    <t>Zespół Opieki Zdrowotnej w Strzyżowie</t>
  </si>
  <si>
    <t>38-100 Strzyżów,                     ul. Dąbrowskiego 10</t>
  </si>
  <si>
    <t>1819044 Strzyżów</t>
  </si>
  <si>
    <t>SP ZOZ LPR
Filia w Sanoku</t>
  </si>
  <si>
    <t>38-500 Sanok
ul. Biała Góra
Lotnisko-Sanok</t>
  </si>
  <si>
    <t>000000018716</t>
  </si>
  <si>
    <t>1817011                         Sanok</t>
  </si>
  <si>
    <t>Województwo podkarpackie</t>
  </si>
  <si>
    <r>
      <t>V część kodu resortowego</t>
    </r>
    <r>
      <rPr>
        <vertAlign val="superscript"/>
        <sz val="11"/>
        <rFont val="Arial"/>
        <family val="2"/>
      </rPr>
      <t>2)</t>
    </r>
  </si>
  <si>
    <r>
      <t xml:space="preserve">Kod TERYT </t>
    </r>
    <r>
      <rPr>
        <vertAlign val="superscript"/>
        <sz val="11"/>
        <rFont val="Arial"/>
        <family val="2"/>
      </rPr>
      <t>3)</t>
    </r>
  </si>
  <si>
    <t>38-700 Ustrzyki Dolne                          ul. 29 Listopada 57</t>
  </si>
  <si>
    <t>Liczba zgonów                      w szpitalnym oddziale ratunkowym</t>
  </si>
  <si>
    <t>rzeszowki</t>
  </si>
  <si>
    <t>Wojewódzki Szpital im. Św. Ojca Pio w Przemyślu                                       ul. Monte Cassino 18                                  37-700 Przemyśl</t>
  </si>
  <si>
    <t>Samodzielny Publiczny Zespół  Opieki Zdrowotnej                      w Sanoku                                                   38-500 Sanok                                                          ul. 800-lecia 26</t>
  </si>
  <si>
    <t>Wojewódzki Szpital im. Zofii z Zamoyskich Tarnowskiej w Tarnobrzegu                                             ul. Szpitalna 1                                         39-400 Tarnobrzeg</t>
  </si>
  <si>
    <t>krośnieński                m. Krosno</t>
  </si>
  <si>
    <t>SP ZOZ w Ustrzykach Dolnych                                  ul. 29 Listopada 57,                                             38-700 Ustrzyki Dolne</t>
  </si>
  <si>
    <t>9</t>
  </si>
  <si>
    <t>12</t>
  </si>
  <si>
    <t>36-200 Brzozów,                         ul. Bielawskiego 18</t>
  </si>
  <si>
    <t>1817011           Sanok</t>
  </si>
  <si>
    <r>
      <t>Kod dyspozytorni medycznej</t>
    </r>
    <r>
      <rPr>
        <vertAlign val="superscript"/>
        <sz val="11"/>
        <rFont val="Arial"/>
        <family val="2"/>
        <charset val="238"/>
      </rPr>
      <t>1)</t>
    </r>
    <r>
      <rPr>
        <sz val="11"/>
        <rFont val="Arial"/>
        <family val="2"/>
        <charset val="238"/>
      </rPr>
      <t xml:space="preserve"> </t>
    </r>
  </si>
  <si>
    <r>
      <t>Nazwa i opis rejonu operacyjnego</t>
    </r>
    <r>
      <rPr>
        <b/>
        <vertAlign val="superscript"/>
        <sz val="8"/>
        <rFont val="Arial"/>
        <family val="2"/>
        <charset val="238"/>
      </rPr>
      <t>2)</t>
    </r>
  </si>
  <si>
    <r>
      <t>Kod dyspozytorni medycznej</t>
    </r>
    <r>
      <rPr>
        <b/>
        <vertAlign val="superscript"/>
        <sz val="8"/>
        <rFont val="Arial"/>
        <family val="2"/>
        <charset val="238"/>
      </rPr>
      <t>3)</t>
    </r>
  </si>
  <si>
    <t>Ustrzyki Dolne</t>
  </si>
  <si>
    <t>Brzozów</t>
  </si>
  <si>
    <t>Olszanica</t>
  </si>
  <si>
    <t>Lesko</t>
  </si>
  <si>
    <t>Sanok</t>
  </si>
  <si>
    <t>Dębica</t>
  </si>
  <si>
    <t>Jasło</t>
  </si>
  <si>
    <t>Krosno</t>
  </si>
  <si>
    <t>Dukla</t>
  </si>
  <si>
    <t>Rymanów</t>
  </si>
  <si>
    <t>Ropczyce</t>
  </si>
  <si>
    <t>Sędziszów Młp</t>
  </si>
  <si>
    <t>R02 09</t>
  </si>
  <si>
    <t>Strzyżów</t>
  </si>
  <si>
    <t>Kolbuszowa</t>
  </si>
  <si>
    <t>Mielec</t>
  </si>
  <si>
    <t>Stalowa Wola</t>
  </si>
  <si>
    <t>Tarnobrzeg</t>
  </si>
  <si>
    <t>Nowa Dęba</t>
  </si>
  <si>
    <t>Leżajsk</t>
  </si>
  <si>
    <t xml:space="preserve"> Leżajsk</t>
  </si>
  <si>
    <t>Łańcut</t>
  </si>
  <si>
    <t>Nisko</t>
  </si>
  <si>
    <t>Sokołów Młp.</t>
  </si>
  <si>
    <t>Rzeszów zachodnia część miasta od rzeki Wisłok</t>
  </si>
  <si>
    <t>Rzeszów wschodnia część miasta od rzeki Wisłok</t>
  </si>
  <si>
    <t>Boguchwała</t>
  </si>
  <si>
    <t>Dynów</t>
  </si>
  <si>
    <t>Jarosław</t>
  </si>
  <si>
    <t>Radymno</t>
  </si>
  <si>
    <t>R05 08</t>
  </si>
  <si>
    <t>Pruchnik</t>
  </si>
  <si>
    <t>Lubaczów</t>
  </si>
  <si>
    <t>Przemyśl    wschodnia część miasta od rzeki San</t>
  </si>
  <si>
    <t>Przemyśl       wschodnia część miasta od rzeki San</t>
  </si>
  <si>
    <t>Przemyśl     zachodnia część miasta od rzeki San</t>
  </si>
  <si>
    <t>Przemyśl               zachodnia część miasta od rzeki San</t>
  </si>
  <si>
    <t>Bircza</t>
  </si>
  <si>
    <t>Przeworsk</t>
  </si>
  <si>
    <t>Kańczuga</t>
  </si>
  <si>
    <t xml:space="preserve">                     00:00:10</t>
  </si>
  <si>
    <t xml:space="preserve">                     00:00:09</t>
  </si>
  <si>
    <t xml:space="preserve">                     00:00:16</t>
  </si>
  <si>
    <t xml:space="preserve">                    00:00:25</t>
  </si>
  <si>
    <t xml:space="preserve">                     00:00:15</t>
  </si>
  <si>
    <t xml:space="preserve">                     00:00:08</t>
  </si>
  <si>
    <t xml:space="preserve">                     00:00:12</t>
  </si>
  <si>
    <t xml:space="preserve">                    00:00:20</t>
  </si>
  <si>
    <t xml:space="preserve">                     00:00:13</t>
  </si>
  <si>
    <t xml:space="preserve">                    00:00:23</t>
  </si>
  <si>
    <t xml:space="preserve">                     00:00:14</t>
  </si>
  <si>
    <t xml:space="preserve">                     00:00:07</t>
  </si>
  <si>
    <t xml:space="preserve">                     00:00:11</t>
  </si>
  <si>
    <t>Szpital</t>
  </si>
  <si>
    <t xml:space="preserve">tak                </t>
  </si>
  <si>
    <t>R03 30</t>
  </si>
  <si>
    <t>R03 32</t>
  </si>
  <si>
    <t>R01 03</t>
  </si>
  <si>
    <t>R01 30</t>
  </si>
  <si>
    <t>R01 34</t>
  </si>
  <si>
    <t>R01 28</t>
  </si>
  <si>
    <t>R01 26</t>
  </si>
  <si>
    <t>R01 24</t>
  </si>
  <si>
    <t>R01 32</t>
  </si>
  <si>
    <t>R01 08</t>
  </si>
  <si>
    <t>R01 10</t>
  </si>
  <si>
    <t>R01 12</t>
  </si>
  <si>
    <t>R01 14</t>
  </si>
  <si>
    <t>R01 16</t>
  </si>
  <si>
    <t>R01 18</t>
  </si>
  <si>
    <t>R01 05</t>
  </si>
  <si>
    <t>R01 07</t>
  </si>
  <si>
    <t>R01 20</t>
  </si>
  <si>
    <t>R01 22</t>
  </si>
  <si>
    <t>RO18/02</t>
  </si>
  <si>
    <t>RO18/01</t>
  </si>
  <si>
    <t>RO18/04</t>
  </si>
  <si>
    <t>RO18/03</t>
  </si>
  <si>
    <t>0</t>
  </si>
  <si>
    <t>Samodzielny Publiczny Zespół Zakładów Opieki Zdrowotnej w Nisku                                              37-400 Nisko, ul. Kościuszki 1</t>
  </si>
  <si>
    <t>Specjalistyczny Psychiatryczny Zespół Opieki Zdrowotnej im. Prof. Antoniego Kępińskiego w Jarosławiu,                                                              37-500 Jarosław,                                         ul. Kościuszki 18</t>
  </si>
  <si>
    <t>ul. Poniatowskiego 4,                           35-026 Rzeszów</t>
  </si>
  <si>
    <t>35</t>
  </si>
  <si>
    <t>Kardiologiczny z Intensywnym Nadzorem Kardiologicznym</t>
  </si>
  <si>
    <t>39-110 Wielopole Skrzyńskie 259</t>
  </si>
  <si>
    <t>Powiatowa Stacja Pogotowia Ratunkowego Samodzielny Publiczny Zakład w Mielcu</t>
  </si>
  <si>
    <t>ul. Żeromskiego22, 39-300 Mielec</t>
  </si>
  <si>
    <t>000000010555</t>
  </si>
  <si>
    <t>1811011-Mielec miasto</t>
  </si>
  <si>
    <t>39-200 Dębica,                     ul. Krakowska 91</t>
  </si>
  <si>
    <t>46</t>
  </si>
  <si>
    <t>59</t>
  </si>
  <si>
    <t xml:space="preserve">Klinika Anesteziologii i Intensywnej Terapii </t>
  </si>
  <si>
    <t>38-543 Komańcza 175</t>
  </si>
  <si>
    <t>Bieszczadzkie Pogotowie Ratunkowe SP ZOZ w Sanoku</t>
  </si>
  <si>
    <t>ul. Jezierskiego 21              38-500 Sanok</t>
  </si>
  <si>
    <t>000000201516</t>
  </si>
  <si>
    <t xml:space="preserve">Wojewódzka Stacja Pogotowia Ratunkowego w Przemyślu Samodzielny Publiczny Zakład Opieki Zdrowtnej </t>
  </si>
  <si>
    <t xml:space="preserve">ul. Juliusza Słowackiego 85 37-700 Przemyśl </t>
  </si>
  <si>
    <t>000000200222</t>
  </si>
  <si>
    <t>05,34,39</t>
  </si>
  <si>
    <t xml:space="preserve">Samodzielny Publiczny Zespół Opieki Zdrowotnej   w Sanoku  </t>
  </si>
  <si>
    <t>00:15:09</t>
  </si>
  <si>
    <r>
      <t xml:space="preserve">Nazwa ZRM </t>
    </r>
    <r>
      <rPr>
        <b/>
        <vertAlign val="superscript"/>
        <sz val="9"/>
        <rFont val="Arial"/>
        <family val="2"/>
        <charset val="238"/>
      </rPr>
      <t xml:space="preserve">1) </t>
    </r>
    <r>
      <rPr>
        <b/>
        <sz val="9"/>
        <rFont val="Arial"/>
        <family val="2"/>
        <charset val="238"/>
      </rPr>
      <t xml:space="preserve"> i obszar działania </t>
    </r>
    <r>
      <rPr>
        <b/>
        <vertAlign val="superscript"/>
        <sz val="9"/>
        <rFont val="Arial"/>
        <family val="2"/>
        <charset val="238"/>
      </rPr>
      <t xml:space="preserve">2) </t>
    </r>
    <r>
      <rPr>
        <b/>
        <sz val="9"/>
        <rFont val="Arial"/>
        <family val="2"/>
        <charset val="238"/>
      </rPr>
      <t>z opisem</t>
    </r>
  </si>
  <si>
    <r>
      <t>Numer rejonu operacyjnego</t>
    </r>
    <r>
      <rPr>
        <b/>
        <vertAlign val="superscript"/>
        <sz val="9"/>
        <rFont val="Arial"/>
        <family val="2"/>
        <charset val="238"/>
      </rPr>
      <t>3)</t>
    </r>
  </si>
  <si>
    <t xml:space="preserve">  </t>
  </si>
  <si>
    <t xml:space="preserve">   </t>
  </si>
  <si>
    <t xml:space="preserve">Kardiologiczny </t>
  </si>
  <si>
    <t>Kardiologiczny z Pododdziałem Chorób Wewnętrznych</t>
  </si>
  <si>
    <t>Okulistyczny i Okulistyki Dziecięcej</t>
  </si>
  <si>
    <t xml:space="preserve">Chirurgii Ogólnej i Onkologicznej </t>
  </si>
  <si>
    <t xml:space="preserve">Ginekologiczno-Położniczy </t>
  </si>
  <si>
    <t xml:space="preserve">Anestezjologii i Intensywnej Terapii </t>
  </si>
  <si>
    <t>Ortopedii Onkologicznej</t>
  </si>
  <si>
    <t>169</t>
  </si>
  <si>
    <t>Nefrologii</t>
  </si>
  <si>
    <t>4130</t>
  </si>
  <si>
    <t>57</t>
  </si>
  <si>
    <t>05,25,</t>
  </si>
  <si>
    <t>SP ZOZ nr 1  Szpital Miejski im. Jana Pawła II  ul. Rycerska 4                             35-241 Rzeszów</t>
  </si>
  <si>
    <t>Samodzielny Publiczny Zespół Opieki Zdrowotnej                   w   Leżajsku  37-300 Leżajsk                             ul.Leśna 22</t>
  </si>
  <si>
    <t>Kliniczny Szpital Wojewódzki Nr 2  im. Św. Jadwigi Królowej w Rzeszowie                          ul. Lwowska 60 35 - 301 Rzeszów</t>
  </si>
  <si>
    <t>Wojewódzki Szpital im. Zofii z Zamoyskich Tarnowskiej w Tarnobrzegu ul. Szpitalna 1,       39-400 Tarnobrzeg</t>
  </si>
  <si>
    <t>39-223 Strzegocice 55a</t>
  </si>
  <si>
    <t>39-204 Żyraków 172</t>
  </si>
  <si>
    <t xml:space="preserve"> ul. Kwiatkowskiego 6        39 -200 Dębica</t>
  </si>
  <si>
    <t xml:space="preserve">ul. Szpitalna 1                   39-400 Tarnobrzeg </t>
  </si>
  <si>
    <t xml:space="preserve">ul. Pańska 1                      39-432 Gorzyce </t>
  </si>
  <si>
    <t xml:space="preserve">37-500 Jarosław             ul. 3-go Maja 70 </t>
  </si>
  <si>
    <t xml:space="preserve">37-500 Jarosław              ul. 3-go Maja 70 </t>
  </si>
  <si>
    <t>37-550 Radymno             ul. Legionów 1</t>
  </si>
  <si>
    <t>37-560 Pruchnik               ul. Ks.Bronisława Markiewicza 9</t>
  </si>
  <si>
    <t xml:space="preserve">37-600 Lubaczów             ul. A.Mickiewicza 168 </t>
  </si>
  <si>
    <t>37-610 Jędrzejówka         Jędzrzejówka 132</t>
  </si>
  <si>
    <t xml:space="preserve">37-700 Przemyśl              ul. J.Slowackiego 85 </t>
  </si>
  <si>
    <t xml:space="preserve">370700 Przemyśl             ul. J.Słowackiego 85 </t>
  </si>
  <si>
    <t xml:space="preserve">37-700 Przemyśl               ul. Monte Cassino 18 </t>
  </si>
  <si>
    <t xml:space="preserve">37-700 Przemyśl              ul. Monte Cassino 18 </t>
  </si>
  <si>
    <t xml:space="preserve">37-734 Fredropol             Fredropol 40 </t>
  </si>
  <si>
    <t>37-750 Nienadowa          Nienadowa 502A</t>
  </si>
  <si>
    <t>37-200 Przeworsk            ul. Lubomirskich 1E</t>
  </si>
  <si>
    <t xml:space="preserve">37-500 Jarosław                     ul. 3-go Maja 70 </t>
  </si>
  <si>
    <t>38-700 Ustrzyki Dolne, 29 Listopada 57</t>
  </si>
  <si>
    <t>38-713 Lutowiska 14</t>
  </si>
  <si>
    <t>38-714 Ustrzyki Górne 1</t>
  </si>
  <si>
    <t>36-245 Nozdrzec 242</t>
  </si>
  <si>
    <t>38-722 Olszanica 208</t>
  </si>
  <si>
    <t>38-600 Lesko, Kochanowskiego 2</t>
  </si>
  <si>
    <t>38-610 Polańczyk, Zdrojowa 27</t>
  </si>
  <si>
    <t>38-610 Polańczyk, Zdrojowa 57</t>
  </si>
  <si>
    <t>38-516 Tarnawa Górna 80</t>
  </si>
  <si>
    <t>38-500 Sanok, Wincentego Witosa 60</t>
  </si>
  <si>
    <t>ul. Uzar-Krysiakowej 20, 39-340 Padew Narodowa</t>
  </si>
  <si>
    <t>ul. Grunwaldzka 4,          36-100 Kolbuszowa</t>
  </si>
  <si>
    <t>38-500 Sanok,              800-lecia 26</t>
  </si>
  <si>
    <t>36-200 Brzozów,                        3 Maja 62</t>
  </si>
  <si>
    <t>36-200 Brzozów,                3 Maja 62</t>
  </si>
  <si>
    <t>ul.Sportowa 20                          38-100 Strzyżów</t>
  </si>
  <si>
    <t xml:space="preserve">    ul.Sportowa 20                      38-100 Strzyżów</t>
  </si>
  <si>
    <t>37-450 Stalowa Wola                           ul. Staszica 4</t>
  </si>
  <si>
    <t xml:space="preserve">ul.Grodzka 45                            38 - 400 KROSNO </t>
  </si>
  <si>
    <t xml:space="preserve">ul.Grodzka 45                             38 - 400 KROSNO </t>
  </si>
  <si>
    <t>38-450 Dukla,                      ul.Cergowska 12</t>
  </si>
  <si>
    <t>8-460 Jedlicze,                                     ul.  Sienkiewicza 16</t>
  </si>
  <si>
    <t>ul. Dworska 14,                                    38 - 430 Miejsce Piastowe</t>
  </si>
  <si>
    <t>ul.Wyszyńskiego 54,                           39-100 Ropczyce</t>
  </si>
  <si>
    <t xml:space="preserve">ul.Grodzka 45                              38 - 400 KROSNO </t>
  </si>
  <si>
    <t>043</t>
  </si>
  <si>
    <t>ul. Mickiewicza 77                    37-300 Leżajsk</t>
  </si>
  <si>
    <t>Podzwierzyniec 74a                  37-100 Łańcut</t>
  </si>
  <si>
    <t>ul. Paderewskiego 5                37-100 Łańcut</t>
  </si>
  <si>
    <t>ul. Paderewskiego 5              37-100 Łańcut</t>
  </si>
  <si>
    <t xml:space="preserve">Jeżowe 662a                          37-418 Jeżowe  </t>
  </si>
  <si>
    <t>ul. PL.Wolności 54                         37-400 Nisko</t>
  </si>
  <si>
    <t>ul. Rynek 32                                      37-418 Krzeszów</t>
  </si>
  <si>
    <t>ul. Mickiewicza 77                       37-300 Leżajsk</t>
  </si>
  <si>
    <t>ul. KS.Adolfa Kowala 3                 36-030 Błażowa</t>
  </si>
  <si>
    <t>u. Sienkiewica 41                            36-050 Sokołów Młp.</t>
  </si>
  <si>
    <t xml:space="preserve">ul. Poniatowskiego 4                    35-026 Rzeszów </t>
  </si>
  <si>
    <t xml:space="preserve">ul. Poniatowskiego 4                   35-026 Rzeszów </t>
  </si>
  <si>
    <t xml:space="preserve">ul. Lwowska 60                                35-301  Rzeszów  </t>
  </si>
  <si>
    <t xml:space="preserve">ul. Lwowska 60                      35-301  Rzeszów </t>
  </si>
  <si>
    <t xml:space="preserve">ul. Poniatowskiego 4                      35-026 Rzeszów </t>
  </si>
  <si>
    <t xml:space="preserve">ul. Wyzwolenia 4                             35-501 Rzeszów </t>
  </si>
  <si>
    <t xml:space="preserve">ul. Podwisłocze 10/5                   35-309 Rzeszów </t>
  </si>
  <si>
    <t xml:space="preserve">ul. Podwisłocze 10/5              35-309 Rzeszów </t>
  </si>
  <si>
    <t>ul. Ks.Żytkiewicza 2                36-040 Boguchwała</t>
  </si>
  <si>
    <t>ul. Ks Ożoga 11                              36-065  Dynów</t>
  </si>
  <si>
    <t xml:space="preserve">37-220 Kańczuga                             ul. Parkowa 1 </t>
  </si>
  <si>
    <t xml:space="preserve"> 37-470 Zaklików                       ul. Targowa 2</t>
  </si>
  <si>
    <t>38-230 Nowy Żmigród ul. Krakowska 11</t>
  </si>
  <si>
    <t>38-200 Jasło,                         ul. Lwowska 22</t>
  </si>
  <si>
    <t>38-200 Jasło,                        ul. Lwowska 22</t>
  </si>
  <si>
    <r>
      <t xml:space="preserve">Obszar
działania
zespołu
ratownictwa
medycznego </t>
    </r>
    <r>
      <rPr>
        <vertAlign val="superscript"/>
        <sz val="10"/>
        <rFont val="Arial"/>
        <family val="2"/>
        <charset val="238"/>
      </rPr>
      <t>1)</t>
    </r>
  </si>
  <si>
    <r>
      <t xml:space="preserve">Nazwa zespołu ratownictwa medycznego </t>
    </r>
    <r>
      <rPr>
        <vertAlign val="superscript"/>
        <sz val="10"/>
        <rFont val="Arial"/>
        <family val="2"/>
        <charset val="238"/>
      </rPr>
      <t>2)</t>
    </r>
  </si>
  <si>
    <r>
      <rPr>
        <sz val="10"/>
        <rFont val="Arial"/>
        <family val="2"/>
        <charset val="238"/>
      </rPr>
      <t>1) Stosuje się 7-znakowy kod TERYT w zakresie systemu identyfikatorów i nazw jednostek podziału administracyjnego; nie używa się kodów zakończonych cyfrą „3”, kolejne pozycje obszaru działania oddziela się średnikiem i spacją.
2) Nazwy nadawane zgodnie z procedurami tworzonymi i wprowadzanymi do stosowania przez ministra właściwego do spraw zdrowia.
3) Jest identyfikowany przez numer województwa – 2 cyfry kodu TERYT/numer kolejny rejonu na obszarze województwa – 2 cyfry.
4) Kody nadawane zgodnie z procedurami tworzonymi i wprowadzanymi do stosowania przez ministra właściwego do spraw zdrowia</t>
    </r>
    <r>
      <rPr>
        <sz val="10"/>
        <color indexed="10"/>
        <rFont val="Arial"/>
        <family val="2"/>
        <charset val="238"/>
      </rPr>
      <t xml:space="preserve">
</t>
    </r>
  </si>
  <si>
    <t>4610, 4611</t>
  </si>
  <si>
    <t>CENTUM MEDYCZNE w Łańcucie sp. z.o.o  ul. Paderewskiego  5,                            37-100 Łańcut</t>
  </si>
  <si>
    <t>Samodzielny Publiczny Zespół Zakładów Opieki Zdrowotnej w Nowej Dębie   ul. M.C.Skłodowskiej 1a, 39-460 Nowa Dęba</t>
  </si>
  <si>
    <t xml:space="preserve">                    00:00:17</t>
  </si>
  <si>
    <t xml:space="preserve">                    00:00:22</t>
  </si>
  <si>
    <t xml:space="preserve">                 00:02:33</t>
  </si>
  <si>
    <t xml:space="preserve">                 00:02:24</t>
  </si>
  <si>
    <t xml:space="preserve">                 00:02:14</t>
  </si>
  <si>
    <t xml:space="preserve">                 00:02:28</t>
  </si>
  <si>
    <t xml:space="preserve">                 00:02:27</t>
  </si>
  <si>
    <t xml:space="preserve">                 00:02:23</t>
  </si>
  <si>
    <t xml:space="preserve">                 00:02:18</t>
  </si>
  <si>
    <t xml:space="preserve">                 00:02:20</t>
  </si>
  <si>
    <t xml:space="preserve">                 00:02:47</t>
  </si>
  <si>
    <t xml:space="preserve">                        00:02:49</t>
  </si>
  <si>
    <t xml:space="preserve">                        00:02:41</t>
  </si>
  <si>
    <t xml:space="preserve">                        00:02:32</t>
  </si>
  <si>
    <t xml:space="preserve">                 00:02:17</t>
  </si>
  <si>
    <t xml:space="preserve">                00:05:05</t>
  </si>
  <si>
    <t xml:space="preserve">                 00:02:44</t>
  </si>
  <si>
    <t xml:space="preserve">                        00:02:54</t>
  </si>
  <si>
    <t xml:space="preserve">                        00:02:23</t>
  </si>
  <si>
    <t xml:space="preserve">                        00:02:25</t>
  </si>
  <si>
    <t xml:space="preserve">                00:05:07</t>
  </si>
  <si>
    <t xml:space="preserve">                       00:05:22</t>
  </si>
  <si>
    <t xml:space="preserve">                 00:02:36</t>
  </si>
  <si>
    <t xml:space="preserve">                        00:02:45</t>
  </si>
  <si>
    <t xml:space="preserve">                        00:02:22</t>
  </si>
  <si>
    <t xml:space="preserve">                       00:05:07</t>
  </si>
  <si>
    <t xml:space="preserve">                 00:02:11</t>
  </si>
  <si>
    <t xml:space="preserve">                        00:02:18</t>
  </si>
  <si>
    <t xml:space="preserve">                        00:02:51</t>
  </si>
  <si>
    <t xml:space="preserve">                        00:02:50</t>
  </si>
  <si>
    <t xml:space="preserve">                        00:02:42</t>
  </si>
  <si>
    <t xml:space="preserve">                        00:03:00</t>
  </si>
  <si>
    <t xml:space="preserve">                        00:02:33</t>
  </si>
  <si>
    <t xml:space="preserve">                        00:02:29</t>
  </si>
  <si>
    <t xml:space="preserve">                       00:05:06</t>
  </si>
  <si>
    <t xml:space="preserve">                        00:02:35</t>
  </si>
  <si>
    <t xml:space="preserve">                        00:02:11</t>
  </si>
  <si>
    <t xml:space="preserve">                        00:02:36</t>
  </si>
  <si>
    <t xml:space="preserve">                        00:02:27</t>
  </si>
  <si>
    <t xml:space="preserve">                        00:02:39</t>
  </si>
  <si>
    <t xml:space="preserve">                00:04:48</t>
  </si>
  <si>
    <t xml:space="preserve">                 00:02:43</t>
  </si>
  <si>
    <t xml:space="preserve">                 00:02:31</t>
  </si>
  <si>
    <t xml:space="preserve">                        00:02:46</t>
  </si>
  <si>
    <t xml:space="preserve">                        00:02:48</t>
  </si>
  <si>
    <t xml:space="preserve">                        00:02:28</t>
  </si>
  <si>
    <t xml:space="preserve">                00:04:42</t>
  </si>
  <si>
    <t xml:space="preserve">                        00:02:38</t>
  </si>
  <si>
    <t xml:space="preserve">                 00:02:13</t>
  </si>
  <si>
    <t xml:space="preserve">                        00:02:19</t>
  </si>
  <si>
    <t xml:space="preserve">                 00:02:07</t>
  </si>
  <si>
    <t xml:space="preserve">                        00:02:40</t>
  </si>
  <si>
    <t xml:space="preserve">                        00:02:12</t>
  </si>
  <si>
    <t xml:space="preserve">                 00:02:19</t>
  </si>
  <si>
    <t xml:space="preserve">                00:04:43</t>
  </si>
  <si>
    <t xml:space="preserve">                        00:02:26</t>
  </si>
  <si>
    <t xml:space="preserve">                       00:04:35</t>
  </si>
  <si>
    <t xml:space="preserve">                 00:02:05</t>
  </si>
  <si>
    <t xml:space="preserve">                        00:02:31</t>
  </si>
  <si>
    <t xml:space="preserve">                 00:02:08</t>
  </si>
  <si>
    <t xml:space="preserve">                        00:02:15</t>
  </si>
  <si>
    <t xml:space="preserve">                    00:00:19</t>
  </si>
  <si>
    <t xml:space="preserve">                        00:02:14</t>
  </si>
  <si>
    <t xml:space="preserve">                 00:02:01</t>
  </si>
  <si>
    <t xml:space="preserve">                        00:02:34</t>
  </si>
  <si>
    <t xml:space="preserve">                 00:02:21</t>
  </si>
  <si>
    <t xml:space="preserve">                 00:02:06</t>
  </si>
  <si>
    <t xml:space="preserve">                       00:04:45</t>
  </si>
  <si>
    <t xml:space="preserve">                       00:04:41</t>
  </si>
  <si>
    <t xml:space="preserve">                    00:00:21</t>
  </si>
  <si>
    <t xml:space="preserve">                 00:01:58</t>
  </si>
  <si>
    <t xml:space="preserve">Wojewódzki Szpital Podkarpacki im. Jana Pawła II w Krośnie </t>
  </si>
  <si>
    <t xml:space="preserve">37-740 Bircza                    ul. Rynek 1 </t>
  </si>
  <si>
    <r>
      <t>Numer rejonu operacyjnego</t>
    </r>
    <r>
      <rPr>
        <b/>
        <vertAlign val="superscript"/>
        <sz val="8"/>
        <rFont val="Arial"/>
        <family val="2"/>
        <charset val="238"/>
      </rPr>
      <t>1)</t>
    </r>
  </si>
  <si>
    <r>
      <t>Liczba i rodzaj zespołów ratownictwa medycznego</t>
    </r>
    <r>
      <rPr>
        <b/>
        <vertAlign val="superscript"/>
        <sz val="8"/>
        <rFont val="Arial"/>
        <family val="2"/>
        <charset val="238"/>
      </rPr>
      <t>4</t>
    </r>
    <r>
      <rPr>
        <b/>
        <sz val="8"/>
        <rFont val="Arial"/>
        <family val="2"/>
        <charset val="238"/>
      </rPr>
      <t>) w danym rejonie opracyjnym</t>
    </r>
  </si>
  <si>
    <t>Liczba dni w roku pozostawania w gotowości zespołu ratownictwa medycznego</t>
  </si>
  <si>
    <r>
      <t>Dni tygodnia pozostawania w gotowości zespołu ratownictwa medycznego</t>
    </r>
    <r>
      <rPr>
        <b/>
        <vertAlign val="superscript"/>
        <sz val="8"/>
        <rFont val="Arial"/>
        <family val="2"/>
        <charset val="238"/>
      </rPr>
      <t>10)</t>
    </r>
  </si>
  <si>
    <t xml:space="preserve">Okres w roku pozostawania w gotowości zespołu ratownictwa medycznego </t>
  </si>
  <si>
    <r>
      <t>Numer rejonu operacyjnego</t>
    </r>
    <r>
      <rPr>
        <vertAlign val="superscript"/>
        <sz val="10"/>
        <rFont val="Arial"/>
        <family val="2"/>
        <charset val="238"/>
      </rPr>
      <t>1)</t>
    </r>
  </si>
  <si>
    <r>
      <t>Liczba i rodzaj zespołów ratownictwa medycznego</t>
    </r>
    <r>
      <rPr>
        <vertAlign val="superscript"/>
        <sz val="11"/>
        <rFont val="Arial"/>
        <family val="2"/>
        <charset val="238"/>
      </rPr>
      <t>4</t>
    </r>
    <r>
      <rPr>
        <sz val="11"/>
        <rFont val="Arial"/>
        <family val="2"/>
        <charset val="238"/>
      </rPr>
      <t xml:space="preserve">) w danym rejonie operacyjnym </t>
    </r>
  </si>
  <si>
    <r>
      <t xml:space="preserve">Nazwa zespołu ratownictwa medycznego </t>
    </r>
    <r>
      <rPr>
        <vertAlign val="superscript"/>
        <sz val="11"/>
        <rFont val="Arial"/>
        <family val="2"/>
        <charset val="238"/>
      </rPr>
      <t>6)</t>
    </r>
  </si>
  <si>
    <r>
      <t>Kod TERYT miejsca stacjonowania</t>
    </r>
    <r>
      <rPr>
        <vertAlign val="superscript"/>
        <sz val="11"/>
        <rFont val="Arial"/>
        <family val="2"/>
        <charset val="238"/>
      </rPr>
      <t>7)</t>
    </r>
  </si>
  <si>
    <r>
      <t>Numer księgi rejestrowej podmiotu leczniczego dysponenta jednostki</t>
    </r>
    <r>
      <rPr>
        <vertAlign val="superscript"/>
        <sz val="11"/>
        <rFont val="Arial"/>
        <family val="2"/>
        <charset val="238"/>
      </rPr>
      <t>8)</t>
    </r>
  </si>
  <si>
    <r>
      <t>Nazwa zespołu ratownictwa medycznego</t>
    </r>
    <r>
      <rPr>
        <vertAlign val="superscript"/>
        <sz val="9"/>
        <rFont val="Arial"/>
        <family val="2"/>
        <charset val="238"/>
      </rPr>
      <t>1)</t>
    </r>
  </si>
  <si>
    <t>Nazwa,adres, miejsca stacjionowania lotniczego zespołu ratownictwa medycznego</t>
  </si>
  <si>
    <t xml:space="preserve">Tabela nr 6 - Lotnicze zespoły ratownictwa medycznego </t>
  </si>
  <si>
    <r>
      <t>Numer księgi rejestrowej podmiotu wykonującego  działalnośc leczniczą</t>
    </r>
    <r>
      <rPr>
        <vertAlign val="superscript"/>
        <sz val="11"/>
        <rFont val="Arial"/>
        <family val="2"/>
      </rPr>
      <t>1)</t>
    </r>
  </si>
  <si>
    <t>Jednostka organizacyjna podmiotu leczniczego, 
w   którego strukturach funkcjonuje szpitalny oddział ratunkowy</t>
  </si>
  <si>
    <t>DM09-01</t>
  </si>
  <si>
    <t>Tabela nr 14 - Liczba połączeń i czas obsługi zgłoszeń w dyspozytorni medycznej w Rzeszowie DM09-01</t>
  </si>
  <si>
    <t>Tabela nr 14 - Liczba połączeń i czas obsługi zgłoszeń w dyspozytorni medycznej w Krośnie DM09-02</t>
  </si>
  <si>
    <t>Tabela nr 14 - Liczba połączeń i czas obsługi zgłoszeń w dyspozytorni medycznej w Sanoku DM09-03</t>
  </si>
  <si>
    <t>Tabela nr 14 - Liczba połączeń i czas obsługi zgłoszeń w dyspozytorni medycznej w Mielcu DM09-04</t>
  </si>
  <si>
    <t>Tabela nr 14 - Liczba połączeń i czas obsługi zgłoszeń w dyspozytorni medycznej w Przemyslu DM09-05</t>
  </si>
  <si>
    <t>Łączny średni czas
obsługi zgłoszenia (czas
oczekiwania + czas
trwania połączenia) [mm:ss]</t>
  </si>
  <si>
    <t>ze 112</t>
  </si>
  <si>
    <t>ze112</t>
  </si>
  <si>
    <r>
      <t xml:space="preserve">Numer księgi rejestrowej podmiotu wykonującego działalność leczniczą </t>
    </r>
    <r>
      <rPr>
        <vertAlign val="superscript"/>
        <sz val="11"/>
        <rFont val="Arial"/>
        <family val="2"/>
        <charset val="238"/>
      </rPr>
      <t>1)</t>
    </r>
  </si>
  <si>
    <r>
      <t xml:space="preserve">Kod TERYT lokalizacji jednostki z opisem </t>
    </r>
    <r>
      <rPr>
        <vertAlign val="superscript"/>
        <sz val="11"/>
        <rFont val="Arial"/>
        <family val="2"/>
        <charset val="238"/>
      </rPr>
      <t>2)</t>
    </r>
  </si>
  <si>
    <t>Rodzaj jednostki systemu Państwowe Ratownictwo Medyczne</t>
  </si>
  <si>
    <t>W tym liczba lekarzy systemu Państwowe Ratownictwo Medyczne</t>
  </si>
  <si>
    <t>W tym liczba pielęgniarek systemu Państwowe Ratownictwo Medyczne</t>
  </si>
  <si>
    <t>szpitalny oddział ratunkowy</t>
  </si>
  <si>
    <t>zespół ratownictwa medycznego</t>
  </si>
  <si>
    <t>lotniczy zespół ratownictwa medycznego</t>
  </si>
  <si>
    <r>
      <t>Numer rejonu operacyjnego</t>
    </r>
    <r>
      <rPr>
        <vertAlign val="superscript"/>
        <sz val="11"/>
        <rFont val="Arial"/>
        <family val="2"/>
        <charset val="238"/>
      </rPr>
      <t>1)</t>
    </r>
  </si>
  <si>
    <t xml:space="preserve">Planowany termin uruchomienia szpitalnego oddziału medyucznegop </t>
  </si>
  <si>
    <t>ul. Żeromskiego 22,              39-300 Mielec</t>
  </si>
  <si>
    <t>ul. Żeromskiego 22,             39-300 Mielec</t>
  </si>
  <si>
    <t>Borowa 333a,                    39-305 Borowa</t>
  </si>
  <si>
    <t>ul. Armii Krajowej 5,             39-310 Radomyśl Wielki</t>
  </si>
  <si>
    <t>Liczba i rodzaj dodatkowych zespołów ratownictwa medycznego możliwych do uruchomienia wprzypadkach zdarzeń powodujących stan nagłego zagrożenia zdrowotnego znacznej liczby osób</t>
  </si>
  <si>
    <t xml:space="preserve">Psychiatryczny Ogólny Nr 1 </t>
  </si>
  <si>
    <t xml:space="preserve">Psychiatryczny Ogólny Nr 2 </t>
  </si>
  <si>
    <t xml:space="preserve">Leczenia Alkoholowych Zespołów Abstynencyjnych </t>
  </si>
  <si>
    <t>Miesiąc</t>
  </si>
  <si>
    <t>INTERCARD Sp z o.o. Centrum Kardiologii Inwazyjnej, Elektroterapii  i Angiologii NZOZ</t>
  </si>
  <si>
    <t>38-607 Cisna 97</t>
  </si>
  <si>
    <t>Centrum Opieki Medycznej</t>
  </si>
  <si>
    <t>ul. 3 Maja 70, 37-500 Jarosław</t>
  </si>
  <si>
    <t>Uwagi</t>
  </si>
  <si>
    <t>ul.M.C.Skłodowskiej 1A  39-460 Nowa Dęba</t>
  </si>
  <si>
    <t>ul.M.C.Skłodowskiej 1A   39-460 Nowa Dęba</t>
  </si>
  <si>
    <t>37-632 Stary Dzików                  ul. T.Kościuszki 83</t>
  </si>
  <si>
    <t>ul. Grunwaldzka 4,         36-100 Kolbuszowa</t>
  </si>
  <si>
    <t>ul. Żeromskiego 22,        39-300 Mielec</t>
  </si>
  <si>
    <t>1808011 - Leżajsk miasto; 
1808022 - Grodzisko Dolne; 
1808032 - Kuryłówka; 
1808042 - Leżajsk obszar wiejski; 
1808054 - Nowa Sarzyna miasto; 
1808055 - Nowa Sarzyna obszar wiejski.</t>
  </si>
  <si>
    <t>1808054 - Nowa Sarzyna miasto; 
1808055 - Nowa Sarzyna obszar wiejski;                                                        1808042 - Leżajsk obszar wiejski.</t>
  </si>
  <si>
    <t>1810011 -  Łańcut miasto;
1810022  - Białobrzegi; 
1810032 - Czarna; 
1810042 - Łańcut obszar wiejski;
1810052 - Markowa; 
1810062 - Rakszawa; 
1810072 - Żołynia.</t>
  </si>
  <si>
    <t>1810011 - Łańcut miasto;
1810022 - Białobrzegi; 
1810032 - Czarna; 
1810042  - Łańcut obszar wiejski;
1810052 -  Markowa; 
1810062 - Rakszawa; 
1810072 -  Żołynia.</t>
  </si>
  <si>
    <t>1810011  - Łańcut miasto;
1810022 -  Białobrzegi; 
1810032 -  Czarna; 
1810042  - Łańcut obszar wiejski;
1810052  - Markowa; 
1810062  - Rakszawa; 
1810072  - Żołynia.</t>
  </si>
  <si>
    <t>1812012  - Harasiuki;                                                   1812022  - Jarocin;
1812042  - Krzeszów;                                               1812064  - Rudnik nad Sanem miasto; 
1812065  - Rudnik nad Sanem obszar wiejski;
1812074  - Ulanów miasto; 
1812075 -  Ulanów obszar wiejski.</t>
  </si>
  <si>
    <t xml:space="preserve">1812032  - Jeżowe;                                                1816082  - Kamień; 
1812055  - Nisko obszar wiejski; 
1816115  - Sokołów Młp. obszar wiejski. </t>
  </si>
  <si>
    <t xml:space="preserve">1812022  - Jarocin; 
1812032  - Jeżowe; 
1812054 -  Nisko miasto; 
1812055  - Nisko obszar wiejski; 
1812064 -  Rudnik nad Sanem miasto; 
1812065  - Rudnik nad Sanem obszar wiejski; 
1812074 -  Ulanów miasto; 
1812075 -  Ulanów obszar wiejski;             1812012  - Harasiuki.        </t>
  </si>
  <si>
    <t xml:space="preserve">1816082  - Kamień; 
1816114 -  Sokołów Młp. miasto; 
1816115  - Sokołów Młp. obszar wiejski; 1812032  - Jeżowe. </t>
  </si>
  <si>
    <t xml:space="preserve">1863011  - Rzeszów miasto;
1816034 -  Boguchwała miasto; 
1816035  - Boguchwała obszar wiejski; 
1816064  - Głogów Małopolski miasto; 
1816065  - Głogów Małopolski obszar wiejski; 
1816122 -  Świlcza; 
1816132 -  Trzebownisko;                            1816082 -  Kamień; 
1816114 -  Sokołów Młp. miasto; 
1816115  - Sokołów Młp. obszar wiejski.  </t>
  </si>
  <si>
    <t xml:space="preserve">1863011 -  Rzeszów miasto;
1816011  - Dynów miasto;
1816024  -  Błażowa miasto; 
1816025 -  Błażowa obszar wiejski; 
1816042 -  Chmielnik; 
1816052  - Dynów obszar wiejski;
1816072  - Hyżne; 
1816092  - Krasne; 
1816102  - Lubenia;                                      
1816144  - Tyczyn miasto; 
1816145  - Tyczyn obszar wiejski.  </t>
  </si>
  <si>
    <t xml:space="preserve">1863011  - Rzeszów miasto;
1816064  - Głogów Małopolski miasto; 
1816065  - Głogów Małopolski obszar wiejski; 
1816122  - Świlcza; 
1816132  - Trzebownisko;                                      1816082 -  Kamień; 
1816114  - Sokołów Młp. miasto; 
1816115  - Sokołów Młp. obszar wiejski.  </t>
  </si>
  <si>
    <t xml:space="preserve">1863011  - Rzeszów miasto;
1816064  - Głogów Małopolski miasto; 
1816065  - Głogów Małopolski obszar wiejski; 
1816122  - Świlcza; 
1816132  - Trzebownisko. </t>
  </si>
  <si>
    <t xml:space="preserve">1863011  - Rzeszów miasto;
1816064  - Głogów Małopolski miasto; 
1816065  - Głogów Małopolski obszar wiejski; 
1816122 -  Świlcza; 
1816132  - Trzebownisko. </t>
  </si>
  <si>
    <t xml:space="preserve">1863011  - Rzeszów miasto;
1816011 -  Dynów miasto;
1816024 -  Błażowa miasto; 
1816025 -  Błażowa obszar wiejski; 
1816042 -  Chmielnik; 
1816052 -  Dynów obszar wiejski;
1816072 -  Hyżne;; 
1816092  - Krasne;
1816102  - Lubenia;                                     
1816144  - Tyczyn miasto; 
1816145  - Tyczyn obszar wiejski.  </t>
  </si>
  <si>
    <t xml:space="preserve">1863011  - Rzeszów miasto;
1816011 -  Dynów miasto;
1816024  - Błażowa miasto; 
1816025 -  Błażowa obszar wiejski; 
1816042  - Chmielnik; 
1816052 -  Dynów obszar wiejski;
1816072 -  Hyżne; 
1816092 -  Krasne; 
1816102 -  Lubenia;                                           
1816144  - Tyczyn miasto; 
1816145  - Tyczyn obszar wiejski.  </t>
  </si>
  <si>
    <t xml:space="preserve">1863011  - Rzeszów miasto;
1816011  - Dynów miasto;
1816024  - Błażowa miasto; 
1816025  - Błażowa obszar wiejski; 
1816042  - Chmielnik; 
1816052  - Dynów obszar wiejski;
1816072  - Hyżne; 
1816092  - Krasne; 
1816102  - Lubenia;                                       
1816144  - Tyczyn miasto; 
1816145  - Tyczyn obszar wiejski. </t>
  </si>
  <si>
    <t xml:space="preserve">1863011  - Rzeszów miasto;
1816034  - Boguchwała miasto; 
1816035  - Boguchwała obszar wiejski. </t>
  </si>
  <si>
    <t xml:space="preserve">1816011  - Dynów miasto;
1816024  - Błażowa miasto; 
1816025 -  Błażowa obszar wiejski; 
1816052  - Dynów obszar wiejski;
1816072  - Hyżne. </t>
  </si>
  <si>
    <t xml:space="preserve">1803011  - Dębica miasto;
1803024 -  Brzostek miasto; 
1803025 -  Brzostek obszar wiejski;
1803032  - Czarna; 
1803042 -  Dębica obszar wiejski;
1803052 -  Jodłowa; 
1803064  - Pilzno miasto; 
1803065 -  Pilzno obszar wiejski; 
1803072 -  Żyraków. </t>
  </si>
  <si>
    <t xml:space="preserve">1803011  - Dębica miasto;
1803024  - Brzostek miasto; 
1803025  - Brzostek obszar wiejski; 
1803032  - Czarna; 
1803042 -  Dębica obszar wiejski;
1803072 -  Żyraków. </t>
  </si>
  <si>
    <t xml:space="preserve">1803011  - Dębica miasto;
1803024  - Brzostek miasto; 
1803025  - Brzostek obszar wiejski;
1803032  - Czarna; 
1803042  - Dębica obszar wiejski;
1803052 -  Jodłowa. </t>
  </si>
  <si>
    <t xml:space="preserve">1803064  - Pilzno miasto; 
1803065  - Pilzno obszar wiejski;                          1803024  - Brzostek miasto; 
1803025  - Brzostek obszar wiejski; 
1803052  - Jodłowa. </t>
  </si>
  <si>
    <t xml:space="preserve">1803011 -  Dębica miasto;
1803032  - Czarna; 
1803042 -  Dębica obszar wiejski;
1803072 -  Żyraków. </t>
  </si>
  <si>
    <t>1805011 -  Jasło miasto; 
1805022 -  Brzyska; 
1805032 -  Dębowiec; 
1805042 -  Jasło obszar wiejski;
1805054  - Kołaczyce miasto; 
1805055  - Kołaczyce obszar wiejski; 
1805062 -  Krempna; 
1805072 -  Nowy Żmigród; 
1805082  - Osiek Jasielski; 
1805092  - Skołyszyn; 
1805112  - Tarnowiec.</t>
  </si>
  <si>
    <t xml:space="preserve">1805011  - Jasło miasto;
1805022 -  Brzyska; 
1805032  - Dębowiec; 
1805042  - Jasło obszar wiejski;
1805054 -  Kołaczyce miasto; 
1805055 -  Kołaczyce obszar wiejski; 
1805092 -  Skołyszyn; 
1805112  - Tarnowiec;                                              1805082  - Osiek Jasielski. </t>
  </si>
  <si>
    <t xml:space="preserve">1805011  - Jasło miasto; 
1805022 -  Brzyska; 
1805032 -  Dębowiec; 
1805042 -  Jasło obszar wiejski;
1805054 -  Kołaczyce miasto; 
1805055 -  Kołaczyce obszar wiejski; 
1805092 -  Skołyszyn; 
1805112  - Tarnowiec.  </t>
  </si>
  <si>
    <t>1805062  - Krempna; 
1805072  - Nowy Żmigród; 
1805082  - Osiek Jasielski.</t>
  </si>
  <si>
    <t xml:space="preserve">1861011  - Krosno miasto;
1807012  - Chorkówka; 
1807024 -  Dukla miasto; 
1807025  - Dukla obszar wiejski; 
1807034 -  Iwonicz-Zdrój miasto; 
1807035 -  Iwonicz-Zdrój obszar wiejski; 
1807102 -  Jaśliska; 
1807044 -  Jedlicze miasto; 
1807045  - Jedlicze obszar wiejski;
1807052 -  Korczyna; 
1807062 -  Krościenko Wyżne; 
1807072  - Miejsce Piastowe; 
1807084 -  Rymanów miasto; 
1807085  - Rymanów obszar wiejski; 
1807092  - Wojaszówka.  </t>
  </si>
  <si>
    <t xml:space="preserve">1861011 -  Krosno miasto;
1807052  - Korczyna; 
1807062 -  Krościenko Wyżne;                                      1807092  - Wojaszówka;                              1807045  - Jedlicze obszar wiejski. </t>
  </si>
  <si>
    <t xml:space="preserve">1861011 -  Krosno miasto;
1807012  - Chorkówka; 
1807072 -  Miejsce Piastowe;                        1807062  - Krościenko Wyżne.      </t>
  </si>
  <si>
    <t>1807024  - Dukla miasto; 
1807025  - Dukla obszar wiejski; 
1807102  - Jaśliska;                                    1807035 -  Iwonicz-Zdrój obszar wiejski.</t>
  </si>
  <si>
    <t>1807034  - Iwonicz-Zdrój miasto; 
1807035  - Iwonicz-Zdrój obszar wiejski; 
1807102 -  Jaśliska; 
1807084  - Rymanów miasto; 
1807085  - Rymanów obszar wiejski.</t>
  </si>
  <si>
    <t xml:space="preserve">1807012  - Chorkówka; 
1807044  - Jedlicze miasto; 
1807045 -  Jedlicze obszar wiejski; 
1807092  - Wojaszówka.  </t>
  </si>
  <si>
    <t>1807012  - Chorkówka;
1807034 -  Iwonicz-Zdrój miasto; 
1807035 -  Iwonicz-Zdrój obszar wiejski; 
1807072  - Miejsce Piastowe;                             1807085 -  Rymanów obszar wiejski;                 1807025  - Dukla obszar wiejski.</t>
  </si>
  <si>
    <t>1815012  - Iwierzyce; 
1815022 -  Ostrów;                                        1815034 -  Ropczyce miasto; 
1815035 -  Ropczyce obszar wiejski; 
1815044  - Sędziszów Młp. miasto; 
1815045  - Sędziszów Młp. obszar wiejski; 
1815052  - Wielopole Skrzyńskie.</t>
  </si>
  <si>
    <t>1815012  - Iwierzyce;
1815022  - Ostrów;                                        1815034  - Ropczyce miasto; 
1815035 -  Ropczyce obszar wiejski; 
1815044  - Sędziszów Młp. miasto; 
1815045  - Sędziszów Młp. obszar wiejski; 
1815052  - Wielopole Skrzyńskie.</t>
  </si>
  <si>
    <t xml:space="preserve">1815012  - Iwierzyce;                                    1815035  - Ropczyce obszar wiejski; 
1815045  - Sędziszów Młp. obszar wiejski; 
1815052  - Wielopole Skrzyńskie;                                  1819022  - Frysztak; 
1819052  - Wiśniowa;                                      1819012  - Czudec. </t>
  </si>
  <si>
    <t xml:space="preserve">1819012  - Czudec; 
1819022 -  Frysztak; 
1819032  - Niebylec; 
1819044 -  Strzyżów miasto; 
1819045 -  Strzyżów obszar wiejski; 
1819052  - Wiśniowa.  </t>
  </si>
  <si>
    <t xml:space="preserve">1819012  - Czudec; 
1819022  - Frysztak; 
1819032  - Niebylec; 
1819044  - Strzyżów miasto; 
1819045 -  Strzyżów obszar wiejski; 
1819052  - Wiśniowa.  </t>
  </si>
  <si>
    <t>1801084  - Ustrzyki Dolne miasto;                                        1801085  - Ustrzyki Dolne obszar wiejski .</t>
  </si>
  <si>
    <t xml:space="preserve">1801084  - Ustrzyki Dolne miasto;                       1801085  - Ustrzyki Dolne obszar wiejski. </t>
  </si>
  <si>
    <t>1801032  - Czarna;                                      1801052 -  Lutowiska.</t>
  </si>
  <si>
    <t>1801052  - Lutowiska.</t>
  </si>
  <si>
    <t xml:space="preserve">1802014  - Brzozów miasto; 
1802015 -  Brzozów obszar wiejski;                   1802032  - Dydnia; 
1802042 -  Haczów; 
1802052  - Jasienica Rosielna;                                    1802022  - Domaradz. </t>
  </si>
  <si>
    <t xml:space="preserve">1802014 -  Brzozów miasto; 
1802015  - Brzozów obszar wiejski;                     1802032 -  Dydnia; 
1802042 -  Haczów; 
1802052 -  Jasienica Rosielna;                                  1802022 -  Domaradz. </t>
  </si>
  <si>
    <t>1802022  - Domaradz; 
1802062 -  Nozdrzec.</t>
  </si>
  <si>
    <t>1801084 -  Ustrzyki Dolne miasto; 
1801085  - Ustrzyki Dolne obszar wiejski; 
1821034 -  Lesko miasto; 
1821035 -  Lesko obszar wiejski;
1821042 -  Olszanica; 
1821052  - Solina.</t>
  </si>
  <si>
    <t xml:space="preserve">1821034  - Lesko miasto; 
1821035 -  Lesko obszar wiejski; 
1821042  - Olszanica. </t>
  </si>
  <si>
    <t xml:space="preserve">1821042 -  Olszanica;     
1821052 -  Solina;                                                  1821012  - Baligród. </t>
  </si>
  <si>
    <t xml:space="preserve">1821012  - Baligród; 
1821022  - Cisna. </t>
  </si>
  <si>
    <t>1821052  - Solina;                                                       1801032 -  Czarna; 
1801085  - Ustrzyki Dln obszar wiejski;           Akwen wodny -Jezioro Solińskie.</t>
  </si>
  <si>
    <t xml:space="preserve">1817042  - Komańcza; 
1817074 -  Zagórz miasto; 
1817075  - Zagórz obszar wiejski. </t>
  </si>
  <si>
    <t xml:space="preserve">1817011  - Sanok miasto;
1817022  - Besko; 
1817032  - Bukowsko; 
1817052 -  Sanok obszar wiejski;
1817062  - Tyrawa Wołoska; 
1817082  - Zarszyn.                                   </t>
  </si>
  <si>
    <t xml:space="preserve">1817011  - Sanok miasto;
1817022 -  Besko; 
1817032 -  Bukowsko; 
1817052  - Sanok obszar wiejski;
1817062 -  Tyrawa Wołoska; 
1817082  - Zarszyn.                                   </t>
  </si>
  <si>
    <t xml:space="preserve">1817011  - Sanok miasto;
1817022 -  Besko; 
1817032 -  Bukowsko; 
1817052 -  Sanok obszar wiejski;
1817062  - Tyrawa Wołoska ;
1817082 - Zarszyn.                                   </t>
  </si>
  <si>
    <t xml:space="preserve">1817042  - Komańcza; 
1817075  - Zagórz obszar wiejski. </t>
  </si>
  <si>
    <t xml:space="preserve">1806012  - Cmolas; 
1806062  - Dzikowiec; 
1806024 -  Kolbuszowa miasto;
1806025  - Kolbuszowa obszar wiejski; 
1806032  - Majdan Królewski;
1806042  - Niwiska; 
1806052 -  Raniżów. </t>
  </si>
  <si>
    <t xml:space="preserve">1806012  - Cmolas; 
1806062  - Dzikowiec; 
1806024  - Kolbuszowa miasto;
1806025  - Kolbuszowa obszar wiejski; 
1806032 -  Majdan Królewski; 
1806042 -  Niwiska; 
1806052  - Raniżów. </t>
  </si>
  <si>
    <t>1811011  - Mielec miasto;
1811022 -  Borowa; 
1811032  - Czermin; 
1811042 -  Gawłuszowice; 
1811052  - Mielec obszar wiejski;
1811062  - Padew Narodowa; 
1811074  - Przecław miasto; 
1811075 -  Przecław obszar wiejski ;
1811084  - Radomyśl Wielki miasto; 
1811085  - Radomyśl Wielki obszar wiejski; 
1811092  - Tuszów Narodowy; 
1811102  - Wadowice Górne.</t>
  </si>
  <si>
    <t xml:space="preserve">1811011  - Mielec miasto;
1811052 -  Mielec obszar wiejski;
1811032  - Czermin; 
1811074 -  Przecław miasto; 
1811075  - Przecław obszar wiejski; 
1811092  - Tuszów Narodowy. </t>
  </si>
  <si>
    <t xml:space="preserve">1811011  - Mielec miasto;
1811052 -  Mielec obszar wiejski;
1811032 -  Czermin; 
1811074  - Przecław miasto; 
1811075 -  Przecław obszar wiejski; 
1811092  - Tuszów Narodowy. </t>
  </si>
  <si>
    <t>1811022  - Borowa;
1811032 -  Czermin; 
1811042 -  Gawłuszowice.</t>
  </si>
  <si>
    <t xml:space="preserve">1811074  - Przecław miasto; 
1811075  - Przecław obszar wiejski; 
1811084  - Radomyśl Wielki miasto; 
1811085 -  Radomyśl Wielki obszar wiejski; 
1811102  - Wadowice Górne. </t>
  </si>
  <si>
    <t xml:space="preserve">1811042  - Gawłuszowice; 
1811062 -  Padew Narodowa; 
1811092  - Tuszów Narodowy; 
1820014 -  Baranów Sandomierski miasto; 
1820015 -  Baranów Sandomierski obszar wiejski. </t>
  </si>
  <si>
    <t xml:space="preserve">1818011  - Stalowa Wola miasto;
1818022 -  Bojanów; 
1818032  - Pysznica; 
1818042 -  Radomyśl nad Sanem; 
1818054 - Zaklików miasto;
1818055 -  Zaklików obszar wiejski;
1818062  - Zaleszany. </t>
  </si>
  <si>
    <t xml:space="preserve">1818011 -  Stalowa Wola miasto;
1818022 -  Bojanów; 
1818032 -  Pysznica; 
1818042 -  Radomyśl nad Sanem; 
1818054 -  Zaklików miasto;
1818055 -  Zaklików obszar wiejski;
1818062  - Zaleszany. </t>
  </si>
  <si>
    <t xml:space="preserve">1818011  - Stalowa Wola miasto;
1818022 -  Bojanów; 
1818032  - Pysznica; 
1818042 -  Radomyśl nad Sanem; 
1818054  - Zaklików miasto;
1818055  - Zaklików obszar wiejski;
1818062  - Zaleszany. </t>
  </si>
  <si>
    <t xml:space="preserve">1818042  - Radomyśl nad Sanem;
1818054 -  Zaklików miasto;
1818055  - Zaklików obszar wiejski;
1818062 -  Zaleszan.y </t>
  </si>
  <si>
    <t>1864011  - Tarnobrzeg miasto;
1820014 -  Baranów Sandomierski miasto; 
1820015  - Baranów Sandomierski obszar wiejski; 
1820022 -  Gorzyce; 
1820032  - Grębów.</t>
  </si>
  <si>
    <t>1864011 -  Tarnobrzeg miasto;
1820014 -  Baranów Sandomierski miasto; 
1820015 -  Baranów Sandomierski obszar wiejski; 
1820022  - Gorzyce; 
1820032 -  Grębów.</t>
  </si>
  <si>
    <t>1820022  - Gorzyce;                                              1818042 -  Radomyśl nad Sanem; 
1818062 -  Zaleszany.</t>
  </si>
  <si>
    <t>1820044  - Nowa Dęba miasto; 
1820045  - Nowa Dęba obszar wiejski;                                                   1806032 -  Majdan Królewski.</t>
  </si>
  <si>
    <t>1820044  - Nowa Dęba miasto;
1820045  - Nowa Dęba obszar wiejski;                                                 1806032 -  Majdan Królewski.</t>
  </si>
  <si>
    <t>1804011  - Jarosław miasto;
1804021 -  Radymno miasto;
1804032  - Chłopice; 
1804042  - Jarosław obszar wiejski;
1804052 -  Laszki; 
1804062 -  Pawłosiów; 
1804074  - Pruchnik miasto; 
1804075  - Pruchnik obszar wiejski; 
1804082 -  Radymno obszar wiejski;
1804092  - Rokietnica; 
1804102  - Roźwienica; 
1804112  - Wiązownica.</t>
  </si>
  <si>
    <t xml:space="preserve">1804011  - Jarosław miasto;
1804042  - Jarosław obszar wiejski;
1804062 -  Pawłosiów; 
1804112 -  Wiązownica. </t>
  </si>
  <si>
    <t xml:space="preserve">1804011 -  Jarosław miasto;
1804042 -  Jarosław obszar wiejski;
1804062  - Pawłosiów; 
1804112  - Wiązownica. </t>
  </si>
  <si>
    <t xml:space="preserve">1804021  - Radymno miasto;
1804032  - Chłopice; 
1804052  - Laszki; 
1804082 -  Radymno obszar wiejski;                                                  1813092  - Stubno. </t>
  </si>
  <si>
    <t xml:space="preserve">1804032  - Chłopice; 
1804074  - Pruchnik miasto; 
1804075  - Pruchnik obszar wiejski; 
1804092 -  Rokietnica; 
1804102  - Roźwienica. </t>
  </si>
  <si>
    <t>1809011  - Lubaczów miasto;
1809024  - Cieszanów miasto;
1809025 -  Cieszanów obszar wiejski;
1809032  - Horyniec-Zdrój; 
1809042  - Lubaczów obszar wiejski;
1809054  - Narol miasto; 
1809055  - Narol obszar wiejski; 
1809064  - Oleszyce miasto; 
1809065  - Oleszyce obszar wiejski; 
1809072  - Stary Dzików; 
1809082 -  Wielkie Oczy.</t>
  </si>
  <si>
    <t xml:space="preserve">1809011  - Lubaczów miasto;
1809024 -  Cieszanów miasto;
1809025  - Cieszanów obszar wiejski;
1809032  - Horyniec-Zdrój; 
1809042  - Lubaczów obszar wiejski;
1809064 -  Oleszyce miasto; 
1809065  - Oleszyce obszar wiejski ;
1809072  - Stary Dzików; 
1809082  - Wielkie Oczy. </t>
  </si>
  <si>
    <t>1809024  - Cieszanów miasto;
1809025  - Cieszanów obszar wiejski;
1809032  - Horyniec-Zdrój; 
1809042  - Lubaczów obszar wiejski;
1809054 -  Narol miasto; 
1809055  - Narol obszar wiejski.</t>
  </si>
  <si>
    <t>1809024  - Cieszanów miasto;
1809025  - Cieszanów obszar wiejski;
1809064  - Oleszyce miasto; 
1809065  - Oleszyce obszar wiejski; 
1809072  - Stary Dzików; 
1814022 -  Adamówka;                                     1804112 -  Wiązownica.</t>
  </si>
  <si>
    <t xml:space="preserve">1862011 -  Przemyśl miasto;
1813012  - Bircza; 
1813022 -  Dubiecko; 
1813032 -  Fredropol; 
1813042 -  Krasiczyn; 
1813052 -  Krzywcza; 
1813062 -  Medyka; 
1813072 -  Orły; 
1813082 -  Przemyśl obszar wiejski;
1813092 -  Stubno; 
1813102 -  Żurawica. </t>
  </si>
  <si>
    <t xml:space="preserve">1862011  -  Przemyśl miasto;
1813032  -  Fredropol; 
1813042 -   Krasiczyn; 
1813052  -  Krzywcza; 
1813062 -  Medyka; 
1813072 -  Orły; 
1813082 -  Przemyśl obszar wiejski;
1813092  -  Stubno; 
1813102   -  Żurawica.  </t>
  </si>
  <si>
    <t xml:space="preserve">1862011  -   Przemyśl miasto;
1813032  -   Fredropol; 
1813042  -   Krasiczyn; 
1813052   -  Krzywcza; 
1813062   -  Medyka; 
1813072   -  Orły; 
1813082   -  Przemyśl obszar wiejski;
1813092  -   Stubno; 
1813102   -  Żurawica.  </t>
  </si>
  <si>
    <t xml:space="preserve">1862011  -  Przemyśl miasto;
1813032  -   Fredropol; 
1813042  -   Krasiczyn; 
1813052  -   Krzywcza; 
1813062  -   Medyka; 
1813072  -   Orły; 
1813082  -   Przemyśl obszar wiejski;
1813092  -   Stubno; 
1813102  -   Żurawica.  </t>
  </si>
  <si>
    <t xml:space="preserve">1813012  -   Bircza; 
1813022  -   Dubiecko; 
1813042  -   Krasiczyn. </t>
  </si>
  <si>
    <t>1814011  -   Przeworsk miasto;                        1814022  -   Adamówka; 
1814032  -   Gać; 
1814042  -   Jawornik Polski; 
1814054  -   Kańczuga miasto; 
1814055  -   Kańczuga obszar wiejski; 
1814062  -   Przeworsk obszar wiejski;
1814074  -   Sieniawa miasto; 
1814075  -   Sieniawa obszar wiejski;
1814082  -   Tryńcza; 
1814092  -   Zarzecze.</t>
  </si>
  <si>
    <t>1813012  -   Bircza; 
1813022  -   Dubiecko; 
1813052  -   Krzywcza.</t>
  </si>
  <si>
    <t>1862011  -   Przemyśl miasto;                                   1813032  -   Fredropol ;
1813042  -   Krasiczyn; 
1813082  -   Przemyśl obszar wiejski.</t>
  </si>
  <si>
    <t xml:space="preserve">1814032  -   Gać; 
1814042  -   Jawornik Polski; 
1814054  -   Kańczuga miasto; 
1814055  -   Kańczuga obszar wiejski; 
1814092  -   Zarzecze. </t>
  </si>
  <si>
    <t>1808011 201</t>
  </si>
  <si>
    <t>1808011 401</t>
  </si>
  <si>
    <t>1810011 401</t>
  </si>
  <si>
    <t>1810011 201</t>
  </si>
  <si>
    <t>1814054 201</t>
  </si>
  <si>
    <t>1814011 201</t>
  </si>
  <si>
    <t>1813012 201</t>
  </si>
  <si>
    <t>1813032 201</t>
  </si>
  <si>
    <t>1862011 203</t>
  </si>
  <si>
    <t>1862011 202</t>
  </si>
  <si>
    <t>1862011 201</t>
  </si>
  <si>
    <t>1809011 201</t>
  </si>
  <si>
    <t>1809055 201</t>
  </si>
  <si>
    <t>1809072 201</t>
  </si>
  <si>
    <t>1804074 201</t>
  </si>
  <si>
    <t>1804021 201</t>
  </si>
  <si>
    <t>1804011 202</t>
  </si>
  <si>
    <t>1804011 201</t>
  </si>
  <si>
    <t>1804011 401</t>
  </si>
  <si>
    <t>1820044 202</t>
  </si>
  <si>
    <t>1820044 201</t>
  </si>
  <si>
    <t>1820022 201</t>
  </si>
  <si>
    <t>1864011 201</t>
  </si>
  <si>
    <t>1818054 201</t>
  </si>
  <si>
    <t>1818011 202</t>
  </si>
  <si>
    <t>1818011 201</t>
  </si>
  <si>
    <t>1818011 401</t>
  </si>
  <si>
    <t>1811062 201</t>
  </si>
  <si>
    <t>1811084 201</t>
  </si>
  <si>
    <t>1811022 201</t>
  </si>
  <si>
    <t>1811011 202</t>
  </si>
  <si>
    <t>1811011 201</t>
  </si>
  <si>
    <t>1811011 401</t>
  </si>
  <si>
    <t>1806024 202</t>
  </si>
  <si>
    <t>1806024 201</t>
  </si>
  <si>
    <t>1817042 201</t>
  </si>
  <si>
    <t>1817011 203</t>
  </si>
  <si>
    <t>1817011 202</t>
  </si>
  <si>
    <t>1817011 201</t>
  </si>
  <si>
    <t>1817075 201</t>
  </si>
  <si>
    <t>1821052 301</t>
  </si>
  <si>
    <t>1821022 201</t>
  </si>
  <si>
    <t>1821052 201</t>
  </si>
  <si>
    <t>1821034 201</t>
  </si>
  <si>
    <t>1821042 401</t>
  </si>
  <si>
    <t>1802062 201</t>
  </si>
  <si>
    <t>1802014 202</t>
  </si>
  <si>
    <t>1802014 201</t>
  </si>
  <si>
    <t>1801052 201</t>
  </si>
  <si>
    <t>1801084 202</t>
  </si>
  <si>
    <t>1801084 201</t>
  </si>
  <si>
    <t>1819044 201</t>
  </si>
  <si>
    <t>1815044 201</t>
  </si>
  <si>
    <t>1815052 201</t>
  </si>
  <si>
    <t>1815034 401</t>
  </si>
  <si>
    <t>1807072 201</t>
  </si>
  <si>
    <t>1807044 201</t>
  </si>
  <si>
    <t>1807084 201</t>
  </si>
  <si>
    <t>1807024 201</t>
  </si>
  <si>
    <t>1861011 202</t>
  </si>
  <si>
    <t>1861011 201</t>
  </si>
  <si>
    <t>1861011 401</t>
  </si>
  <si>
    <t>1805072  201</t>
  </si>
  <si>
    <t>1805011 202</t>
  </si>
  <si>
    <t>1805011 201</t>
  </si>
  <si>
    <t>1805011 401</t>
  </si>
  <si>
    <t>1803072 201</t>
  </si>
  <si>
    <t>1803065 201</t>
  </si>
  <si>
    <t>1803011 401</t>
  </si>
  <si>
    <t>1803011 202</t>
  </si>
  <si>
    <t>1816011 201</t>
  </si>
  <si>
    <t>1816034 201</t>
  </si>
  <si>
    <t>1863011 206</t>
  </si>
  <si>
    <t>1863011 205</t>
  </si>
  <si>
    <t>1863011 204</t>
  </si>
  <si>
    <t>1863011 203</t>
  </si>
  <si>
    <t>1863011 202</t>
  </si>
  <si>
    <t>1863011 201</t>
  </si>
  <si>
    <t>1863011 402</t>
  </si>
  <si>
    <t>1863011 401</t>
  </si>
  <si>
    <t>1816114 201</t>
  </si>
  <si>
    <t>1816024 201</t>
  </si>
  <si>
    <t>1812054 201</t>
  </si>
  <si>
    <t>1812032 201</t>
  </si>
  <si>
    <t>1812042 201</t>
  </si>
  <si>
    <t>1810011 202</t>
  </si>
  <si>
    <t>1809011 401</t>
  </si>
  <si>
    <t>1862011 401</t>
  </si>
  <si>
    <t>1808054 201</t>
  </si>
  <si>
    <t>1803011 201</t>
  </si>
  <si>
    <t xml:space="preserve">1816011 - Dynów miasto;
1816024 - Błażowa miasto; 
1816025 - Błażowa obszar wiejski;                    1816052 - Dynów obszar wiejski;                        1816072 -  Hyżne; 
1816102 - Lubenia. </t>
  </si>
  <si>
    <t xml:space="preserve">Intensywnego Nadzoru Kardiologicznego </t>
  </si>
  <si>
    <t>53,37,07</t>
  </si>
  <si>
    <t>Oddział Kardiologiczny ze Stanowiskiem Intensywnej Terapii</t>
  </si>
  <si>
    <t>INTERCARD Sp z o.o Centrum Kardiologii Inwazyjnej, Elektroterapii  i Angiologii NZOZ  38-400 Krosno,  ul Korczyńska 57</t>
  </si>
  <si>
    <t>Specjalistyczny Psychiatryczny Zespół Opieki Zdrowotnej im. prof. Antoniego Kępińskiego w Jarosławiu</t>
  </si>
  <si>
    <t>Nowe Techniki Medyczne Szpital Specjalistyczny im. Św. Rodziny Sp. z o.o.                                                        36-060 Głogów Młp.,                         Rudna Mała 600</t>
  </si>
  <si>
    <t>Psychiatrii Sądowej o wzmocnionym zabezpieczeniu</t>
  </si>
  <si>
    <t>Psychiatrii Sądowej o podstawowym zabezpieczeniu</t>
  </si>
  <si>
    <r>
      <t xml:space="preserve">Rejon operacyjny </t>
    </r>
    <r>
      <rPr>
        <vertAlign val="superscript"/>
        <sz val="10"/>
        <rFont val="Arial"/>
        <family val="2"/>
        <charset val="238"/>
      </rPr>
      <t>3)</t>
    </r>
    <r>
      <rPr>
        <sz val="10"/>
        <rFont val="Arial"/>
        <family val="2"/>
        <charset val="238"/>
      </rPr>
      <t xml:space="preserve"> nr:RO18/01 z dyspozytornią medyczną w  Rzeszowie DM09-01</t>
    </r>
  </si>
  <si>
    <t xml:space="preserve">Samodzielny Publiczny Zakład Opieki Zdrowotnej MSWiA w Rzeszowie </t>
  </si>
  <si>
    <t>SP ZOZ  MSWiA w Rzeszowie
 ul. Krakowska 16, 35-111 Rzeszów</t>
  </si>
  <si>
    <t>1807012  - Chorkówka;
1807034 -  Iwonicz-Zdrój miasto; 
1807035 -  Iwonicz-Zdrój obszar wiejski; 
1807072  - Miejsce Piastowe;                             1807085 -  Rymanów obszar wiejski;                                1807025  - Dukla obszar wiejski.</t>
  </si>
  <si>
    <t>1821052  - Solina;                                                       1801032 -  Czarna; 
1801085  - Ustrzyki Dln obszar wiejski;                                             Akwen wodny -Jezioro Solińskie.</t>
  </si>
  <si>
    <t xml:space="preserve">1818042  - Radomyśl nad Sanem;
1818054 -  Zaklików miasto;
1818055  - Zaklików obszar wiejski;
1818062 -  Zaleszany </t>
  </si>
  <si>
    <t>Centrum Opieki Medycznej, ul. 3 Maja 70; 37-500 Jarosław</t>
  </si>
  <si>
    <t>u. 3 Maja 70; 37-500 Jaroslaw</t>
  </si>
  <si>
    <t>RO18/05</t>
  </si>
  <si>
    <t>Średni czas pobytu pacjenta urazowego w centrum urazowym
(dni)</t>
  </si>
  <si>
    <t xml:space="preserve">1812032  - Jeżowe;                                                               1816082  - Kamień; 
1812055  - Nisko obszar wiejski; 
1816115  - Sokołów Młp. obszar wiejski. </t>
  </si>
  <si>
    <t xml:space="preserve">1812022  - Jarocin; 
1812032  - Jeżowe; 
1812054 -  Nisko miasto; 
1812055  - Nisko obszar wiejski; 
1812064 -  Rudnik nad Sanem miasto; 
1812065  - Rudnik nad Sanem obszar wiejski; 
1812074 -  Ulanów miasto; 
1812075 -  Ulanów obszar wiejski;                                       1812012  - Harasiuki.        </t>
  </si>
  <si>
    <t xml:space="preserve">1816011 - Dynów miasto;
1816024 - Błażowa miasto; 
1816025 - Błażowa obszar wiejski;                                       1816052 - Dynów obszar wiejski;                                          1816072 -  Hyżne; 
1816102 - Lubenia. </t>
  </si>
  <si>
    <t xml:space="preserve">1816082  - Kamień; 
1816114 -  Sokołów Młp. miasto; 
1816115  - Sokołów Młp. obszar wiejski;                                 1812032  - Jeżowe. </t>
  </si>
  <si>
    <t xml:space="preserve">1863011  - Rzeszów miasto;
1816034 -  Boguchwała miasto; 
1816035  - Boguchwała obszar wiejski; 
1816064  - Głogów Małopolski miasto; 
1816065  - Głogów Małopolski obszar wiejski; 
1816122 -  Świlcza; 
1816132 -  Trzebownisko;                                                     1816082 -  Kamień; 
1816114 -  Sokołów Młp. miasto; 
1816115  - Sokołów Młp. obszar wiejski.  </t>
  </si>
  <si>
    <t xml:space="preserve">1803064  - Pilzno miasto; 
1803065  - Pilzno obszar wiejski;                                        1803024  - Brzostek miasto; 
1803025  - Brzostek obszar wiejski; 
1803052  - Jodłowa. </t>
  </si>
  <si>
    <t xml:space="preserve">1861011 -  Krosno miasto;
1807052  - Korczyna; 
1807062 -  Krościenko Wyżne;                                      1807092  - Wojaszówka;                                                        1807045  - Jedlicze obszar wiejski. </t>
  </si>
  <si>
    <t>1807024  - Dukla miasto; 
1807025  - Dukla obszar wiejski; 
1807102  - Jaśliska;                                                               1807035 -  Iwonicz-Zdrój obszar wiejski.</t>
  </si>
  <si>
    <t>1807012  - Chorkówka;
1807034 -  Iwonicz-Zdrój miasto; 
1807035 -  Iwonicz-Zdrój obszar wiejski; 
1807072  - Miejsce Piastowe;                                            1807085 -  Rymanów obszar wiejski;                                1807025  - Dukla obszar wiejski.</t>
  </si>
  <si>
    <t>1815012  - Iwierzyce; 
1815022 -  Ostrów;                                                              1815034 -  Ropczyce miasto; 
1815035 -  Ropczyce obszar wiejski; 
1815044  - Sędziszów Młp. miasto; 
1815045  - Sędziszów Młp. obszar wiejski; 
1815052  - Wielopole Skrzyńskie.</t>
  </si>
  <si>
    <t>1815012  - Iwierzyce;
1815022  - Ostrów;                                                             1815034  - Ropczyce miasto; 
1815035 -  Ropczyce obszar wiejski; 
1815044  - Sędziszów Młp. miasto; 
1815045  - Sędziszów Młp. obszar wiejski; 
1815052  - Wielopole Skrzyńskie.</t>
  </si>
  <si>
    <t xml:space="preserve">1815012  - Iwierzyce;                                                            1815035  - Ropczyce obszar wiejski; 
1815045  - Sędziszów Młp. obszar wiejski; 
1815052  - Wielopole Skrzyńskie;                                  1819022  - Frysztak; 
1819052  - Wiśniowa;                                                         1819012  - Czudec. </t>
  </si>
  <si>
    <t>1801032  - Czarna;                                                                  1801052 -  Lutowiska.</t>
  </si>
  <si>
    <t xml:space="preserve">1817011  - Sanok miasto;
1817022  - Besko; 
1817032  - Bukowsko; 
1817052 -  Sanok obszar wiejski;
1817062  - Tyrawa Wołoska; 
1817082  - Zarszyn.    </t>
  </si>
  <si>
    <t xml:space="preserve">1817011  - Sanok miasto;
1817022 -  Besko; 
1817032 -  Bukowsko; 
1817052  - Sanok obszar wiejski;
1817062 -  Tyrawa Wołoska; 
1817082  - Zarszyn.              </t>
  </si>
  <si>
    <t>Psychogeriatryczny</t>
  </si>
  <si>
    <t>41</t>
  </si>
  <si>
    <t>Kliniczny Szpital Wojewódzki Nr 1  im. Fryderyka Chopina w Rzeszowie          ul. Szopena 2, 35-055 Rzeszów</t>
  </si>
  <si>
    <t>Samodzielny Publiczny Zakład Opieki Zdrowotnej  w Przeworsku,                    37-200 Przeworsk ul. Szpitalna 16</t>
  </si>
  <si>
    <t>35-301 Rzeszów,         ul. Lwowska 60</t>
  </si>
  <si>
    <t>SPZOZ w Kolbuszowej                          ul. Grunwaldzka 4, 36-100 Kolbuszowa</t>
  </si>
  <si>
    <t>1808054 - Nowa Sarzyna miasto; 
1808055 - Nowa Sarzyna obszar wiejski;                              1808042 - Leżajsk obszar wiejski.</t>
  </si>
  <si>
    <t>1820022-Nowa Dęba;                                                             1820045- Nowa Dęba obszar wiejski;                                           1806032 - Majdan Królewski.</t>
  </si>
  <si>
    <t>Chirurgi ogólnej</t>
  </si>
  <si>
    <t>154</t>
  </si>
  <si>
    <t>4132</t>
  </si>
  <si>
    <t>Dializoterapii</t>
  </si>
  <si>
    <t>1814011  -   Przeworsk miasto;                        1814022  -   Adamówka; 
1814032  -   Gać; 
1814042  -   Jawornik Polski; 
1814054  -   Kańczuga miasto; 
1814055  -   Kańczuga obszar wiej; 
1814062  -   Przeworsk obszar wiej;
1814074  -   Sieniawa miasto; 
1814075  -   Sieniawa obszar wiej;
1814082  -   Tryńcza; 
1814092  -   Zarzecze.</t>
  </si>
  <si>
    <t xml:space="preserve">1814011  -   Przeworsk miasto;                     1814022  -   Adamówka; 
1814032  -   Gać; 
1814062  -   Przeworsk obszar wiej;
1814074   -  Sieniawa miasto; 
1814075  -   Sieniawa obszar wiej; 
1814082  -   Tryńcza; 
1814092  -   Zarzecze. </t>
  </si>
  <si>
    <t>01:04:47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</si>
  <si>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1804021  - Radymno miasto;
1804032  - Chłopice; 
1804052  - Laszki; 
1804082 -  Radymno obszar wiejski;                                                                                                                                                                                                                                                                                                                                1813092  - Stubno. </t>
  </si>
  <si>
    <t xml:space="preserve">R05 06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</si>
  <si>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R05 01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</si>
  <si>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1804032  - Chłopice; 
1804074  - Pruchnik miasto; 
1804075  - Pruchnik obszar wiejski; 
1804092 -  Rokietnica; 
1804102  - Roźwienica. </t>
  </si>
  <si>
    <t xml:space="preserve">R05 08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</si>
  <si>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1809011  - Lubaczów miasto;
1809024  - Cieszanów miasto;
1809025 -  Cieszanów obszar wiejski;
1809032  - Horyniec-Zdrój; 
1809042  - Lubaczów obszar wiejski;
1809054  - Narol miasto; 
1809055  - Narol obszar wiejski; 
1809064  - Oleszyce miasto; 
1809065  - Oleszyce obszar wiejski; 
1809072  - Stary Dzików; 
1809082 -  Wielkie Oczy.</t>
  </si>
  <si>
    <t xml:space="preserve">R05 03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</si>
  <si>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1809024  - Cieszanów miasto;
1809025  - Cieszanów obszar wiejski;
1809064  - Oleszyce miasto; 
1809065  - Oleszyce obszar wiejski; 
1809072  - Stary Dzików; 
1814022 -  Adamówka;                                                                                                                                                                                                                                                                                                                                                     1804112 -  Wiązownic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</si>
  <si>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1862011 -  Przemyśl miasto;
1813012  - Bircza; 
1813022 -  Dubiecko; 
1813032 -  Fredropol; 
1813042 -  Krasiczyn; 
1813052 -  Krzywcza; 
1813062 -  Medyka; 
1813072 -  Orły; 
1813082 -  Przemyśl obszar wiejski;
1813092 -  Stubno; 
1813102 -  Żurawica.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</si>
  <si>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1862011  -  Przemyśl miasto;
1813032  -  Fredropol; 
1813042 -   Krasiczyn; 
1813052  -  Krzywcza; 
1813062 -  Medyka; 
1813072 -  Orły; 
1813082 -  Przemyśl obszar wiejski;
1813092  -  Stubno; 
1813102   -  Żurawica.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</si>
  <si>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1862011  -   Przemyśl miasto;
1813032  -   Fredropol; 
1813042  -   Krasiczyn; 
1813052   -  Krzywcza; 
1813062   -  Medyka; 
1813072   -  Orły; 
1813082   -  Przemyśl obszar wiejski;
1813092  -   Stubno; 
1813102   -  Żurawica.  </t>
  </si>
  <si>
    <t xml:space="preserve">R05 22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</si>
  <si>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1813012  -   Bircza; 
1813022  -   Dubiecko; 
1813042  -   Krasiczyn.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</si>
  <si>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1862011  -   Przemyśl miasto;                                                                                                                                                                                                                                                                                                                                                                                                                                                                                                                                                                                                                                                                                                                           1813032  -   Fredropol ;
1813042  -   Krasiczyn; 
1813082  -   Przemyśl obszar wiejsk</t>
  </si>
  <si>
    <t xml:space="preserve">R05 24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</si>
  <si>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1813012  -   Bircza; 
1813022  -   Dubiecko; 
1813052  -   Krzywcza.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</si>
  <si>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1814011  -   Przeworsk miasto;                                                           1814022  -   Adamówka; 
1814032  -   Gać; 
1814042  -   Jawornik Polski; 
1814054  -   Kańczuga miasto; 
1814055  -   Kańczuga obszar wiejski; 
1814062  -   Przeworsk obszar wiejski;
1814074  -   Sieniawa miasto; 
1814075  -   Sieniawa obszar wiejski;
1814082  -   Tryńcza; 
1814092  -   Zarzecze.</t>
  </si>
  <si>
    <t xml:space="preserve">R05 26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</si>
  <si>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R05 07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</si>
  <si>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1814011  -   Przeworsk miasto;                                                   1814022  -   Adamówka; 
1814032  -   Gać; 
1814062  -   Przeworsk obszar wiejski;
1814074   -  Sieniawa miasto; 
1814075  -   Sieniawa obszar wiejski; 
1814082  -   Tryńcza; 
1814092  -   Zarzecze. </t>
  </si>
  <si>
    <t xml:space="preserve">R05 28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</si>
  <si>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1814032  -   Gać; 
1814042  -   Jawornik Polski; 
1814054  -   Kańczuga miasto; 
1814055  -   Kańczuga obszar wiejski; 
1814092  -   Zarzecze. </t>
  </si>
  <si>
    <t xml:space="preserve">R05 30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</si>
  <si>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tak, 140          </t>
  </si>
  <si>
    <t>tak, 80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</si>
  <si>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1809024  - Cieszanów miasto;
1809025  - Cieszanów obszar wiejski;
1809032  - Horyniec-Zdrój; 
1809042  - Lubaczów obszar wiejski;
1809054 -  Narol miasto; 
1809055  - Narol obszar wiejski.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</si>
  <si>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Szpital Specjalistyczny  im. Edmunda Biernackiego w Mielcu  39-300 Mielec                                                         ul. Żeromskiego 22</t>
  </si>
  <si>
    <t>Szpital Specjalistyczny im. E. Biernackiego</t>
  </si>
  <si>
    <t>Szpita Specjalistyczny im. Edmunda Biernackiego w Mielcu</t>
  </si>
  <si>
    <t>SzpitalSpecjalistyczny  im. E. Biernackiego w Mielcu</t>
  </si>
  <si>
    <t>1820022  - Gorzyce;                                                              1818042 -  Radomyśl nad Sanem; 
1818062 -  Zaleszany.</t>
  </si>
  <si>
    <t>Chirurgii Naczyniowej z Blokiem operacyjnym i pracownią Angiografii</t>
  </si>
  <si>
    <t xml:space="preserve">tak, 50 </t>
  </si>
  <si>
    <t xml:space="preserve">                    00:00:24</t>
  </si>
  <si>
    <t xml:space="preserve">                 00:02:29</t>
  </si>
  <si>
    <t xml:space="preserve">                 00:02:09</t>
  </si>
  <si>
    <t xml:space="preserve">                 00:02:26</t>
  </si>
  <si>
    <t xml:space="preserve">                00:05:16</t>
  </si>
  <si>
    <t xml:space="preserve">                00:04:49</t>
  </si>
  <si>
    <t xml:space="preserve">                00:05:18</t>
  </si>
  <si>
    <t xml:space="preserve">                00:05:11</t>
  </si>
  <si>
    <t xml:space="preserve">                00:04:58</t>
  </si>
  <si>
    <t xml:space="preserve">                        00:02:59</t>
  </si>
  <si>
    <t xml:space="preserve">                        00:03:07</t>
  </si>
  <si>
    <t xml:space="preserve">                        00:03:06</t>
  </si>
  <si>
    <t xml:space="preserve">                        00:03:03</t>
  </si>
  <si>
    <t xml:space="preserve"> 00:02:55 </t>
  </si>
  <si>
    <t xml:space="preserve">                        00:02:21</t>
  </si>
  <si>
    <t xml:space="preserve">                       00:05:41</t>
  </si>
  <si>
    <t xml:space="preserve">                       00:05:13</t>
  </si>
  <si>
    <t xml:space="preserve">                       00:05:12</t>
  </si>
  <si>
    <t xml:space="preserve">                       00:05:42</t>
  </si>
  <si>
    <t xml:space="preserve">                       00:05:35</t>
  </si>
  <si>
    <t xml:space="preserve">                       00:05:30</t>
  </si>
  <si>
    <t xml:space="preserve">                       00:05:43</t>
  </si>
  <si>
    <t xml:space="preserve">                 00:02:12</t>
  </si>
  <si>
    <t xml:space="preserve"> 00:02:32 </t>
  </si>
  <si>
    <t xml:space="preserve">                        00:02:17</t>
  </si>
  <si>
    <t xml:space="preserve">                       00:04:58</t>
  </si>
  <si>
    <t>00:00:015</t>
  </si>
  <si>
    <t xml:space="preserve"> 00:00:09 </t>
  </si>
  <si>
    <t xml:space="preserve">                    00:00:26</t>
  </si>
  <si>
    <t xml:space="preserve">                 00:01:57</t>
  </si>
  <si>
    <t xml:space="preserve">                00:04:29</t>
  </si>
  <si>
    <t xml:space="preserve">                        00:02:08</t>
  </si>
  <si>
    <t xml:space="preserve">                 00:02:32</t>
  </si>
  <si>
    <t xml:space="preserve">                 00:02:30</t>
  </si>
  <si>
    <t xml:space="preserve">                       00:05:09</t>
  </si>
  <si>
    <t xml:space="preserve">                       00:04:47</t>
  </si>
  <si>
    <t xml:space="preserve">                00:04:06</t>
  </si>
  <si>
    <t xml:space="preserve">                        00:02:04</t>
  </si>
  <si>
    <t xml:space="preserve">1806024 -  Kolbuszowa miasto;
1806025  - Kolbuszowa obszar wiejski;                               1806012  - Cmolas; 
1806062  - Dzikowiec; 
1806032  - Majdan Królewski;
1806042  - Niwiska; 
1806052 -  Raniżów. </t>
  </si>
  <si>
    <t>1821034 202</t>
  </si>
  <si>
    <t>00:09:34</t>
  </si>
  <si>
    <t>Klinika Intensywnej Terapii                                                     i Anestezjologii z Ośrodkiem Ostrych Zatruć</t>
  </si>
  <si>
    <t xml:space="preserve">1821042 -  Olszanica;     
1821052 -  Solina;                                                                  1821012  - Baligród. </t>
  </si>
  <si>
    <t>00:46:12</t>
  </si>
  <si>
    <t xml:space="preserve">R05 10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</si>
  <si>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R05 12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</si>
  <si>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R05 14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</si>
  <si>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R05 05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</si>
  <si>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R05 16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</si>
  <si>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R01 28                                                                         </t>
  </si>
  <si>
    <t xml:space="preserve"> R01 30</t>
  </si>
  <si>
    <t xml:space="preserve">R05 18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</si>
  <si>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R05  20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</si>
  <si>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1863011  - Rzeszów miasto;
1816064  - Głogów Małopolski miasto; 
1816065  - Głogów Małopolski obszar wiejski; 
1816122  - Świlcza; 
1816132  - Trzebownisko;                                                     1816082 -  Kamień; 
1816114  - Sokołów Młp. miasto; 
1816115  - Sokołów Młp. obszar wiejski.</t>
  </si>
  <si>
    <t xml:space="preserve">R01 20                                                                         </t>
  </si>
  <si>
    <t>38-600 Lesko                 ul. Plac Konstytucji 3 maja 7</t>
  </si>
  <si>
    <t>1810011 - Łańcut miasto;
1810022  - Białobrzegi; 
1810032 - Czarna; 
1810042 - Łańcut obszar wiejski;
1810052 - Markowa; 
1810062 - Rakszawa; 
1810072 - Żołynia.</t>
  </si>
  <si>
    <t>Lutowiska</t>
  </si>
  <si>
    <t>Powiat: jarosławski</t>
  </si>
  <si>
    <t>R01 36</t>
  </si>
  <si>
    <t>R01 38</t>
  </si>
  <si>
    <t>R01 40</t>
  </si>
  <si>
    <t>R01 42</t>
  </si>
  <si>
    <t>R01 44</t>
  </si>
  <si>
    <t>R01 46</t>
  </si>
  <si>
    <t>R01 48</t>
  </si>
  <si>
    <t>R01 50</t>
  </si>
  <si>
    <t>R01 52</t>
  </si>
  <si>
    <t>R01 09</t>
  </si>
  <si>
    <t>R01 11</t>
  </si>
  <si>
    <t>R01 13</t>
  </si>
  <si>
    <t>R01 54</t>
  </si>
  <si>
    <t>R01 56</t>
  </si>
  <si>
    <t>R01 58</t>
  </si>
  <si>
    <t>R01 60</t>
  </si>
  <si>
    <t>R01 15</t>
  </si>
  <si>
    <t>R01 62</t>
  </si>
  <si>
    <t>R01 64</t>
  </si>
  <si>
    <t>R01 66</t>
  </si>
  <si>
    <t>R01 68</t>
  </si>
  <si>
    <t>R01 70</t>
  </si>
  <si>
    <t>R01 72</t>
  </si>
  <si>
    <t>R01 76</t>
  </si>
  <si>
    <t>R01 78</t>
  </si>
  <si>
    <t>R01 80</t>
  </si>
  <si>
    <t>R01 82</t>
  </si>
  <si>
    <t>R01 84</t>
  </si>
  <si>
    <t>R01 86</t>
  </si>
  <si>
    <t>R01 88</t>
  </si>
  <si>
    <t>R01 90</t>
  </si>
  <si>
    <t>R01 92</t>
  </si>
  <si>
    <t>R01 94</t>
  </si>
  <si>
    <t>R01 96</t>
  </si>
  <si>
    <t>R01 98</t>
  </si>
  <si>
    <t>R01 100</t>
  </si>
  <si>
    <t>R01 102</t>
  </si>
  <si>
    <t>R01 104</t>
  </si>
  <si>
    <t>R01 106</t>
  </si>
  <si>
    <t>R01 19</t>
  </si>
  <si>
    <t>R01 108</t>
  </si>
  <si>
    <t>R01 110</t>
  </si>
  <si>
    <t>R01 112</t>
  </si>
  <si>
    <t>R01 114</t>
  </si>
  <si>
    <t>R01 116</t>
  </si>
  <si>
    <t>R01 118</t>
  </si>
  <si>
    <t>R01 120</t>
  </si>
  <si>
    <t>R01 122</t>
  </si>
  <si>
    <t>R01 124</t>
  </si>
  <si>
    <t>R01 126</t>
  </si>
  <si>
    <t>R01 21</t>
  </si>
  <si>
    <t>R01 23</t>
  </si>
  <si>
    <t>R01 25</t>
  </si>
  <si>
    <t>R01 128</t>
  </si>
  <si>
    <t>R01 130</t>
  </si>
  <si>
    <t>R01 132</t>
  </si>
  <si>
    <t>R01 134</t>
  </si>
  <si>
    <t>R01 138</t>
  </si>
  <si>
    <t>R01 140</t>
  </si>
  <si>
    <t>R01 27</t>
  </si>
  <si>
    <t>R01 142</t>
  </si>
  <si>
    <t>R01 144</t>
  </si>
  <si>
    <t>R01 146</t>
  </si>
  <si>
    <t>R01 148</t>
  </si>
  <si>
    <t>R01 150</t>
  </si>
  <si>
    <t>R01 152</t>
  </si>
  <si>
    <t>R01 154</t>
  </si>
  <si>
    <t>R01 156</t>
  </si>
  <si>
    <t>R01 158</t>
  </si>
  <si>
    <t>R01 136</t>
  </si>
  <si>
    <t>1814074 201</t>
  </si>
  <si>
    <t>Sieniawa</t>
  </si>
  <si>
    <t>1819044 202</t>
  </si>
  <si>
    <t>R01 74</t>
  </si>
  <si>
    <t>1864011 202</t>
  </si>
  <si>
    <t>R01 160</t>
  </si>
  <si>
    <t>R01 162</t>
  </si>
  <si>
    <t>R01 164</t>
  </si>
  <si>
    <t>R01  66</t>
  </si>
  <si>
    <t>1814011 202</t>
  </si>
  <si>
    <t>R01 17</t>
  </si>
  <si>
    <t>R01  158</t>
  </si>
  <si>
    <t>1812012  - Harasiuki;                                                   
1812042  - Krzeszów;                                               1812064  - Rudnik nad Sanem miasto; 
1812065  - Rudnik nad Sanem obszar wiejski;
1812074  - Ulanów miasto; 
1812075 -  Ulanów obszar wiejski.</t>
  </si>
  <si>
    <t>1803011  - Dębica miasto;
1803024  - Brzostek miasto; 
1803025  - Brzostek obszar wiejski;
1803032  - Czarna; 
1803042  - Dębica obszar wiejski;
1803052 -  Jodłowa;                                     1803072 -  Żyraków.</t>
  </si>
  <si>
    <t>1811011  - Mielec miasto;                               1811052  - Mielec obszar wiejski;
1811022 -  Borowa; 
1811032  - Czermin; 
1811042 -  Gawłuszowice; 
1811062  - Padew Narodowa; 
1811074  - Przecław miasto; 
1811075 -  Przecław obszar wiejski ;
1811084  - Radomyśl Wielki miasto; 
1811085  - Radomyśl Wielki obszar wiejski; 
1811092  - Tuszów Narodowy; 
1811102  - Wadowice Górne.</t>
  </si>
  <si>
    <t xml:space="preserve">1821034 Lesko miasto 
1821035 Lesko obszar wiejski 
1821042 Olszanica </t>
  </si>
  <si>
    <t>R03 34</t>
  </si>
  <si>
    <t>047</t>
  </si>
  <si>
    <t>0100</t>
  </si>
  <si>
    <t>048</t>
  </si>
  <si>
    <t>050</t>
  </si>
  <si>
    <t>033</t>
  </si>
  <si>
    <t>026</t>
  </si>
  <si>
    <t>037</t>
  </si>
  <si>
    <t>Samodzielne Publiczne Pogotowie Raunkowe w Krośnie</t>
  </si>
  <si>
    <t xml:space="preserve">ul. Grodzka 45                                 38 - 400  Krosno </t>
  </si>
  <si>
    <t xml:space="preserve">ul.Jezierskiego 21                                 38-500 Sanok                     </t>
  </si>
  <si>
    <t>018</t>
  </si>
  <si>
    <t>165</t>
  </si>
  <si>
    <t>022</t>
  </si>
  <si>
    <t>nie</t>
  </si>
  <si>
    <t>025</t>
  </si>
  <si>
    <t>064</t>
  </si>
  <si>
    <t>065</t>
  </si>
  <si>
    <t>uwagi</t>
  </si>
  <si>
    <t xml:space="preserve">tak </t>
  </si>
  <si>
    <t>1808054 - Nowa Sarzyna miasto; 
1808055 - Nowa Sarzyna obszar wiejski;                                                        1808042 - Leżajsk obszar wiejski;                 1812042  - Krzeszów;                                                
1812065  - Rudnik nad Sanem obszar wiejski.</t>
  </si>
  <si>
    <t xml:space="preserve">1812032  - Jeżowe;                                                1816082  - Kamień; 
1812055  - Nisko obszar wiejski; 
1816115  - Sokołów Młp. obszar wiejski;                1812065  - Rudnik nad Sanem obszar wiejski;  </t>
  </si>
  <si>
    <t xml:space="preserve">1816011 - Dynów miasto;
1816024 - Błażowa miasto; 
1816025 - Błażowa obszar wiejski;                    1816052 - Dynów obszar wiejski;                        1816072 -  Hyżne;                                                    1814042  - Jawornik Polski; 
1816102 - Lubenia. </t>
  </si>
  <si>
    <t xml:space="preserve">1816082  - Kamień; 
1816114 -  Sokołów Młp. miasto; 
1816115  - Sokołów Młp. obszar wiejski; 1816065  - Głogów Małopolski obszar wiejski; 
1816132 -  Trzebownisko;                           1812032  - Jeżowe. </t>
  </si>
  <si>
    <t xml:space="preserve">1863011  - Rzeszów miasto;                        1816102  - Lubenia;   
1816034  - Boguchwała miasto; 
1816035  - Boguchwała obszar wiejski. </t>
  </si>
  <si>
    <t xml:space="preserve">1803011  - Dębica miasto;
1803024  - Brzostek miasto; 
1803025  - Brzostek obszar wiejski; 
1803032  - Czarna; 
1803042 -  Dębica obszar wiejski;                    1803052 -  Jodłowa;
1803072 -  Żyraków. </t>
  </si>
  <si>
    <t xml:space="preserve">1803011 -  Dębica miasto;
1803032  - Czarna; 
1803042 -  Dębica obszar wiejski;                  1811075  - Przecław obszar wiejski; 
1803072 -  Żyraków. </t>
  </si>
  <si>
    <t>1805062  - Krempna; 
1805072  - Nowy Żmigród;                           1807012  - Chorkówka; 
1807025  - Dukla obszar wiejski; 
1805082  - Osiek Jasielski.</t>
  </si>
  <si>
    <t>1807024  - Dukla miasto; 
1807025  - Dukla obszar wiejski; 
1807102  - Jaśliska;                                     1805072 -  Nowy Żmigród;                                1807035 -  Iwonicz-Zdrój obszar wiejski.</t>
  </si>
  <si>
    <t>1807034  - Iwonicz-Zdrój miasto; 
1807035  - Iwonicz-Zdrój obszar wiejski; 
1807102 -  Jaśliska;                                      1802042 -  Haczów;                                        1817082  - Zarszyn;                                   1817022  -   Besko; 
1807084  - Rymanów miasto; 
1807085  - Rymanów obszar wiejski.</t>
  </si>
  <si>
    <t xml:space="preserve">1807012  - Chorkówka; 
1807044  - Jedlicze miasto; 
1807045 -  Jedlicze obszar wiejski;                  1805112  - Tarnowiec;
1807092  - Wojaszówka.  </t>
  </si>
  <si>
    <t xml:space="preserve">1815012  - Iwierzyce;                                    1815035  - Ropczyce obszar wiejski; 
1815045  - Sędziszów Młp. obszar wiejski; 
1815052  - Wielopole Skrzyńskie;                                  1819022  - Frysztak; 
1819052  - Wiśniowa;                                       1819045 -  Strzyżów obszar wiejski;                                    1819012  - Czudec. </t>
  </si>
  <si>
    <t xml:space="preserve">1802014  - Brzozów miasto; 
1802015 -  Brzozów obszar wiejski;                   1802032  - Dydnia; 
1802042 -  Haczów; 
1802052  - Jasienica Rosielna;                           1802062  -   Nozdrzec;                                1802022  - Domaradz. </t>
  </si>
  <si>
    <t xml:space="preserve">1802014 -  Brzozów miasto; 
1802015  - Brzozów obszar wiejski;                     1802032 -  Dydnia; 
1802042 -  Haczów; 
1802052 -  Jasienica Rosielna;                         1802062  -  Nozdrzec;                                  1802022 -  Domaradz. </t>
  </si>
  <si>
    <t>1802022  - Domaradz;                                  1816052  -  Dynów obszar wiejski;
1816025  -  Błażowa obszar wiejski; 
1802062 -  Nozdrzec.</t>
  </si>
  <si>
    <t xml:space="preserve">1821034  - Lesko miasto; 
1821035 -  Lesko obszar wiejski;                    1821052 -  Solina;
1821042  - Olszanica. </t>
  </si>
  <si>
    <t xml:space="preserve">1821034- Lesko miasto 
1821035- Lesko obszar wiejski;                      1821052 - Solina;
1821042- Olszanica </t>
  </si>
  <si>
    <t xml:space="preserve">1821012  - Baligród;                                  1817042  - Komańcza;                                 1801052 -  Lutowiska;
1821022  - Cisna. </t>
  </si>
  <si>
    <t xml:space="preserve">1817042  - Komańcza;                               1817032  - Bukowsko; 
1817075  - Zagórz obszar wiejski. </t>
  </si>
  <si>
    <t>1811011  - Mielec miasto;                                    1811052  - Mielec obszar wiejski;
1811022 -  Borowa; 
1811032  - Czermin; 
1811042 -  Gawłuszowice; 
1811062  - Padew Narodowa; 
1811074  - Przecław miasto; 
1811075 -  Przecław obszar wiejski ;
1811084  - Radomyśl Wielki miasto; 
1811085  - Radomyśl Wielki obszar wiejski; 
1811092  - Tuszów Narodowy; 
1811102  - Wadowice Górne.</t>
  </si>
  <si>
    <t>1811011  - Mielec miasto;                                                             1811052  - Mielec obszar wiejski;
1811022 -  Borowa; 
1811032  - Czermin; 
1811042 -  Gawłuszowice; 
1811062  - Padew Narodowa; 
1811074  - Przecław miasto; 
1811075 -  Przecław obszar wiejski ;
1811084  - Radomyśl Wielki miasto; 
1811085  - Radomyśl Wielki obszar wiejski; 
1811092  - Tuszów Narodowy; 
1811102  - Wadowice Górne.</t>
  </si>
  <si>
    <t xml:space="preserve">1811074  - Przecław miasto; 
1811075  - Przecław obszar wiejski; 
1811084  - Radomyśl Wielki miasto; 
1811085 -  Radomyśl Wielki obszar wiejski;                                                     1803032  - Czarna; 
1803072 -  Żyraków. 
1811102  - Wadowice Górne. </t>
  </si>
  <si>
    <t>1820044  - Nowa Dęba miasto; 
1820045  - Nowa Dęba obszar wiejski;   1818022 -  Bojanów;                                                 1806032 -  Majdan Królewski.</t>
  </si>
  <si>
    <t>1820044  - Nowa Dęba miasto;
1820045  - Nowa Dęba obszar wiejski;   1818022 -  Bojanów;                                               1806032 -  Majdan Królewski.</t>
  </si>
  <si>
    <t xml:space="preserve">1804011  - Jarosław miasto;
1804042  - Jarosław obszar wiejski;
1804062 -  Pawłosiów;                         1804052 -  Laszki;                                                1804032  - Chłopice;                                    1804102  - Roźwienica; 
1804112 -  Wiązownica. </t>
  </si>
  <si>
    <t>1809024  - Cieszanów miasto;
1809025  - Cieszanów obszar wiejski;
1809064  - Oleszyce miasto; 
1809065  - Oleszyce obszar wiejski; 
1809072  - Stary Dzików; 
1814022 -  Adamówka;                                 1814075   - Sieniawa obszar wiejski ;                                     1804112 -  Wiązownica.</t>
  </si>
  <si>
    <t>1862011  -   Przemyśl miasto;                                   1813032  -   Fredropol ;
1813042  -   Krasiczyn;                                         1801085  -   Ustrzyki Dolne obszar wiejski; 
1813082  -   Przemyśl obszar wiejski.</t>
  </si>
  <si>
    <t xml:space="preserve">1814032  -   Gać; 
1814042  -   Jawornik Polski; 
1814054  -   Kańczuga miasto; 
1814055  -   Kańczuga obszar wiejski; 1804075  -   Pruchnik obszar wiejski;   1810052  -   Markowa; 
1814092  -   Zarzecze. </t>
  </si>
  <si>
    <t>ul. 3 Maja 70,                  37-500 Jarosław</t>
  </si>
  <si>
    <t>ul. 3-Maja 25                                        39-120 Sędziszów Młp.</t>
  </si>
  <si>
    <t xml:space="preserve">                     00:00:18</t>
  </si>
  <si>
    <t xml:space="preserve">                     00:00:05</t>
  </si>
  <si>
    <t xml:space="preserve">                 00:02:48</t>
  </si>
  <si>
    <t xml:space="preserve">                 00:02:59</t>
  </si>
  <si>
    <t xml:space="preserve">                 00:02:37</t>
  </si>
  <si>
    <t xml:space="preserve">                 00:03:29</t>
  </si>
  <si>
    <t xml:space="preserve">                 00:03:02</t>
  </si>
  <si>
    <t xml:space="preserve">                 00:04:03</t>
  </si>
  <si>
    <t xml:space="preserve">                 00:03:25</t>
  </si>
  <si>
    <t xml:space="preserve">                 00:03:36</t>
  </si>
  <si>
    <t xml:space="preserve">                 00:03:01</t>
  </si>
  <si>
    <t xml:space="preserve">                 00:03:16</t>
  </si>
  <si>
    <t xml:space="preserve">                 00:02:35</t>
  </si>
  <si>
    <t xml:space="preserve">                 00:03:18</t>
  </si>
  <si>
    <t xml:space="preserve">                 00:02:53</t>
  </si>
  <si>
    <t xml:space="preserve">                 00:02:45</t>
  </si>
  <si>
    <t xml:space="preserve">                 00:02:54</t>
  </si>
  <si>
    <t xml:space="preserve">                 00:03:33</t>
  </si>
  <si>
    <t xml:space="preserve">                 00:03:15</t>
  </si>
  <si>
    <t xml:space="preserve">                 00:03:39</t>
  </si>
  <si>
    <t xml:space="preserve">                 00:03:13</t>
  </si>
  <si>
    <t xml:space="preserve">                 00:03:49</t>
  </si>
  <si>
    <t xml:space="preserve">                 00:02:49</t>
  </si>
  <si>
    <t xml:space="preserve"> 00:02:48</t>
  </si>
  <si>
    <t xml:space="preserve">                        00:03:14</t>
  </si>
  <si>
    <t xml:space="preserve">                        00:03:44</t>
  </si>
  <si>
    <t xml:space="preserve">                        00:03:13</t>
  </si>
  <si>
    <t xml:space="preserve">                        00:04:21</t>
  </si>
  <si>
    <t xml:space="preserve">                        00:03:36</t>
  </si>
  <si>
    <t xml:space="preserve">                        00:03:52</t>
  </si>
  <si>
    <t xml:space="preserve">                        00:03:11</t>
  </si>
  <si>
    <t xml:space="preserve">                        00:03:32</t>
  </si>
  <si>
    <t xml:space="preserve">                        00:02:44</t>
  </si>
  <si>
    <t xml:space="preserve">                        00:03:33</t>
  </si>
  <si>
    <t xml:space="preserve">                        00:02:55</t>
  </si>
  <si>
    <t xml:space="preserve">                        00:03:41</t>
  </si>
  <si>
    <t xml:space="preserve">                        00:03:04</t>
  </si>
  <si>
    <t xml:space="preserve">                        00:03:48</t>
  </si>
  <si>
    <t xml:space="preserve">                        00:03:29</t>
  </si>
  <si>
    <t xml:space="preserve">                        00:03:53</t>
  </si>
  <si>
    <t xml:space="preserve">                        00:03:24</t>
  </si>
  <si>
    <t xml:space="preserve">                        00:03:54</t>
  </si>
  <si>
    <t xml:space="preserve">                00:04:52</t>
  </si>
  <si>
    <t xml:space="preserve">                        00:02:47</t>
  </si>
  <si>
    <t xml:space="preserve">                       00:05:14</t>
  </si>
  <si>
    <t xml:space="preserve">                00:04:47</t>
  </si>
  <si>
    <t xml:space="preserve">                 00:02:50</t>
  </si>
  <si>
    <t xml:space="preserve">                00:05:25</t>
  </si>
  <si>
    <t xml:space="preserve">                       00:05:47</t>
  </si>
  <si>
    <t xml:space="preserve">                 00:03:24</t>
  </si>
  <si>
    <t xml:space="preserve">                 00:03:10</t>
  </si>
  <si>
    <t xml:space="preserve">                00:06:34</t>
  </si>
  <si>
    <t xml:space="preserve">                        00:03:38</t>
  </si>
  <si>
    <t xml:space="preserve">                        00:03:19</t>
  </si>
  <si>
    <t xml:space="preserve">                       00:06:57</t>
  </si>
  <si>
    <t xml:space="preserve">                 00:03:17</t>
  </si>
  <si>
    <t xml:space="preserve">                 00:02:56</t>
  </si>
  <si>
    <t xml:space="preserve">                00:06:13</t>
  </si>
  <si>
    <t xml:space="preserve">                        00:03:31</t>
  </si>
  <si>
    <t xml:space="preserve">                        00:03:05</t>
  </si>
  <si>
    <t xml:space="preserve">                       00:06:36</t>
  </si>
  <si>
    <t xml:space="preserve">                00:05:57</t>
  </si>
  <si>
    <t xml:space="preserve">                        00:03:23</t>
  </si>
  <si>
    <t xml:space="preserve">                        00:02:56</t>
  </si>
  <si>
    <t xml:space="preserve">                       00:06:19</t>
  </si>
  <si>
    <t xml:space="preserve">                00:05:24</t>
  </si>
  <si>
    <t xml:space="preserve">                       00:05:46</t>
  </si>
  <si>
    <t xml:space="preserve">                 00:03:00</t>
  </si>
  <si>
    <t xml:space="preserve">                 00:02:40</t>
  </si>
  <si>
    <t xml:space="preserve">                00:05:40</t>
  </si>
  <si>
    <t xml:space="preserve">                       00:06:02</t>
  </si>
  <si>
    <t xml:space="preserve">                 00:02:58</t>
  </si>
  <si>
    <t xml:space="preserve">                 00:02:42</t>
  </si>
  <si>
    <t xml:space="preserve">                    00:00:27</t>
  </si>
  <si>
    <t xml:space="preserve">                 00:03:21</t>
  </si>
  <si>
    <t xml:space="preserve">                 00:03:04</t>
  </si>
  <si>
    <t xml:space="preserve">                00:06:25</t>
  </si>
  <si>
    <t xml:space="preserve">                        00:03:35</t>
  </si>
  <si>
    <t xml:space="preserve">                        00:03:17</t>
  </si>
  <si>
    <t xml:space="preserve">                       00:06:52</t>
  </si>
  <si>
    <t xml:space="preserve">                 00:03:34</t>
  </si>
  <si>
    <t xml:space="preserve">                 00:03:06</t>
  </si>
  <si>
    <t xml:space="preserve">                00:06:40</t>
  </si>
  <si>
    <t xml:space="preserve">                        00:03:47</t>
  </si>
  <si>
    <t xml:space="preserve">                       00:07:04</t>
  </si>
  <si>
    <t xml:space="preserve">                     00:00:06</t>
  </si>
  <si>
    <t xml:space="preserve">                    00:00:12</t>
  </si>
  <si>
    <t xml:space="preserve">                00:06:50</t>
  </si>
  <si>
    <t xml:space="preserve">                        00:03:55</t>
  </si>
  <si>
    <t xml:space="preserve">                       00:07:01</t>
  </si>
  <si>
    <t xml:space="preserve">                00:04:12</t>
  </si>
  <si>
    <t xml:space="preserve">                        00:02:09</t>
  </si>
  <si>
    <t xml:space="preserve">                       00:04:34</t>
  </si>
  <si>
    <t xml:space="preserve">                00:04:13</t>
  </si>
  <si>
    <t xml:space="preserve">                00:04:24</t>
  </si>
  <si>
    <t xml:space="preserve">                       00:04:50</t>
  </si>
  <si>
    <t xml:space="preserve">                00:04:19</t>
  </si>
  <si>
    <t xml:space="preserve">                 00:01:54</t>
  </si>
  <si>
    <t xml:space="preserve">                00:04:05</t>
  </si>
  <si>
    <t xml:space="preserve">                       00:04:27</t>
  </si>
  <si>
    <t xml:space="preserve">                00:04:26</t>
  </si>
  <si>
    <t xml:space="preserve">                00:04:35</t>
  </si>
  <si>
    <t xml:space="preserve">                00:04:30</t>
  </si>
  <si>
    <t xml:space="preserve">                       00:04:49</t>
  </si>
  <si>
    <t xml:space="preserve">                 00:02:41</t>
  </si>
  <si>
    <t xml:space="preserve">                        00:02:53</t>
  </si>
  <si>
    <t xml:space="preserve">                        00:02:57</t>
  </si>
  <si>
    <t xml:space="preserve">                       00:05:50</t>
  </si>
  <si>
    <t xml:space="preserve">                 00:02:39</t>
  </si>
  <si>
    <t xml:space="preserve">                00:05:22</t>
  </si>
  <si>
    <t xml:space="preserve">                        00:03:08</t>
  </si>
  <si>
    <t xml:space="preserve">                       00:05:34</t>
  </si>
  <si>
    <t xml:space="preserve">                00:05:04</t>
  </si>
  <si>
    <t xml:space="preserve">                       00:05:24</t>
  </si>
  <si>
    <t xml:space="preserve">                       00:05:18</t>
  </si>
  <si>
    <t xml:space="preserve">                       00:05:45</t>
  </si>
  <si>
    <t xml:space="preserve">                 00:02:57</t>
  </si>
  <si>
    <t xml:space="preserve">                00:05:37</t>
  </si>
  <si>
    <t xml:space="preserve">                        00:03:09</t>
  </si>
  <si>
    <t xml:space="preserve">                       00:05:58</t>
  </si>
  <si>
    <t xml:space="preserve">                       00:05:38</t>
  </si>
  <si>
    <t xml:space="preserve">                00:04:57</t>
  </si>
  <si>
    <t xml:space="preserve">                 00:02:46</t>
  </si>
  <si>
    <t xml:space="preserve">                00:05:12</t>
  </si>
  <si>
    <t xml:space="preserve">                00:05:06</t>
  </si>
  <si>
    <t xml:space="preserve">                       00:05:27</t>
  </si>
  <si>
    <t xml:space="preserve">                00:05:19</t>
  </si>
  <si>
    <t xml:space="preserve">                       00:05:40</t>
  </si>
  <si>
    <t xml:space="preserve">                        00:02:52</t>
  </si>
  <si>
    <t xml:space="preserve">                 00:02:55</t>
  </si>
  <si>
    <t xml:space="preserve">                00:05:49</t>
  </si>
  <si>
    <t xml:space="preserve">                       00:06:13</t>
  </si>
  <si>
    <t xml:space="preserve">                    00:00:14</t>
  </si>
  <si>
    <t xml:space="preserve">                00:05:13</t>
  </si>
  <si>
    <t xml:space="preserve">                        00:03:02</t>
  </si>
  <si>
    <t xml:space="preserve">                 00:02:04</t>
  </si>
  <si>
    <t xml:space="preserve">                00:04:16</t>
  </si>
  <si>
    <t xml:space="preserve">                       00:04:33</t>
  </si>
  <si>
    <t xml:space="preserve">                       00:04:23</t>
  </si>
  <si>
    <t xml:space="preserve">                 00:02:38</t>
  </si>
  <si>
    <t xml:space="preserve">                       00:05:17</t>
  </si>
  <si>
    <t xml:space="preserve">                00:05:03</t>
  </si>
  <si>
    <t xml:space="preserve">                00:04:45</t>
  </si>
  <si>
    <t xml:space="preserve">                00:04:36</t>
  </si>
  <si>
    <t xml:space="preserve">                       00:04:57</t>
  </si>
  <si>
    <t xml:space="preserve">                       00:05:26</t>
  </si>
  <si>
    <t xml:space="preserve">                00:04:50</t>
  </si>
  <si>
    <t xml:space="preserve">                       00:05:11</t>
  </si>
  <si>
    <t xml:space="preserve">                00:05:17</t>
  </si>
  <si>
    <t xml:space="preserve">                00:05:36</t>
  </si>
  <si>
    <t xml:space="preserve">                       00:05:57</t>
  </si>
  <si>
    <t xml:space="preserve">                 00:03:03</t>
  </si>
  <si>
    <t xml:space="preserve">                00:05:32</t>
  </si>
  <si>
    <t xml:space="preserve">R04 02                                                                              </t>
  </si>
  <si>
    <t xml:space="preserve">                                    R04 04</t>
  </si>
  <si>
    <t>1 267</t>
  </si>
  <si>
    <t>318</t>
  </si>
  <si>
    <t xml:space="preserve">R03 02                                                                            </t>
  </si>
  <si>
    <t xml:space="preserve">R03 10                                                          </t>
  </si>
  <si>
    <t xml:space="preserve">  R03 12</t>
  </si>
  <si>
    <t>1821052  - Solina;                                                                       1801032 -  Czarna; 
1801085  - Ustrzyki Dln obszar wiejski;                                  Akwen wodny -Jezioro Solińskie.</t>
  </si>
  <si>
    <t xml:space="preserve">R03 28                                                                            </t>
  </si>
  <si>
    <t>38</t>
  </si>
  <si>
    <t xml:space="preserve">1801084  - Ustrzyki Dolne miasto;                                        1801085  - Ustrzyki Dolne obszar wiejski. </t>
  </si>
  <si>
    <t>Tabela nr 10 – Liczba przyjęć pacjentów w izbie przyjęć szpitala w roku 2020</t>
  </si>
  <si>
    <t>Wojewódzka Stacja Pogotowia Ratunkowego  Rzeszów                          ul. Poniatowskiego 4                             35-026 Rzeszów</t>
  </si>
  <si>
    <t>Tabela nr 15- Liczba osób  wykonująca zawód medyczny w jednostkach systemu Państwowe Ratownictwo Medyczne za rok 2020</t>
  </si>
  <si>
    <t xml:space="preserve">razem </t>
  </si>
  <si>
    <t>Tabela nr 9 – Liczba przyjęć pacjentów w szpitalnym oddziale ratunkowym w roku 2020r.</t>
  </si>
  <si>
    <t>Tabela nr 11– Centra urazowe – dane za rok 2020.</t>
  </si>
  <si>
    <t xml:space="preserve">R04 26                                                                                 </t>
  </si>
  <si>
    <t xml:space="preserve">        R04 28           </t>
  </si>
  <si>
    <t>164</t>
  </si>
  <si>
    <t>36</t>
  </si>
  <si>
    <t>19</t>
  </si>
  <si>
    <t>00:08:39</t>
  </si>
  <si>
    <t>01:35:28</t>
  </si>
  <si>
    <t>68</t>
  </si>
  <si>
    <t>05:38:13</t>
  </si>
  <si>
    <t>00:16:19</t>
  </si>
  <si>
    <t>01:00:22</t>
  </si>
  <si>
    <t>170</t>
  </si>
  <si>
    <t>00:58:54</t>
  </si>
  <si>
    <t>04:29:57</t>
  </si>
  <si>
    <t>00:09:50</t>
  </si>
  <si>
    <t>00:56:05</t>
  </si>
  <si>
    <t>122</t>
  </si>
  <si>
    <t>00:57:36</t>
  </si>
  <si>
    <t>06:38:48</t>
  </si>
  <si>
    <t>00:18:16</t>
  </si>
  <si>
    <t>01:59:46</t>
  </si>
  <si>
    <t>330</t>
  </si>
  <si>
    <t>01:12:33</t>
  </si>
  <si>
    <t>04:28:46</t>
  </si>
  <si>
    <t xml:space="preserve">R02 02                                                                              </t>
  </si>
  <si>
    <t>00:32:14</t>
  </si>
  <si>
    <t>00:59:17</t>
  </si>
  <si>
    <t>09:44:51</t>
  </si>
  <si>
    <t>00:18:25</t>
  </si>
  <si>
    <t>01:22:39</t>
  </si>
  <si>
    <t>244</t>
  </si>
  <si>
    <t>01:15:51</t>
  </si>
  <si>
    <t>05:29:57</t>
  </si>
  <si>
    <t>00:07:07</t>
  </si>
  <si>
    <t>00:42:23</t>
  </si>
  <si>
    <t>00:41:55</t>
  </si>
  <si>
    <t>03:41:39</t>
  </si>
  <si>
    <t>00:14:15</t>
  </si>
  <si>
    <t>01:26:46</t>
  </si>
  <si>
    <t>00:58:34</t>
  </si>
  <si>
    <t>04:24:53</t>
  </si>
  <si>
    <t>00:07:39</t>
  </si>
  <si>
    <t>00:25:47</t>
  </si>
  <si>
    <t>00:55:01</t>
  </si>
  <si>
    <t>06:43:56</t>
  </si>
  <si>
    <t>00:12:56</t>
  </si>
  <si>
    <t>00:51:56</t>
  </si>
  <si>
    <t>73</t>
  </si>
  <si>
    <t>01:04:08</t>
  </si>
  <si>
    <t>04:51:21</t>
  </si>
  <si>
    <t>00:07:24</t>
  </si>
  <si>
    <t>01:00:38</t>
  </si>
  <si>
    <t>62</t>
  </si>
  <si>
    <t>00:49:30</t>
  </si>
  <si>
    <t>07:48:10</t>
  </si>
  <si>
    <t>00:15:02</t>
  </si>
  <si>
    <t>01:25:20</t>
  </si>
  <si>
    <t>205</t>
  </si>
  <si>
    <t>01:01:33</t>
  </si>
  <si>
    <t>04:01:52</t>
  </si>
  <si>
    <t>00:12:47</t>
  </si>
  <si>
    <t>00:34:35</t>
  </si>
  <si>
    <t>01:05:32</t>
  </si>
  <si>
    <t>06:57:03</t>
  </si>
  <si>
    <t>00:15:21</t>
  </si>
  <si>
    <t>01:28:33</t>
  </si>
  <si>
    <t>269</t>
  </si>
  <si>
    <t>01:07:14</t>
  </si>
  <si>
    <t>08:11:28</t>
  </si>
  <si>
    <t xml:space="preserve">R02 10                                                                            </t>
  </si>
  <si>
    <t>00:16:01</t>
  </si>
  <si>
    <t>02:03:52</t>
  </si>
  <si>
    <t>360</t>
  </si>
  <si>
    <t>06:27:44</t>
  </si>
  <si>
    <t>00:08:22</t>
  </si>
  <si>
    <t>01:04:27</t>
  </si>
  <si>
    <t>87</t>
  </si>
  <si>
    <t>00:50:07</t>
  </si>
  <si>
    <t>03:06:10</t>
  </si>
  <si>
    <t>00:17:09</t>
  </si>
  <si>
    <t>01:09:33</t>
  </si>
  <si>
    <t>363</t>
  </si>
  <si>
    <t>01:10:49</t>
  </si>
  <si>
    <t>07:27:30</t>
  </si>
  <si>
    <t>00:08:38</t>
  </si>
  <si>
    <t>01:16:46</t>
  </si>
  <si>
    <t>94</t>
  </si>
  <si>
    <t>00:50:39</t>
  </si>
  <si>
    <t>03:58:31</t>
  </si>
  <si>
    <t>00:16:58</t>
  </si>
  <si>
    <t>01:25:06</t>
  </si>
  <si>
    <t>344</t>
  </si>
  <si>
    <t>01:09:21</t>
  </si>
  <si>
    <t>04:42:52</t>
  </si>
  <si>
    <t>00:17:06</t>
  </si>
  <si>
    <t>00:30:20</t>
  </si>
  <si>
    <t>01:31:23</t>
  </si>
  <si>
    <t>05:53:07</t>
  </si>
  <si>
    <t>00:13:08</t>
  </si>
  <si>
    <t>01:10:03</t>
  </si>
  <si>
    <t>183</t>
  </si>
  <si>
    <t>01:34:16</t>
  </si>
  <si>
    <t>09:18:20</t>
  </si>
  <si>
    <t>00:08:41</t>
  </si>
  <si>
    <t>00:33:31</t>
  </si>
  <si>
    <t>01:00:15</t>
  </si>
  <si>
    <t>06:42:29</t>
  </si>
  <si>
    <t>00:14:02</t>
  </si>
  <si>
    <t>00:45:55</t>
  </si>
  <si>
    <t>01:11:43</t>
  </si>
  <si>
    <t>05:38:00</t>
  </si>
  <si>
    <t xml:space="preserve">R02 16                                                                       </t>
  </si>
  <si>
    <t>00:08:14</t>
  </si>
  <si>
    <t>00:47:03</t>
  </si>
  <si>
    <t>136</t>
  </si>
  <si>
    <t>00:59:06</t>
  </si>
  <si>
    <t>07:38:21</t>
  </si>
  <si>
    <t>00:14:35</t>
  </si>
  <si>
    <t>00:47:46</t>
  </si>
  <si>
    <t>145</t>
  </si>
  <si>
    <t>01:11:10</t>
  </si>
  <si>
    <t>06:24:10</t>
  </si>
  <si>
    <t>00:12:39</t>
  </si>
  <si>
    <t>00:35:50</t>
  </si>
  <si>
    <t>01:00:37</t>
  </si>
  <si>
    <t>01:57:36</t>
  </si>
  <si>
    <t>00:12:17</t>
  </si>
  <si>
    <t>01:06:09</t>
  </si>
  <si>
    <t>01:11:41</t>
  </si>
  <si>
    <t>05:59:17</t>
  </si>
  <si>
    <t>00:19:33</t>
  </si>
  <si>
    <t>01:05:44</t>
  </si>
  <si>
    <t>01:22:02</t>
  </si>
  <si>
    <t>05:12:21</t>
  </si>
  <si>
    <t>00:10:49</t>
  </si>
  <si>
    <t>01:33:56</t>
  </si>
  <si>
    <t>01:06:57</t>
  </si>
  <si>
    <t>07:14:53</t>
  </si>
  <si>
    <t>00:30:15</t>
  </si>
  <si>
    <t>01:08:23</t>
  </si>
  <si>
    <t>04:25:55</t>
  </si>
  <si>
    <t>00:12:27</t>
  </si>
  <si>
    <t>00:48:33</t>
  </si>
  <si>
    <t>196</t>
  </si>
  <si>
    <t>01:07:36</t>
  </si>
  <si>
    <t>09:46:38</t>
  </si>
  <si>
    <t>00:12:54</t>
  </si>
  <si>
    <t>00:22:60</t>
  </si>
  <si>
    <t>01:29:41</t>
  </si>
  <si>
    <t>07:32:18</t>
  </si>
  <si>
    <t>00:12:43</t>
  </si>
  <si>
    <t>00:52:54</t>
  </si>
  <si>
    <t>01:16:20</t>
  </si>
  <si>
    <t>08:00:54</t>
  </si>
  <si>
    <t>00:12:13</t>
  </si>
  <si>
    <t>00:59:05</t>
  </si>
  <si>
    <t>06:28:56</t>
  </si>
  <si>
    <t>00:12:42</t>
  </si>
  <si>
    <t>226</t>
  </si>
  <si>
    <t>00:22:23</t>
  </si>
  <si>
    <t>01:07:31</t>
  </si>
  <si>
    <t>01:29:46</t>
  </si>
  <si>
    <t>03:53:10</t>
  </si>
  <si>
    <t>00:17:01</t>
  </si>
  <si>
    <t>01:16:56</t>
  </si>
  <si>
    <t>295</t>
  </si>
  <si>
    <t>01:30:19</t>
  </si>
  <si>
    <t>05:50:31</t>
  </si>
  <si>
    <t>00:16:06</t>
  </si>
  <si>
    <t>01:05:39</t>
  </si>
  <si>
    <t>409</t>
  </si>
  <si>
    <t>01:14:45</t>
  </si>
  <si>
    <t>05:14:55</t>
  </si>
  <si>
    <t>18</t>
  </si>
  <si>
    <t xml:space="preserve">R05 02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</si>
  <si>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R05 04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</si>
  <si>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R04 16                                                                     </t>
  </si>
  <si>
    <t>Szpital Specjalistyczny Pro-Familia Tomasz Łoziński Spółka Komandytowa
ul. Witolda 6B
35-302 Rzeszów</t>
  </si>
  <si>
    <t>35-001 Rzeszów                      ul. Rycerska 2</t>
  </si>
  <si>
    <t>066</t>
  </si>
  <si>
    <t>Klinika Chirurgii Klatki Piersiowej</t>
  </si>
  <si>
    <t>38-607 Cisna 79</t>
  </si>
  <si>
    <t xml:space="preserve">Razem za województwo </t>
  </si>
  <si>
    <t xml:space="preserve">1804011  - Jarosław miasto;
1804042  - Jarosław obszar wiejski;
1804062 -  Pawłosiów; 
1804112 -  Wiązownica.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</si>
  <si>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029</t>
  </si>
  <si>
    <t>030</t>
  </si>
  <si>
    <t>37-700 Przemyśl                               ul. Juliusza Slowackiego 85</t>
  </si>
  <si>
    <t>39-305 Borowa 333a</t>
  </si>
  <si>
    <t>035</t>
  </si>
  <si>
    <t>034</t>
  </si>
  <si>
    <t>ul. Mickiewicza 77                 37-300 Leżajsk</t>
  </si>
  <si>
    <t>ul. Poniatowskiego 4 35-026 Rzeszów</t>
  </si>
  <si>
    <t xml:space="preserve">	000000009974</t>
  </si>
  <si>
    <t>ul. Mickiewicza 77              37-300 Leżajsk</t>
  </si>
  <si>
    <t>ul. Hrabska 4                                37-100 Łańcut</t>
  </si>
  <si>
    <t xml:space="preserve"> ul. Hrabska 4                                    37-100 Łańcut                                                                              </t>
  </si>
  <si>
    <t>ul Podzwierzyniec 74A              37-100 Łańcut</t>
  </si>
  <si>
    <t>ul. Plac Wolności 54          37-400 Nisko</t>
  </si>
  <si>
    <t>ul. Poniatowskiego 4        35-026 Rzeszów</t>
  </si>
  <si>
    <t>ul. Sienkiewicza 41                      36-050 Sokołów. Młp.</t>
  </si>
  <si>
    <t>ul. Ks Adolfa Kowala 3                36-030 Błażowa</t>
  </si>
  <si>
    <t>ul. Poniatowskiego 4            35-026 Rzeszów</t>
  </si>
  <si>
    <t>ul. Podwisłocze 10/5         35-410 Rzeszów</t>
  </si>
  <si>
    <t>ul. Podwisłocze 10/5        35-410 Rzeszów</t>
  </si>
  <si>
    <t xml:space="preserve">Wojewódzka Stacja Pogotowia Ratunkowego w Przemyślu SP ZOZ  </t>
  </si>
  <si>
    <t>39-300 Mielec,                        ul. Żeromskiego 22</t>
  </si>
  <si>
    <t xml:space="preserve">ul. Lwowska 22                 38-200 Jasło                          </t>
  </si>
  <si>
    <t xml:space="preserve">ul. Lwowska 22                       38-200 Jasło                         </t>
  </si>
  <si>
    <t xml:space="preserve">ul. Lwowska 22                   38-200 Jasło                          </t>
  </si>
  <si>
    <t xml:space="preserve">ul.Piłsudskiego 2                     38-480 Rymanów </t>
  </si>
  <si>
    <t xml:space="preserve"> ul. Dworska 14,                     38 - 430 Miejsce Piastowe                                    </t>
  </si>
  <si>
    <t xml:space="preserve">ul.Wyszyńskiego 54,             39-100 Ropczyce                           </t>
  </si>
  <si>
    <t xml:space="preserve">ul.  Sienkiewicza 16,                 8-460 Jedlicze                                      </t>
  </si>
  <si>
    <t xml:space="preserve">ul. 3-maja 25                        39-120 Sędziszów Młp.                                              </t>
  </si>
  <si>
    <t xml:space="preserve">ul.Sportowa 20                 38-100 Strzyżów                        </t>
  </si>
  <si>
    <t xml:space="preserve">ul. 29 Listopada 57                38-700 Ustrzyki Dolne,  </t>
  </si>
  <si>
    <t xml:space="preserve">ul.29 Listopada 57               38-700 Ustrzyki Dolne  </t>
  </si>
  <si>
    <t xml:space="preserve">ul. 800-lecia 26                        38-500 Sanok             </t>
  </si>
  <si>
    <t xml:space="preserve">ul. Wincentego Witosa 60                                           38-500 Sanok  </t>
  </si>
  <si>
    <t xml:space="preserve">ul. 800-lecia 26                  38-500 Sanok                </t>
  </si>
  <si>
    <t xml:space="preserve"> ul. Grunwaldzka 4                  36-100 Kolbuszowa </t>
  </si>
  <si>
    <t xml:space="preserve">ul. Żeromskiego 22              39-300 Mielec  </t>
  </si>
  <si>
    <t xml:space="preserve">ul. Żeromskiego 22                39-300 Mielec </t>
  </si>
  <si>
    <t xml:space="preserve"> ul. Żeromskiego 22              39-300 Mielec </t>
  </si>
  <si>
    <t xml:space="preserve">ul. Armii Krajowej 5              39-310 Radomyśl Wielki  </t>
  </si>
  <si>
    <t xml:space="preserve">ul. Ludwiki Uzar-Krysiakowej 20                        39-340 Padew Narodowa </t>
  </si>
  <si>
    <t xml:space="preserve">ul. Targowa 2                               37-470 Zaklików  </t>
  </si>
  <si>
    <t xml:space="preserve"> ul. Szpitalna 1                         39-400 Tarnobrzeg </t>
  </si>
  <si>
    <t xml:space="preserve">ul. Szpitalna 1                           39-400 Tarnobrzeg </t>
  </si>
  <si>
    <t xml:space="preserve">ul. Pańska 1                              39-432 Gorzyce </t>
  </si>
  <si>
    <t xml:space="preserve"> ul. Curie-Skłodowskiej Marii 1A                                      39-460 Nowa Dęba,</t>
  </si>
  <si>
    <t xml:space="preserve">ul. Curie-Skłodowskiej Marii 1A                                      39-460 Nowa Dęba </t>
  </si>
  <si>
    <t xml:space="preserve">ul. Legionów 1                     37-550 Radymno             </t>
  </si>
  <si>
    <t xml:space="preserve">ul. Ks.Bronisława Markiewicza 9                      37-560 Pruchnik               </t>
  </si>
  <si>
    <t xml:space="preserve">ul. J.Slowackiego 85              37-700 Przemyśl              </t>
  </si>
  <si>
    <t xml:space="preserve">ul. J.Słowackiego 85                37-700 Przemyśl             </t>
  </si>
  <si>
    <t xml:space="preserve">ul. Monte Cassino 18            37-700 Przemyśl               </t>
  </si>
  <si>
    <t xml:space="preserve">ul. Monte Cassino 18                37-700 Przemyśl              </t>
  </si>
  <si>
    <t xml:space="preserve">ul. Rynek 3                                  37-740 Bircza                    </t>
  </si>
  <si>
    <t xml:space="preserve">Fredropol 40                             37-734 Fredropol             </t>
  </si>
  <si>
    <t xml:space="preserve">Jędrzejówka 132                         37-610 Narol        </t>
  </si>
  <si>
    <t xml:space="preserve">ul. T.Kościuszki 86                    37-632 Stary Dzików                  </t>
  </si>
  <si>
    <t xml:space="preserve">Nienadowa 502A                       37-750 Nienadowa          </t>
  </si>
  <si>
    <t xml:space="preserve">ul. Słowackiego 30                 37-200 Przeworsk            </t>
  </si>
  <si>
    <t xml:space="preserve">ul. Słowackiego 30                  37-200 Przeworsk            </t>
  </si>
  <si>
    <t xml:space="preserve">ul. Parkowa 1                              37-220 Kańczuga                             </t>
  </si>
  <si>
    <t>ul. Ks. Żytkiewicza 2                      36-040 Boguchwała</t>
  </si>
  <si>
    <t>ul. Lwowska 60                                35-301 Rzeszów</t>
  </si>
  <si>
    <t>ul. Wyzwolenia 4                       35-501 Rzeszów</t>
  </si>
  <si>
    <t>ul. Ks Ożoga 11                                   36-065 Dynów</t>
  </si>
  <si>
    <t>ul. Lwowska 60                                      35-301 Rzeszów</t>
  </si>
  <si>
    <t>Jeżowe 662A                                         37-430 Jeżowe</t>
  </si>
  <si>
    <t xml:space="preserve">ul. Stanisława Staszica 4    37-450 Stalowa Wola  </t>
  </si>
  <si>
    <t xml:space="preserve">ul. Grunwaldzka 4             36-100 Kolbuszowa  </t>
  </si>
  <si>
    <t xml:space="preserve">ul. 3 Maja 62                      36-200 Brzozów                         </t>
  </si>
  <si>
    <t xml:space="preserve">ul. 3 Maja 62                      36-200 Brzozów                </t>
  </si>
  <si>
    <t xml:space="preserve">ul.Cergowska 12,                38-450 Dukla                       </t>
  </si>
  <si>
    <t xml:space="preserve">ul.Sportowa 20                38-100 Strzyżów                     </t>
  </si>
  <si>
    <t>Obserwacyjno-Zakażny</t>
  </si>
  <si>
    <t>038</t>
  </si>
  <si>
    <t>Obserwacyjno-Zakaźny</t>
  </si>
  <si>
    <t>4348</t>
  </si>
  <si>
    <t>Obserwacyno-Zakaźny z Pododdziałem hepatologicznym i Osrodkiem Leczenia WZW</t>
  </si>
  <si>
    <t xml:space="preserve"> -</t>
  </si>
  <si>
    <r>
      <t xml:space="preserve">Rejon operacyjny </t>
    </r>
    <r>
      <rPr>
        <vertAlign val="superscript"/>
        <sz val="9"/>
        <rFont val="Arial"/>
        <family val="2"/>
        <charset val="238"/>
      </rPr>
      <t xml:space="preserve">3) </t>
    </r>
    <r>
      <rPr>
        <sz val="9"/>
        <rFont val="Arial"/>
        <family val="2"/>
        <charset val="238"/>
      </rPr>
      <t xml:space="preserve"> nr:RO18/02 z dyspozytornią medyczną w Krośnie DM09-02</t>
    </r>
  </si>
  <si>
    <r>
      <t xml:space="preserve">Rejon operacyjny </t>
    </r>
    <r>
      <rPr>
        <vertAlign val="superscript"/>
        <sz val="9"/>
        <rFont val="Arial"/>
        <family val="2"/>
        <charset val="238"/>
      </rPr>
      <t>3)</t>
    </r>
    <r>
      <rPr>
        <sz val="9"/>
        <rFont val="Arial"/>
        <family val="2"/>
        <charset val="238"/>
      </rPr>
      <t xml:space="preserve">   nr: RO18/03 z dyspozytornią medyczną w Sanoku  DM09-03 </t>
    </r>
  </si>
  <si>
    <r>
      <rPr>
        <sz val="9"/>
        <rFont val="Arial"/>
        <family val="2"/>
        <charset val="238"/>
      </rPr>
      <t>R03</t>
    </r>
    <r>
      <rPr>
        <sz val="9"/>
        <color rgb="FFFF0000"/>
        <rFont val="Arial"/>
        <family val="2"/>
        <charset val="238"/>
      </rPr>
      <t xml:space="preserve"> </t>
    </r>
    <r>
      <rPr>
        <sz val="9"/>
        <color theme="1"/>
        <rFont val="Arial"/>
        <family val="2"/>
        <charset val="238"/>
      </rPr>
      <t>02</t>
    </r>
  </si>
  <si>
    <r>
      <t>Rejon operacyjny</t>
    </r>
    <r>
      <rPr>
        <vertAlign val="superscript"/>
        <sz val="9"/>
        <rFont val="Arial"/>
        <family val="2"/>
        <charset val="238"/>
      </rPr>
      <t xml:space="preserve"> 3) </t>
    </r>
    <r>
      <rPr>
        <sz val="9"/>
        <rFont val="Arial"/>
        <family val="2"/>
        <charset val="238"/>
      </rPr>
      <t xml:space="preserve"> nr: RO18/04 z dyspozytornią medyczną w  Mielcu DM09-04 </t>
    </r>
  </si>
  <si>
    <r>
      <t xml:space="preserve">Rejon operacyjny </t>
    </r>
    <r>
      <rPr>
        <vertAlign val="superscript"/>
        <sz val="9"/>
        <rFont val="Arial"/>
        <family val="2"/>
        <charset val="238"/>
      </rPr>
      <t>3)</t>
    </r>
    <r>
      <rPr>
        <sz val="9"/>
        <rFont val="Arial"/>
        <family val="2"/>
        <charset val="238"/>
      </rPr>
      <t xml:space="preserve"> nr: RO18/05 z dyspozytornią medyczną w Przemyślu DM09-05</t>
    </r>
  </si>
  <si>
    <t>Oddział Chorób Wewnętrznych z Pododdziałem Reumatologii</t>
  </si>
  <si>
    <t>Oddział Chorób Wewnętrznych</t>
  </si>
  <si>
    <t xml:space="preserve">Intensywnej opieki medycznej i Anestezjologii  </t>
  </si>
  <si>
    <t xml:space="preserve">Terapii Uzależnienia od Alkoholu </t>
  </si>
  <si>
    <t>060</t>
  </si>
  <si>
    <t>063</t>
  </si>
  <si>
    <t>Pediatrii i Alergologii</t>
  </si>
  <si>
    <t>Oddział Chorób Wewnętrznych i Kardiologii</t>
  </si>
  <si>
    <t>53, 07</t>
  </si>
  <si>
    <t>28,36</t>
  </si>
  <si>
    <t>55</t>
  </si>
  <si>
    <t>05, 34, 39</t>
  </si>
  <si>
    <t xml:space="preserve"> ul. Stanisława Staszica 4                                               37-450 Stalowa Wola </t>
  </si>
  <si>
    <t xml:space="preserve"> ul. Stanisława Staszica 4                                             37-450 Stalowa Wola </t>
  </si>
  <si>
    <t xml:space="preserve">ul. Józefa Piłsudskiego 28                                    37-530 Sieniawa             </t>
  </si>
  <si>
    <t>00:19:49</t>
  </si>
  <si>
    <t>00:14:36</t>
  </si>
  <si>
    <t>00:51:45</t>
  </si>
  <si>
    <t>01:38:08</t>
  </si>
  <si>
    <t>307</t>
  </si>
  <si>
    <t>01:43:30</t>
  </si>
  <si>
    <t>01:12:39</t>
  </si>
  <si>
    <t xml:space="preserve">1805011  - Jasło miasto;
1805022 -  Brzyska; 
1805032  - Dębowiec; 
1805042  - Jasło obszar wiejski;
1805054 -  Kołaczyce miasto; 
1805055 -  Kołaczyce obszar wiejski; 
1805092 -  Skołyszyn; 
1805112  - Tarnowiec;                                                            1805082  - Osiek Jasielski. </t>
  </si>
  <si>
    <t>,</t>
  </si>
  <si>
    <t xml:space="preserve"> 03:51:19</t>
  </si>
  <si>
    <t xml:space="preserve"> 05:39:28</t>
  </si>
  <si>
    <t xml:space="preserve">  07:27:28</t>
  </si>
  <si>
    <t xml:space="preserve"> 07:41:15</t>
  </si>
  <si>
    <t xml:space="preserve">  06:06:06</t>
  </si>
  <si>
    <t xml:space="preserve">  14:41:59</t>
  </si>
  <si>
    <t xml:space="preserve">  08:24:19</t>
  </si>
  <si>
    <t xml:space="preserve">  09:27:00</t>
  </si>
  <si>
    <t xml:space="preserve">  05:47:05</t>
  </si>
  <si>
    <t xml:space="preserve">1805011  - Jasło miasto;
1805022 -  Brzyska; 
1805032  - Dębowiec; 
1805042  - Jasło obszar wiejski;
1805054 -  Kołaczyce miasto; 
1805055 -  Kołaczyce obszar wiejski; 
1805092 -  Skołyszyn; 
1805112  - Tarnowiec;                                                        1805082  - Osiek Jasielski.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</si>
  <si>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1804011  - Jarosław miasto;
1804021 -  Radymno miasto;
1804032  - Chłopice; 
1804042  - Jarosław obszar wiejski;
1804052 -  Laszki; 
1804062 -  Pawłosiów; 
1804074  - Pruchnik miasto; 
1804075  - Pruchnik obszar wiejski; 
1804082 -  Radymno obszar wiejski;
1804092  - Rokietnica; 
1804102  - Roźwienica; 
1804112  - Wiązownica.</t>
  </si>
  <si>
    <t>Średni czas interwencji zespołu ratownictwa medycznego od przyjęcia zgłoszenia o zdarzeniu do powrotu do gotowości operacyjnej
[gg:mm:ss]</t>
  </si>
  <si>
    <t>Maksymalny czas interwencji zespołu ratownictwa medycznego od przyjęcia zgłoszenia o zdarzeniu do powrotu do gotowości operacyjnej
[gg:mm:ss]</t>
  </si>
  <si>
    <t>1812012  - Harasiuki;                                                                     1812022  - Jarocin;
1812042  - Krzeszów;                                                                1812064  - Rudnik nad Sanem miasto; 
1812065  - Rudnik nad Sanem obszar wiejski;
1812074  - Ulanów miasto; 
1812075 -  Ulanów obszar wiejski.</t>
  </si>
  <si>
    <t>01:16:03</t>
  </si>
  <si>
    <t xml:space="preserve"> 09:55:27</t>
  </si>
  <si>
    <t xml:space="preserve">1802014  - Brzozów miasto; 
1802015 -  Brzozów obszar wiejski;                              1802032  - Dydnia; 
1802042 -  Haczów; 
1802052  - Jasienica Rosielna;                                                1802022  - Domaradz. </t>
  </si>
  <si>
    <t>Tabela nr 5 – Czasy dotarcia zespołów ratownictwa medycznego w 2020 roku (wygenrowane z SWD PRM  w dniu 15.04.2021r.)*</t>
  </si>
  <si>
    <t xml:space="preserve">R01 D 02  </t>
  </si>
  <si>
    <t xml:space="preserve">R01 D 04  </t>
  </si>
  <si>
    <t xml:space="preserve">R01 D 06  </t>
  </si>
  <si>
    <t>Tabela nr 4 – Wyjazdy zespołów ratownictwa medycznego w 2020 roku (dane  wygenerowane z SWD PRM w dniu 15.04.2021r.).</t>
  </si>
  <si>
    <t xml:space="preserve">ul. Kwiatkowskiego 20          39-200 Dębica </t>
  </si>
  <si>
    <t xml:space="preserve"> ul. Kwiatkowskiego 20          39-200 Dębica </t>
  </si>
  <si>
    <t>39-223 Strzegocice 55A</t>
  </si>
  <si>
    <t>01.01</t>
  </si>
  <si>
    <t xml:space="preserve"> 01.01</t>
  </si>
  <si>
    <t xml:space="preserve">1814074  -   Sieniawa miasto;                                1814075  -   Sieniawa obszar wiejski;
1814082  -   Tryńcza;                                       1814022  -   Adamówka;                                                            1809072  -  Stary Dzików;                                          1804112  -  Wiązownica;                                  1808022  - Grodzisko Dolne </t>
  </si>
  <si>
    <r>
      <rPr>
        <b/>
        <u/>
        <sz val="10"/>
        <rFont val="Arial"/>
        <family val="2"/>
        <charset val="238"/>
      </rPr>
      <t xml:space="preserve">Rejon podkarpacki       </t>
    </r>
    <r>
      <rPr>
        <sz val="10"/>
        <rFont val="Arial"/>
        <family val="2"/>
        <charset val="238"/>
      </rPr>
      <t xml:space="preserve">                                                          1808011  -   Leżajsk miasto; 
1808022  -   Grodzisko Dolne; 
1808032  -   Kuryłówka; 
1808042  -   Leżajsk obszar wiejski; 
1808054  -   Nowa Sarzyna miasto; 
1808055  -   Nowa Sarzyna obszar wiejski;
1810011  -   Łańcut miasto;
1810022  -   Białobrzegi; 
1810032  -   Czarna; 
1810042  -   Łańcut obszar wiejski;
1810052  -   Markowa; 
1810062  -   Rakszawa; 
1810072  -   Żołynia;
1812012  -   Harasiuki; 
1812022  -   Jarocin; 
1812032  -   Jeżowe; 
1812042  -   Krzeszów; 
1812054  -   Nisko miasto; 
1812055  -   Nisko obszar wiejski; 
1812064  -   Rudnik nad Sanem miasto; 
1812065  -   Rudnik nad Sanem obszar wiejski; 
1812074  -   Ulanów miasto; 
1812075  -   Ulanów obszar wiejski;
1863011  -   Rzeszów miasto;
1816011  -   Dynów miasto;
1816024  -   Błażowa miasto; 
1816025  -   Błażowa obszar wiejski; 
1816034  -   Boguchwała miasto; 
1816035  -   Boguchwała obszar wiejski; 
1816042  -   Chmielnik; 
1816052  -   Dynów obszar wiejski;
1816064  -   Głogów Małopolski miasto; 
1816065  -   Głogów Małopolski obszar wiejski; 
1816072  -   Hyżne; 
1816082  -   Kamień; 
1816092  -   Krasne; 
1816102  -   Lubenia; 
1816114   -  Sokołów Młp. miasto; 
1816115  -   Sokołów Młp. obszar wiejski; 
1816122   -   Świlcza; 
1816132  -   Trzebownisko; 
1816144   - Tyczyn miasto; 
1816145  -  Tyczyn obszar wiejski;   1803011   -  Dębica miasto;
1803024  -   Brzostek miasto; 
1803025  -   Brzostek obszar wiejski;
1803032  -   Czarna; 
1803042  -  Dębica obszar wiejski;
1803052  -   Jodłowa; 
1803064  -   Pilzno miasto; 
1803065  -   Pilzno obszar wiejski; 
1803072  -   Żyraków; 
1805011  -   Jasło miasto; 
1805022  -   Brzyska; 
1805032   -  Dębowiec; 
1805042   -  Jasło obszar wiejski;
1805054  -   Kołaczyce miasto; 
1805055  -   Kołaczyce obszar wiejski; 
1805062  -   Krempna; 
1805072  -   Nowy Żmigród;
1805082  -   Osiek Jasielski;
1805092  -   Skołyszyn; 
1805112  -   Tarnowiec;
1861011  -   Krosno miasto;
1807012  -   Chorkówka; 
1807024  -   Dukla miasto; 
1807025  -   Dukla obszar wiejski; 
1807034  -   Iwonicz-Zdrój miasto; 
1807035  -   Iwonicz-Zdrój obszar wiejski; 
1807102   -  Jaśliska; 
1807044  -   Jedlicze miasto; 
1807045  -   Jedlicze obszar wiejski ;
1807052   -  Korczyna; 
1807062  -   Krościenko Wyżne; 
1807072  -   Miejsce Piastowe; 
1807084  -   Rymanów miasto; 
1807085   -  Rymanów obszar wiejski; 
1807092  -   Wojaszówka;  
1815012  -   Iwierzyce; 
1815022  -   Ostrów;                                                       1815034  -   Ropczyce miasto; 
1815035  -   Ropczyce obszar wiejski; 
1815044  -   Sędziszów Młp. miasto; 
1815045  -   Sędziszów Młp. obszar wiejski; 
1815052  -   Wielopole Skrzyńskie;
1819012  -   Czudec; 
1819022  -   Frysztak; 
1819032   -  Niebylec; 
1819044   -  Strzyżów miasto; 
1819045   -  Strzyżów obszar wiejski; 
1819052  -   Wiśniowa;                     1801032  -   Czarna; 
1801052  -   Lutowiska; 
1801084  -   Ustrzyki Dolne miasto; 
1801085  -   Ustrzyki Dolne obszar wiejski; 
1802014   -  Brzozów miasto; 
1802015  -   Brzozów obszar wiejski; 
1802022  -   Domaradz; 
1802032  -   Dydnia; 
1802042  -   Haczów; 
1802052  -   Jasienica Rosielna; 
1802062  -   Nozdrzec;
1821012  -   Baligród; 
1821022   -  Cisna; 
1821034  -   Lesko miasto; 
1821035   -  Lesko obszar wiejski ;
1821042  -   Olszanica; 
1821052   -  Solina;
1817011   -  Sanok miasto;
1817022  -   Besko; 
1817032   -  Bukowsko; 
1817042  -   Komańcza; 
1817052   -  Sanok obszar wiejski;
1817062  -   Tyrawa Wołoska; 
1817074  -   Zagórz miasto; 
1817075   -  Zagórz obszar wiejsk;i 
1817082   -  Zarszyn;
Akwen Wodny –Jezioro Solińskie; 1806012   -  Cmolas; 
1806062  -   Dzikowiec; 
1806024  -   Kolbuszowa miasto;
1806025   -  Kolbuszowa obszar wiejski; 
1806032  -   Majdan Królewski; 
1806042  -   Niwiska;
1806052  -   Raniżów; 
1811011  -   Mielec miasto;
1811022  -   Borowa; 
1811032  -   Czermin; 
1811042  -   Gawłuszowice; 
1811052  -   Mielec obszar wiejski;
1811062   -  Padew Narodowa; 
1811074   -   Przecław miasto; 
1811075  -   Przecław obszar wiejski ;
1811084   -  Radomyśl Wielki miasto 
1811085   -  Radomyśl Wielki obszar wiejski; 
1811092   -  Tuszów Narodowy; 
1811102  -   Wadowice Górne;
1818011  -   Stalowa Wola miasto;
1818022   -  Bojanów; 
1818032  -   Pysznica; 
1818042  -   Radomyśl nad Sanem; 
1818054   -  Zaklików miasto;
1818055  -   Zaklików obszar wiejski;
1818062  -   Zaleszany; 
1864011  -   Tarnobrzeg miasto;
1820014   -  Baranów Sandomierski miasto; 
1820015   -  Baranów Sandomierski obszar wiejski;
1820022   -  Gorzyce; 
1820032  -   Grębów;
1820044   -  Nowa Dęba miasto; 
1820045   -  Nowa Dęba obszar wiejski; 1804011   -  Jarosław miasto;
1804021  -   Radymno miasto;
1804032  -   Chłopice; 
1804042  -   Jarosław obszar wiejski;
1804052  -   Laszki; 
1804062  -   Pawłosiów; 
1804074   -  Pruchnik miasto; 
1804075  -   Pruchnik obszar wiejski ;
1804082  -   Radymno obszar wiejski ;
1804092  -   Rokietnica; 
1804102  -   Roźwienica; 
1804112   -  Wiązownica;
1809011   -  Lubaczów miasto;
1809024   -  Cieszanów miasto;
1809025  -   Cieszanów obszar wiejski;
1809032  -   Horyniec-Zdrój ;
1809042  -   Lubaczów obszar wiejski;
1809054   -  Narol miasto; 
1809055   -  Narol obszar wiejski ;
1809064   -  Oleszyce miasto; 
1809065   -  Oleszyce obszar wiejski ;
1809072   -  Stary Dzików; 
1809082  -   Wielkie Oczy;
1862011   -  Przemyśl miasto;
1813012  -   Bircza; 
1813025   -  Dubiecko  miasto;                     
1813024  -   Dubiecko obszar wiejski;      
1813032  -   Fredropol; 
1813042  -   Krasiczyn; 
1813052  -   Krzywcza; 
1813062  -   Medyka; 
1813072  -   Orły; 
1813082  -   Przemyśl obszar wiejski;
1813092   -  Stubno; 
1813102   -  Żurawica ;
1814011   -  Przeworsk miasto;
1814022  -   Adamówka; 
1814032   -  Gać; 
1814042   -  Jawornik Polski; 
1814054  -   Kańczuga miasto ;
1814055  -   Kańczuga obszar wiejski ;
1814062  -   Przeworsk obszar wiejski;
1814074   -  Sieniawa miasto; 
1814075   -  Sieniawa obszar wiejski ;
1814082  -   Tryńcza; 
1814092   -  Zarzecze.
</t>
    </r>
  </si>
  <si>
    <t>1813012  -   Bircza;                                                     1813025   -  Dubiecko  miasto;                      
1813024  -   Dubiecko obszar wiejski;                                           1816052  -   Dynów obszar wiejski;               1804075  -   Pruchnik obszar wiejski;                    1814042  -   Jawornik Polski; 
1813052  -   Krzywcza.</t>
  </si>
  <si>
    <t xml:space="preserve">1813012  -   Bircza; 
1813025   -  Dubiecko  miasto;                     
1813024  -   Dubiecko obszar wiejski;                                            1801085  -   Ustrzyki Dolne obszar wiejski; 1817062  -   Tyrawa Wołoska; 
1813042  -   Krasiczyn. </t>
  </si>
  <si>
    <t xml:space="preserve">1862011 -  Przemyśl miasto;
1813012  - Bircza; 
1813025   -  Dubiecko  miasto;                     
1813024  -   Dubiecko obszar wiejski;      
1813032 -  Fredropol; 
1813042 -  Krasiczyn; 
1813052 -  Krzywcza; 
1813062 -  Medyka; 
1813072 -  Orły; 
1813082 -  Przemyśl obszar wiejski;
1813092 -  Stubno; 
1813102 -  Żurawica. </t>
  </si>
  <si>
    <t xml:space="preserve">1804021  - Radymno miasto;                            1804082 -  Radymno obszar wiejski;      
1804032  - Chłopice; 
1804052  - Laszki;                                              1813072  -   Orły;                                             1813092  - Stubno. </t>
  </si>
  <si>
    <t xml:space="preserve">1804011 -  Jarosław miasto;
1804042 -  Jarosław obszar wiejski;
1804062  - Pawłosiów;                                   1804052 -  Laszki;                                                 1804032  - Chłopice;                                           1804102  - Roźwienica; 
1804112  - Wiązownica. </t>
  </si>
  <si>
    <t xml:space="preserve">1816011  - Dynów miasto;
1816024  - Błażowa miasto; 
1816025 -  Błażowa obszar wiejski; 
1816052  - Dynów obszar wiejski;                   1814042  - Jawornik Polski;                                                               1802062 -  Nozdrzec;                                                  1813025  -  Dubiecko  miasto;                     
1813024  -  Dubiecko obszar wiejski;      
1816072  - Hyżne. </t>
  </si>
  <si>
    <t>Klinika Onkohematologii Dziecięcej</t>
  </si>
  <si>
    <t>162</t>
  </si>
  <si>
    <t>60</t>
  </si>
  <si>
    <t>38-713 Lutowiska 77</t>
  </si>
  <si>
    <t xml:space="preserve"> Tabela nr 1– Rejony operacyjne i miejsca stacjonowania zespołów ratownictwa medycznego-  obowiązuje od 1 stycznia 2022 r.                                                                                                                                                                                                                                                                           Tabela stanowi podstawę do zawarcia umów, o których mowa w art. 49 ust. 2 ustawy z dnia 8 września 2006 r. o Państwowym Ratownictwie Medycznym (Dz. U. z 2017 r. poz. 2195, z późn. zm.).</t>
  </si>
  <si>
    <t>1813024 201</t>
  </si>
  <si>
    <t>1813024  201</t>
  </si>
  <si>
    <t xml:space="preserve"> ul. Kwiatkowskiego 20           39-200 Dębica </t>
  </si>
  <si>
    <t>ul. Mickiewicza 2                       37-310 Nowa Sarzyna</t>
  </si>
  <si>
    <t xml:space="preserve">ul. Stawowa 15                                         38-600 Lesko                 </t>
  </si>
  <si>
    <t xml:space="preserve">ul. Stawowa 15                                       38-600 Lesko                 </t>
  </si>
  <si>
    <t xml:space="preserve">Myczków 29                         38-610 Polańczyk             </t>
  </si>
  <si>
    <t>ul.Chemików 3                37-310 Nowa Sarzyna</t>
  </si>
  <si>
    <r>
      <rPr>
        <sz val="9"/>
        <rFont val="Arial"/>
        <family val="2"/>
        <charset val="238"/>
      </rPr>
      <t>gm. Dubiecko m.Nienadowa</t>
    </r>
    <r>
      <rPr>
        <sz val="9"/>
        <color indexed="10"/>
        <rFont val="Arial"/>
        <family val="2"/>
        <charset val="238"/>
      </rPr>
      <t xml:space="preserve"> </t>
    </r>
  </si>
  <si>
    <t xml:space="preserve">gm. Solina                     </t>
  </si>
  <si>
    <r>
      <t>1808054</t>
    </r>
    <r>
      <rPr>
        <sz val="9"/>
        <rFont val="Arial"/>
        <family val="2"/>
        <charset val="238"/>
      </rPr>
      <t xml:space="preserve"> 201</t>
    </r>
    <r>
      <rPr>
        <strike/>
        <sz val="9"/>
        <color indexed="10"/>
        <rFont val="Arial"/>
        <family val="2"/>
        <charset val="238"/>
      </rPr>
      <t xml:space="preserve">
</t>
    </r>
  </si>
  <si>
    <r>
      <t>Miejsce stacjonowania zespołu ratownictwa medycznego</t>
    </r>
    <r>
      <rPr>
        <b/>
        <vertAlign val="superscript"/>
        <sz val="8"/>
        <color indexed="8"/>
        <rFont val="Arial"/>
        <family val="2"/>
        <charset val="238"/>
      </rPr>
      <t>9)</t>
    </r>
  </si>
  <si>
    <r>
      <t>Kod TERYT miejsca stacjonowania</t>
    </r>
    <r>
      <rPr>
        <b/>
        <vertAlign val="superscript"/>
        <sz val="8"/>
        <color indexed="8"/>
        <rFont val="Arial"/>
        <family val="2"/>
        <charset val="238"/>
      </rPr>
      <t>8)</t>
    </r>
  </si>
  <si>
    <r>
      <t>Nazwa zespołu ratownictwa medycznego</t>
    </r>
    <r>
      <rPr>
        <b/>
        <vertAlign val="superscript"/>
        <sz val="8"/>
        <color indexed="8"/>
        <rFont val="Arial"/>
        <family val="2"/>
        <charset val="238"/>
      </rPr>
      <t>7)</t>
    </r>
  </si>
  <si>
    <r>
      <t>Kod zespołu ratownictwa medycznego</t>
    </r>
    <r>
      <rPr>
        <b/>
        <vertAlign val="superscript"/>
        <sz val="8"/>
        <color indexed="8"/>
        <rFont val="Arial"/>
        <family val="2"/>
        <charset val="238"/>
      </rPr>
      <t>6)</t>
    </r>
  </si>
  <si>
    <r>
      <t>Obszar działania zespołu ratownictwa medycznego</t>
    </r>
    <r>
      <rPr>
        <b/>
        <vertAlign val="superscript"/>
        <sz val="8"/>
        <color indexed="8"/>
        <rFont val="Arial"/>
        <family val="2"/>
        <charset val="238"/>
      </rPr>
      <t>5)</t>
    </r>
  </si>
  <si>
    <t xml:space="preserve">ul. Zdrojowa 57                       38-610 Polańczyk,                       </t>
  </si>
  <si>
    <t xml:space="preserve">ul. Zygmunta   Zielińskiego 4                                                    37-500 Jarosław                     </t>
  </si>
  <si>
    <t xml:space="preserve">ul.  Zygmunta Zielińskiego 4                                      37-500 Jarosław             </t>
  </si>
  <si>
    <t xml:space="preserve">ul.  Zygmunta Zielińskiego 4                                                                    37-500 Jarosław              </t>
  </si>
  <si>
    <t xml:space="preserve">ul.Płk.Stanisława Dąbka 4,     37-600 Lubaczów               </t>
  </si>
  <si>
    <t xml:space="preserve">ul.Płk.Stanisława Dąbka 4,  37-600 Lubaczów               </t>
  </si>
  <si>
    <t>Powiatowa Stacja Pogotowia Ratunkowego Samodzielny Publiczny Zakład w Mielcu              39-300 Mielec,                                 ul. Żeromskiego 22</t>
  </si>
  <si>
    <t xml:space="preserve">gm.Solina                      m. Myczków              </t>
  </si>
  <si>
    <t xml:space="preserve">ze względu na czas epidemii nie ma mozliwości określenia daty planowanego uruchomienia </t>
  </si>
  <si>
    <t>1801032  - Czarna;                                                      1801085  - Ustrzyki Dolne obszar wiejski                                                     1801052 -  Lutowiska.</t>
  </si>
  <si>
    <t xml:space="preserve">Rejon podkarpacki </t>
  </si>
  <si>
    <t xml:space="preserve">1813092  - Stubno;                                                     1813062 -  Medyka;                                                  1804082 -  Radymno obszar wiejski;      
1809082 -  Wielkie Oczy </t>
  </si>
  <si>
    <t>Stubno</t>
  </si>
  <si>
    <t>2023r.</t>
  </si>
  <si>
    <t xml:space="preserve">Tabela nr 2 – Zespoły ratownictwa medycznego włączone do systemu Państwowe Ratownictwo Medyczne – stan na dzień 1 stycznia 2022r. 
</t>
  </si>
  <si>
    <r>
      <t>Numer księgi  rejestrowej podmiotu wykonującego działalność leczniczą</t>
    </r>
    <r>
      <rPr>
        <vertAlign val="superscript"/>
        <sz val="10"/>
        <rFont val="Arial"/>
        <family val="2"/>
        <charset val="238"/>
      </rPr>
      <t>1)</t>
    </r>
  </si>
  <si>
    <r>
      <t>Kod TERYT lokalizacji oddziału szpitalnego</t>
    </r>
    <r>
      <rPr>
        <vertAlign val="superscript"/>
        <sz val="10"/>
        <rFont val="Arial"/>
        <family val="2"/>
        <charset val="238"/>
      </rPr>
      <t>2)</t>
    </r>
  </si>
  <si>
    <r>
      <t>VII część kodu resortowego</t>
    </r>
    <r>
      <rPr>
        <vertAlign val="superscript"/>
        <sz val="10"/>
        <rFont val="Arial"/>
        <family val="2"/>
        <charset val="238"/>
      </rPr>
      <t>3)</t>
    </r>
  </si>
  <si>
    <r>
      <t xml:space="preserve">Specjalność zgodnie z VIII częścia kodu resortowego </t>
    </r>
    <r>
      <rPr>
        <vertAlign val="superscript"/>
        <sz val="10"/>
        <rFont val="Arial"/>
        <family val="2"/>
        <charset val="238"/>
      </rPr>
      <t>3)</t>
    </r>
  </si>
  <si>
    <r>
      <t>Dziedzina medyczna zgodnie z X częścią kodu resortowego</t>
    </r>
    <r>
      <rPr>
        <vertAlign val="superscript"/>
        <sz val="10"/>
        <rFont val="Arial"/>
        <family val="2"/>
        <charset val="238"/>
      </rPr>
      <t>3)</t>
    </r>
  </si>
  <si>
    <t>kod świadcz.</t>
  </si>
  <si>
    <t>09R/010024</t>
  </si>
  <si>
    <t>09R/010001</t>
  </si>
  <si>
    <t>09R/010002</t>
  </si>
  <si>
    <t>09R/010003</t>
  </si>
  <si>
    <t>09R/010041</t>
  </si>
  <si>
    <t>09R/010004</t>
  </si>
  <si>
    <t>094</t>
  </si>
  <si>
    <t>09R/010005</t>
  </si>
  <si>
    <t>09R/010040</t>
  </si>
  <si>
    <t>Choroby Płuc</t>
  </si>
  <si>
    <t>42</t>
  </si>
  <si>
    <t>Gastroenterologiczny</t>
  </si>
  <si>
    <t>225</t>
  </si>
  <si>
    <t>47</t>
  </si>
  <si>
    <t>4600, 4601</t>
  </si>
  <si>
    <t>09R/030797</t>
  </si>
  <si>
    <t>09R/010006</t>
  </si>
  <si>
    <t>09R/010007</t>
  </si>
  <si>
    <t>09R/010008</t>
  </si>
  <si>
    <t>09R/030686</t>
  </si>
  <si>
    <t>09R/010010</t>
  </si>
  <si>
    <t>09R/030690</t>
  </si>
  <si>
    <t>09R/010011</t>
  </si>
  <si>
    <t>09R/010043</t>
  </si>
  <si>
    <t>09R/010037</t>
  </si>
  <si>
    <t>33</t>
  </si>
  <si>
    <t>Otolaryngologiczny z Pododdziałem Laryngologii Dziecięcej</t>
  </si>
  <si>
    <t>Oddział Urologiczny z Pododdziałem Urologii Onkologicznej</t>
  </si>
  <si>
    <t>09R/010014</t>
  </si>
  <si>
    <t>09R/010015</t>
  </si>
  <si>
    <t>Klinika Chorób Wewnętrznych, Nefrologii i Endokrynologii z Pracownią Medycyny Nuklearnej i Ośrodkiem Dializoterapii</t>
  </si>
  <si>
    <t>07, 44, 57, 13</t>
  </si>
  <si>
    <t>09R/010046</t>
  </si>
  <si>
    <t>Klinika Pediatrii</t>
  </si>
  <si>
    <t>28, 47, 44, 43</t>
  </si>
  <si>
    <t>Pododdział Kardiologii Dziecięcej</t>
  </si>
  <si>
    <t>54</t>
  </si>
  <si>
    <t>Klinika Ortopedii i  Traumatologii Narządu Ruchu Dzieci i Dorosłych w tym:  Oddział Ortopedii i Traumatologii Narządu Ruchu Dorosłych,Oddział Ortopedii i Traumatologii Narządu Ruchu Dzieci</t>
  </si>
  <si>
    <t>013, 014</t>
  </si>
  <si>
    <t>4580, 4581</t>
  </si>
  <si>
    <t>09R/010044</t>
  </si>
  <si>
    <t>Klinika Nefrologii</t>
  </si>
  <si>
    <t>Klinika Ginekologii, Ginekologii Onkologicznej i Położnictwa</t>
  </si>
  <si>
    <t>Klinika Pulmonologii</t>
  </si>
  <si>
    <t xml:space="preserve">063, 064, </t>
  </si>
  <si>
    <t>42, 36</t>
  </si>
  <si>
    <t>Klinika Gruźlicy i Chorób Płuc</t>
  </si>
  <si>
    <t>42, 08</t>
  </si>
  <si>
    <t>004, 066</t>
  </si>
  <si>
    <t>09R/010047</t>
  </si>
  <si>
    <t>09R/010016</t>
  </si>
  <si>
    <t>Polsko-Amerykańskie Kliniki Serca v Oddział Kardiologii Inwazyjnej i Angiologii
(Rzeszowskie Centrum Chirurgii Naczyniowej i Endowaskularnej)</t>
  </si>
  <si>
    <t>ul. ks. Józefa Jałowego 10</t>
  </si>
  <si>
    <t>Szpital Specjalistyczny Pro-Familia Tomasz Łoziński spółka komandytowa</t>
  </si>
  <si>
    <t>ul. Witolda 6B</t>
  </si>
  <si>
    <t xml:space="preserve"> 000000024008</t>
  </si>
  <si>
    <t>046</t>
  </si>
  <si>
    <t>76</t>
  </si>
  <si>
    <t>09R/030944</t>
  </si>
  <si>
    <t>09R/031114</t>
  </si>
  <si>
    <t>09R/030832</t>
  </si>
  <si>
    <t>Chirurgii Ogólnej i Naczyniowej z Pododdziałem Urologicznym</t>
  </si>
  <si>
    <t>4500, 4530, 4640</t>
  </si>
  <si>
    <t>09R/010019</t>
  </si>
  <si>
    <t>Choroby Pluc</t>
  </si>
  <si>
    <t>4272</t>
  </si>
  <si>
    <t>166</t>
  </si>
  <si>
    <t>09R/010021</t>
  </si>
  <si>
    <t>Nefrologii i Dializoterapii</t>
  </si>
  <si>
    <t>126</t>
  </si>
  <si>
    <t>09R/010022</t>
  </si>
  <si>
    <t>09R/010038</t>
  </si>
  <si>
    <t>144</t>
  </si>
  <si>
    <t>Oddział Otolaryngologiczny z Pododdziałem Chirurgii Szczękowo-Twarzowej oraz Pododdziałem Otolaryngologii Dziecięcej</t>
  </si>
  <si>
    <t>39-460 Nowa Dęba 
ul. Skłodowskiej 1a</t>
  </si>
  <si>
    <t>09R/010012</t>
  </si>
  <si>
    <t>4000, 4272</t>
  </si>
  <si>
    <t xml:space="preserve">Tabela nr 8 –Jednostki organizacyjne szpitala wyspecjalizowane w zakresie udzielania świadczeń zdrowotnych niezbędnych dla ratownictwa medycznego  stan na dzień 1 stycznia  2022r.  </t>
  </si>
  <si>
    <r>
      <rPr>
        <b/>
        <u/>
        <sz val="9"/>
        <rFont val="Arial"/>
        <family val="2"/>
        <charset val="238"/>
      </rPr>
      <t>Rejon podkarpacki</t>
    </r>
    <r>
      <rPr>
        <b/>
        <sz val="9"/>
        <rFont val="Arial"/>
        <family val="2"/>
        <charset val="238"/>
      </rPr>
      <t xml:space="preserve">
                                                                  </t>
    </r>
    <r>
      <rPr>
        <sz val="9"/>
        <rFont val="Arial"/>
        <family val="2"/>
        <charset val="238"/>
      </rPr>
      <t xml:space="preserve">1808011  -   Leżajsk miasto; 
1808022  -   Grodzisko Dolne; 
1808032  -   Kuryłówka; 
1808042  -   Leżajsk obszar wiejski; 
1808054  -   Nowa Sarzyna miasto; 
1808055  -   Nowa Sarzyna obszar wiejski;
1810011  -   Łańcut miasto;
1810022  -   Białobrzegi; 
1810032  -   Czarna; 
1810042  -   Łańcut obszar wiejski;
1810052  -   Markowa; 
1810062  -   Rakszawa; 
1810072  -   Żołynia;
1812012  -   Harasiuki; 
1812022  -   Jarocin; 
1812032  -   Jeżowe; 
1812042  -   Krzeszów; 
1812054  -   Nisko miasto; 
1812055  -   Nisko obszar wiejski; 
1812064  -   Rudnik nad Sanem miasto; 
1812065  -   Rudnik nad Sanem obszar wiejski; 
1812074  -   Ulanów miasto; 
1812075  -   Ulanów obszar wiejski;
1863011  -   Rzeszów miasto;
1816011  -   Dynów miasto;             1816052  -   Dynów obszar wiejski;
1816024  -   Błażowa miasto; 
1816025  -   Błażowa obszar wiejski; 
1816034  -   Boguchwała miasto; 
1816035  -   Boguchwała obszar wiejski; 
1816042  -   Chmielnik; 
1816064  -   Głogów Małopolski miasto; 
1816065  -   Głogów Małopolski obszar wiejski; 
1816072  -   Hyżne; 
1816082  -   Kamień; 
1816092  -   Krasne; 
1816102  -   Lubenia; 
1816114   -  Sokołów Młp. miasto; 
1816115  -   Sokołów Młp. obszar wiejski; 
1816122   -   Świlcza; 
1816132  -   Trzebownisko; 
1816144   - Tyczyn miasto; 
1816145  -  Tyczyn obszar wiejski;   1803011   -  Dębica miasto;
1803024  -   Brzostek miasto; 
1803025  -   Brzostek obszar wiejski;
1803032  -   Czarna; 
1803042  -  Dębica obszar wiejski;
1803052  -   Jodłowa; 
1803064  -   Pilzno miasto; 
1803065  -   Pilzno obszar wiejski; 
1803072  -   Żyraków; 
1805011  -   Jasło miasto; 
1805022  -   Brzyska; 
1805032   -  Dębowiec; 
1805042   -  Jasło obszar wiejski;
1805054  -   Kołaczyce miasto; 
1805055  -   Kołaczyce obszar wiejski; 
1805062  -   Krempna; 
1805072  -   Nowy Żmigród ;
1805082  -   Osiek Jasielski ;
1805092  -   Skołyszyn; 
1805112  -   Tarnowiec;
1861011  -   Krosno miasto;
1807012  -   Chorkówka; 
1807024  -   Dukla miasto; 
1807025  -   Dukla obszar wiejski; 
1807034  -   Iwonicz-Zdrój miasto; 
1807035  -   Iwonicz-Zdrój obszar wiejski; 
1807102   -  Jaśliska; 
1807044  -   Jedlicze miasto; 
1807045  -   Jedlicze obszar wiejski ;
1807052   -  Korczyna; 
1807062  -   Krościenko Wyżne; 
1807072  -   Miejsce Piastowe; 
1807084  -   Rymanów miasto; 
1807085   -  Rymanów obszar wiejski; 
1807092  -   Wojaszówka;  
1815012  -   Iwierzyce; 
1815022  -   Ostrów;                          1815034  -   Ropczyce miasto; 
1815035  -   Ropczyce obszar wiejski; 
1815044  -   Sędziszów Młp. miasto; 
1815045  -   Sędziszów Młp. obszar wiejski; 
1815052  -   Wielopole Skrzyńskie;
1819012  -   Czudec; 
1819022  -   Frysztak; 
1819032   -  Niebylec; 
1819044   -  Strzyżów miasto; 
1819045   -  Strzyżów obszar wiejski; 
1819052  -   Wiśniowa; 1801032  -   Czarna; 
1801052  -   Lutowiska; 
1801084  -   Ustrzyki Dolne miasto; 
1801085  -   Ustrzyki Dolne obszar wiejski; 
1802014   -  Brzozów miasto; 
1802015  -   Brzozów obszar wiejski; 
1802022  -   Domaradz; 
1802032  -   Dydnia; 
1802042  -   Haczów; 
1802052  -   Jasienica Rosielna; 
1802062  -   Nozdrzec;
1821012  -   Baligród; 
1821022   -  Cisna; 
1821034  -   Lesko miasto; 
1821035   -  Lesko obszar wiejski ;
1821042  -   Olszanica; 
1821052   -  Solina;
1817011   -  Sanok miasto;
1817022  -   Besko; 
1817032   -  Bukowsko; 
1817042  -   Komańcza; 
1817052   -  Sanok obszar wiejski;
1817062  -   Tyrawa Wołoska; 
1817074  -   Zagórz miasto; 
1817075   -  Zagórz obszar wiejsk;i 
1817082   -  Zarszyn;
Akwen Wodny –Jezioro Solińskie; 1806012   -  Cmolas; 
1806062  -   Dzikowiec; 
1806024  -   Kolbuszowa miasto;
1806025   -  Kolbuszowa obszar wiejski; 
1806032  -   Majdan Królewski; 
1806042  -   Niwiska;
1806052  -   Raniżów; 
1811011  -   Mielec miasto;
1811022  -   Borowa; 
1811032  -   Czermin; 
1811042  -   Gawłuszowice; 
1811052  -   Mielec obszar wiejski;
1811062   -  Padew Narodowa; 
1811074   -   Przecław miasto; 
1811075  -   Przecław obszar wiejski ;
1811084   -  Radomyśl Wielki miasto 
1811085   -  Radomyśl Wielki obszar wiejski; 
1811092   -  Tuszów Narodowy; 
1811102  -   Wadowice Górne;
1818011  -   Stalowa Wola miasto;
1818022   -  Bojanów; 
1818032  -   Pysznica; 
1818042  -   Radomyśl nad Sanem; 
1818054   -  Zaklików miasto;
1818055  -   Zaklików obszar wiejski;
1818062  -   Zaleszany; 
1864011  -   Tarnobrzeg miasto;
1820014   -  Baranów Sandomierski miasto; 
1820015   -  Baranów Sandomierski obszar wiejski;
1820022   -  Gorzyce; 
1820032  -   Grębów;
1820044   -  Nowa Dęba miasto; 
1820045   -  Nowa Dęba obszar wiejski;   1804011   -  Jarosław miasto;
1804021  -   Radymno miasto;
1804032  -   Chłopice; 
1804042  -   Jarosław obszar wiejski;
1804052  -   Laszki; 
1804062  -   Pawłosiów; 
1804074   -  Pruchnik miasto; 
1804075  -   Pruchnik obszar wiejski ;
1804082  -   Radymno obszar wiejski ;
1804092  -   Rokietnica; 
1804102  -   Roźwienica; 
1804112   -  Wiązownica;
1809011   -  Lubaczów miasto;
1809024   -  Cieszanów miasto;
1809025  -   Cieszanów obszar wiejski;
1809032  -   Horyniec-Zdrój ;
1809042  -   Lubaczów obszar wiejski;
1809054   -  Narol miasto; 
1809055   -  Narol obszar wiejski ;
1809064   -  Oleszyce miasto; 
1809065   -  Oleszyce obszar wiejski ;
1809072   -  Stary Dzików; 
1809082  -   Wielkie Oczy;
1862011   -  Przemyśl miasto;
1813012  -   Bircza; 
1813025  -  Dubiecko  miasto;                     
1813024  -  Dubiecko obszar wiejski;      
1813032  -   Fredropol; 
1813042  -   Krasiczyn; 
1813052  -   Krzywcza; 
1813062  -   Medyka; 
1813072  -   Orły; 
1813082  -   Przemyśl obszar wiejski;
1813092   -  Stubno; 
1813102   -  Żurawica ;
1814011   -  Przeworsk miasto;
1814022  -   Adamówka; 
1814032   -  Gać; 
1814042   -  Jawornik Polski; 
1814054  -   Kańczuga miasto ;
1814055  -   Kańczuga obszar wiejski ;
1814062  -   Przeworsk obszar wiejski;
1814074   -  Sieniawa miasto; 
1814075   -  Sieniawa obszar wiejski ;
1814082  -   Tryńcza; 
1814092   -  Zarzecze.
</t>
    </r>
  </si>
  <si>
    <t xml:space="preserve">utworzenie nowego ZRM </t>
  </si>
  <si>
    <t xml:space="preserve">wydłuzenie czasu                          z 16 na 24 h                                              </t>
  </si>
  <si>
    <t>Tabela nr 17 – Szpitalne oddziały ratunkowe planowane do uruchomienia – stan na dzień  1 stycznia  2022r.</t>
  </si>
  <si>
    <t>TABELA 3 – Dodatkowe zespoły ratownictwa medycznego – stan na dzień 1 stycznia 2022r.</t>
  </si>
  <si>
    <t>DM09 01</t>
  </si>
  <si>
    <t>DM09 02</t>
  </si>
  <si>
    <t>DM09 03</t>
  </si>
  <si>
    <t>DM09 04</t>
  </si>
  <si>
    <t>DM09 05</t>
  </si>
  <si>
    <t>Tabela nr 13 – Stanowiska dyspozytorów medycznych – dane za rok 2021</t>
  </si>
  <si>
    <t xml:space="preserve">R01 D 08  </t>
  </si>
  <si>
    <t>Wojewódzka Stacja Pogotowia Ratunkowego w Rzeszowie                                           ul. Poniatowskiego 4                         35-026 Rzeszów</t>
  </si>
  <si>
    <t>Wojewódzka Stacja Pogotowia Ratunkowego w Przemyślu                  SP ZOZ                                                          37-700 Przemyśl                               ul. Juliusza Slowackiego 85</t>
  </si>
  <si>
    <t>Samodzielne Publiczne Pogotowie Ratunkowe W Krośnie 38-400 Krosno ul. Grodzka 45</t>
  </si>
  <si>
    <t xml:space="preserve">ul. Mickiewicza 18                 38-230 Nowy Żmigród </t>
  </si>
  <si>
    <t xml:space="preserve"> ul. Żeromskiego 22                                 39-300 Mielec,  </t>
  </si>
  <si>
    <t>38-400 Krosno                           ul. Grodzka 45</t>
  </si>
  <si>
    <t>Wojewódzka Stacja Pogotowia Ratunkowego w Przemyślu SP ZOZ                                                       37-700 Przemyśl                               ul. Juliusza Slowackiego 85</t>
  </si>
  <si>
    <t>R01 D 10</t>
  </si>
  <si>
    <t>Tabela nr 7 – Szpitalne oddziały ratunkowe – stan na dzień 1 stycznia 2022r.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</si>
</sst>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-* #,##0.00\ _z_ł_-;\-* #,##0.00\ _z_ł_-;_-* &quot;-&quot;??\ _z_ł_-;_-@_-"/>
    <numFmt numFmtId="164" formatCode="0.000"/>
    <numFmt numFmtId="165" formatCode="hh:mm\ AM/PM"/>
    <numFmt numFmtId="166" formatCode="_-* #,##0.00,_z_ł_-;\-* #,##0.00,_z_ł_-;_-* \-??\ _z_ł_-;_-@_-"/>
    <numFmt numFmtId="167" formatCode="[$-F400]h:mm:ss\ AM/PM"/>
    <numFmt numFmtId="168" formatCode="000000000000"/>
    <numFmt numFmtId="169" formatCode="[hh]:mm:ss"/>
    <numFmt numFmtId="170" formatCode="[$-415]General"/>
    <numFmt numFmtId="171" formatCode="[$-415]#,##0"/>
    <numFmt numFmtId="172" formatCode="#,##0.00&quot; &quot;[$zł-415];[Red]&quot;-&quot;#,##0.00&quot; &quot;[$zł-415]"/>
    <numFmt numFmtId="173" formatCode="[$-415]0%"/>
  </numFmts>
  <fonts count="84">
    <font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0"/>
      <name val="Times New Roman"/>
      <family val="1"/>
      <charset val="238"/>
    </font>
    <font>
      <sz val="10"/>
      <color indexed="10"/>
      <name val="Arial"/>
      <family val="2"/>
      <charset val="238"/>
    </font>
    <font>
      <sz val="8"/>
      <color indexed="10"/>
      <name val="Arial"/>
      <family val="2"/>
      <charset val="238"/>
    </font>
    <font>
      <sz val="9"/>
      <name val="Arial"/>
      <family val="2"/>
      <charset val="238"/>
    </font>
    <font>
      <sz val="10"/>
      <name val="Arial"/>
      <family val="2"/>
      <charset val="238"/>
    </font>
    <font>
      <vertAlign val="superscript"/>
      <sz val="10"/>
      <name val="Arial"/>
      <family val="2"/>
      <charset val="238"/>
    </font>
    <font>
      <sz val="11"/>
      <name val="Arial"/>
      <family val="2"/>
      <charset val="238"/>
    </font>
    <font>
      <sz val="10"/>
      <name val="Arial"/>
      <family val="2"/>
      <charset val="238"/>
    </font>
    <font>
      <sz val="12"/>
      <name val="Arial"/>
      <family val="2"/>
      <charset val="238"/>
    </font>
    <font>
      <b/>
      <sz val="12"/>
      <name val="Arial"/>
      <family val="2"/>
      <charset val="238"/>
    </font>
    <font>
      <sz val="12"/>
      <name val="Czcionka tekstu podstawowego"/>
      <family val="2"/>
    </font>
    <font>
      <sz val="11"/>
      <name val="Arial"/>
      <family val="2"/>
    </font>
    <font>
      <vertAlign val="superscript"/>
      <sz val="12"/>
      <name val="Arial"/>
      <family val="2"/>
      <charset val="238"/>
    </font>
    <font>
      <vertAlign val="superscript"/>
      <sz val="11"/>
      <name val="Arial"/>
      <family val="2"/>
      <charset val="238"/>
    </font>
    <font>
      <sz val="11"/>
      <name val="Times New Roman"/>
      <family val="1"/>
      <charset val="238"/>
    </font>
    <font>
      <b/>
      <sz val="9"/>
      <name val="Arial"/>
      <family val="2"/>
      <charset val="238"/>
    </font>
    <font>
      <sz val="11"/>
      <color theme="1"/>
      <name val="Czcionka tekstu podstawowego"/>
      <family val="2"/>
      <charset val="238"/>
    </font>
    <font>
      <b/>
      <sz val="10"/>
      <name val="Times New Roman"/>
      <family val="1"/>
      <charset val="238"/>
    </font>
    <font>
      <b/>
      <sz val="11"/>
      <name val="Calibri"/>
      <family val="2"/>
      <charset val="238"/>
    </font>
    <font>
      <sz val="11"/>
      <color rgb="FF000000"/>
      <name val="Calibri"/>
      <family val="2"/>
      <charset val="238"/>
    </font>
    <font>
      <b/>
      <sz val="11"/>
      <color rgb="FF000000"/>
      <name val="Times New Roman"/>
      <family val="1"/>
      <charset val="238"/>
    </font>
    <font>
      <b/>
      <sz val="11"/>
      <name val="Times New Roman"/>
      <family val="1"/>
      <charset val="238"/>
    </font>
    <font>
      <vertAlign val="superscript"/>
      <sz val="9"/>
      <name val="Arial"/>
      <family val="2"/>
      <charset val="238"/>
    </font>
    <font>
      <sz val="11"/>
      <color indexed="8"/>
      <name val="Calibri"/>
      <family val="2"/>
      <charset val="238"/>
    </font>
    <font>
      <b/>
      <sz val="9"/>
      <name val="Arial"/>
      <family val="2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vertAlign val="superscript"/>
      <sz val="11"/>
      <name val="Arial"/>
      <family val="2"/>
    </font>
    <font>
      <b/>
      <sz val="11"/>
      <name val="Arial"/>
      <family val="2"/>
    </font>
    <font>
      <sz val="11"/>
      <color indexed="10"/>
      <name val="Arial"/>
      <family val="2"/>
    </font>
    <font>
      <sz val="11"/>
      <color rgb="FF000000"/>
      <name val="Arial"/>
      <family val="2"/>
      <charset val="238"/>
    </font>
    <font>
      <sz val="10"/>
      <color rgb="FF000000"/>
      <name val="Arial"/>
      <family val="2"/>
      <charset val="238"/>
    </font>
    <font>
      <sz val="10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b/>
      <sz val="8"/>
      <color theme="1"/>
      <name val="Arial"/>
      <family val="2"/>
      <charset val="238"/>
    </font>
    <font>
      <b/>
      <u/>
      <sz val="9"/>
      <name val="Arial"/>
      <family val="2"/>
      <charset val="238"/>
    </font>
    <font>
      <sz val="9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b/>
      <sz val="11"/>
      <name val="Arial"/>
      <family val="2"/>
      <charset val="238"/>
    </font>
    <font>
      <sz val="9"/>
      <color rgb="FFFF0000"/>
      <name val="Arial"/>
      <family val="2"/>
      <charset val="238"/>
    </font>
    <font>
      <b/>
      <sz val="12"/>
      <color theme="1"/>
      <name val="Arial"/>
      <family val="2"/>
      <charset val="238"/>
    </font>
    <font>
      <sz val="9"/>
      <color rgb="FF003366"/>
      <name val="Arial"/>
      <family val="2"/>
      <charset val="238"/>
    </font>
    <font>
      <b/>
      <vertAlign val="superscript"/>
      <sz val="9"/>
      <name val="Arial"/>
      <family val="2"/>
      <charset val="238"/>
    </font>
    <font>
      <sz val="9"/>
      <color indexed="8"/>
      <name val="Arial"/>
      <family val="2"/>
      <charset val="238"/>
    </font>
    <font>
      <sz val="9"/>
      <color rgb="FF000000"/>
      <name val="Arial"/>
      <family val="2"/>
      <charset val="238"/>
    </font>
    <font>
      <b/>
      <sz val="9"/>
      <color rgb="FF003366"/>
      <name val="Arial"/>
      <family val="2"/>
      <charset val="238"/>
    </font>
    <font>
      <i/>
      <sz val="11"/>
      <color rgb="FF7F7F7F"/>
      <name val="Calibri"/>
      <family val="2"/>
      <charset val="238"/>
      <scheme val="minor"/>
    </font>
    <font>
      <sz val="10"/>
      <color rgb="FFFF0000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name val="Arial"/>
      <family val="2"/>
    </font>
    <font>
      <sz val="12"/>
      <name val="Times New Roman"/>
      <family val="1"/>
      <charset val="238"/>
    </font>
    <font>
      <sz val="9"/>
      <color rgb="FF000000"/>
      <name val="Arial"/>
      <family val="2"/>
    </font>
    <font>
      <b/>
      <u/>
      <sz val="10"/>
      <name val="Arial"/>
      <family val="2"/>
      <charset val="238"/>
    </font>
    <font>
      <sz val="12"/>
      <color theme="1"/>
      <name val="Arial"/>
      <family val="2"/>
      <charset val="238"/>
    </font>
    <font>
      <b/>
      <sz val="10"/>
      <color rgb="FFFF0000"/>
      <name val="Arial"/>
      <family val="2"/>
      <charset val="238"/>
    </font>
    <font>
      <b/>
      <i/>
      <sz val="16"/>
      <color rgb="FF000000"/>
      <name val="Arial"/>
      <family val="2"/>
      <charset val="238"/>
    </font>
    <font>
      <b/>
      <i/>
      <u/>
      <sz val="11"/>
      <color rgb="FF000000"/>
      <name val="Arial"/>
      <family val="2"/>
      <charset val="238"/>
    </font>
    <font>
      <b/>
      <i/>
      <sz val="16"/>
      <color theme="1"/>
      <name val="Arial"/>
      <family val="2"/>
      <charset val="238"/>
    </font>
    <font>
      <b/>
      <i/>
      <u/>
      <sz val="11"/>
      <color theme="1"/>
      <name val="Arial"/>
      <family val="2"/>
      <charset val="238"/>
    </font>
    <font>
      <b/>
      <sz val="9"/>
      <color rgb="FF000000"/>
      <name val="Arial"/>
      <family val="2"/>
    </font>
    <font>
      <sz val="9"/>
      <color indexed="10"/>
      <name val="Arial"/>
      <family val="2"/>
      <charset val="238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charset val="238"/>
      <scheme val="minor"/>
    </font>
    <font>
      <u/>
      <sz val="10"/>
      <color theme="10"/>
      <name val="Arial"/>
      <family val="2"/>
      <charset val="238"/>
    </font>
    <font>
      <strike/>
      <sz val="9"/>
      <color indexed="10"/>
      <name val="Arial"/>
      <family val="2"/>
      <charset val="238"/>
    </font>
    <font>
      <b/>
      <vertAlign val="superscript"/>
      <sz val="8"/>
      <color indexed="8"/>
      <name val="Arial"/>
      <family val="2"/>
      <charset val="238"/>
    </font>
    <font>
      <b/>
      <sz val="10"/>
      <color rgb="FF333333"/>
      <name val="Arial"/>
      <family val="2"/>
      <charset val="238"/>
    </font>
    <font>
      <b/>
      <sz val="10"/>
      <color rgb="FF000000"/>
      <name val="Arial"/>
      <family val="2"/>
      <charset val="238"/>
    </font>
  </fonts>
  <fills count="2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indexed="31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8EB4E3"/>
        <bgColor rgb="FF99CCFF"/>
      </patternFill>
    </fill>
    <fill>
      <patternFill patternType="solid">
        <fgColor rgb="FFFFFFFF"/>
        <bgColor rgb="FFFFFFCC"/>
      </patternFill>
    </fill>
    <fill>
      <patternFill patternType="solid">
        <fgColor theme="4" tint="0.79998168889431442"/>
        <bgColor rgb="FFCCFFCC"/>
      </patternFill>
    </fill>
    <fill>
      <patternFill patternType="solid">
        <fgColor theme="3" tint="0.79998168889431442"/>
        <bgColor rgb="FFCCFFCC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rgb="FFFFFFCC"/>
      </patternFill>
    </fill>
    <fill>
      <patternFill patternType="solid">
        <fgColor rgb="FF92D050"/>
        <bgColor indexed="64"/>
      </patternFill>
    </fill>
    <fill>
      <patternFill patternType="solid">
        <fgColor theme="3" tint="0.79998168889431442"/>
        <bgColor rgb="FFFFFFCC"/>
      </patternFill>
    </fill>
    <fill>
      <patternFill patternType="solid">
        <fgColor theme="4" tint="0.59999389629810485"/>
        <bgColor rgb="FFFFFFCC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59999389629810485"/>
        <bgColor theme="9" tint="0.79998168889431442"/>
      </patternFill>
    </fill>
    <fill>
      <patternFill patternType="solid">
        <fgColor theme="4" tint="0.59999389629810485"/>
        <bgColor rgb="FFCCFFCC"/>
      </patternFill>
    </fill>
    <fill>
      <patternFill patternType="solid">
        <fgColor theme="3" tint="0.79998168889431442"/>
        <bgColor rgb="FF99CCFF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39997558519241921"/>
        <bgColor rgb="FF99CCFF"/>
      </patternFill>
    </fill>
    <fill>
      <patternFill patternType="solid">
        <fgColor theme="4" tint="0.39997558519241921"/>
        <bgColor indexed="31"/>
      </patternFill>
    </fill>
    <fill>
      <gradientFill degree="90">
        <stop position="0">
          <color theme="0"/>
        </stop>
        <stop position="1">
          <color theme="0"/>
        </stop>
      </gradientFill>
    </fill>
    <fill>
      <patternFill patternType="solid">
        <fgColor rgb="FFFFFFFF"/>
        <bgColor auto="1"/>
      </patternFill>
    </fill>
  </fills>
  <borders count="15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 diagonalUp="1" diagonalDown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 diagonalDown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 diagonalUp="1" diagonalDown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auto="1"/>
      </left>
      <right style="thin">
        <color indexed="64"/>
      </right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8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/>
      <diagonal/>
    </border>
    <border>
      <left style="thin">
        <color indexed="8"/>
      </left>
      <right/>
      <top style="thin">
        <color auto="1"/>
      </top>
      <bottom/>
      <diagonal/>
    </border>
    <border>
      <left style="thin">
        <color indexed="8"/>
      </left>
      <right/>
      <top/>
      <bottom style="thin">
        <color auto="1"/>
      </bottom>
      <diagonal/>
    </border>
    <border>
      <left style="thin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indexed="64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/>
      <right style="thin">
        <color auto="1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auto="1"/>
      </bottom>
      <diagonal/>
    </border>
    <border>
      <left/>
      <right style="thin">
        <color auto="1"/>
      </right>
      <top style="thin">
        <color indexed="64"/>
      </top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 style="thin">
        <color auto="1"/>
      </right>
      <top style="thin">
        <color indexed="64"/>
      </top>
      <bottom style="thin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hair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 diagonalUp="1" diagonalDown="1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 style="thin">
        <color indexed="8"/>
      </diagonal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auto="1"/>
      </left>
      <right style="thin">
        <color indexed="64"/>
      </right>
      <top style="thin">
        <color auto="1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8"/>
      </bottom>
      <diagonal/>
    </border>
    <border>
      <left/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indexed="64"/>
      </right>
      <top style="thin">
        <color auto="1"/>
      </top>
      <bottom/>
      <diagonal/>
    </border>
    <border>
      <left style="thin">
        <color auto="1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auto="1"/>
      </left>
      <right style="thin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42">
    <xf numFmtId="0" fontId="0" fillId="0" borderId="0"/>
    <xf numFmtId="0" fontId="8" fillId="0" borderId="0"/>
    <xf numFmtId="0" fontId="11" fillId="0" borderId="0"/>
    <xf numFmtId="0" fontId="11" fillId="0" borderId="0"/>
    <xf numFmtId="0" fontId="28" fillId="0" borderId="0"/>
    <xf numFmtId="0" fontId="7" fillId="0" borderId="0"/>
    <xf numFmtId="43" fontId="28" fillId="0" borderId="0" applyFont="0" applyFill="0" applyBorder="0" applyAlignment="0" applyProtection="0"/>
    <xf numFmtId="0" fontId="30" fillId="0" borderId="0"/>
    <xf numFmtId="0" fontId="31" fillId="0" borderId="0"/>
    <xf numFmtId="166" fontId="31" fillId="0" borderId="0"/>
    <xf numFmtId="0" fontId="35" fillId="0" borderId="0"/>
    <xf numFmtId="0" fontId="6" fillId="0" borderId="0"/>
    <xf numFmtId="0" fontId="8" fillId="0" borderId="0"/>
    <xf numFmtId="0" fontId="62" fillId="0" borderId="0" applyNumberFormat="0" applyFill="0" applyBorder="0" applyAlignment="0" applyProtection="0"/>
    <xf numFmtId="0" fontId="5" fillId="0" borderId="0"/>
    <xf numFmtId="0" fontId="5" fillId="0" borderId="0"/>
    <xf numFmtId="0" fontId="4" fillId="0" borderId="0"/>
    <xf numFmtId="0" fontId="42" fillId="0" borderId="0"/>
    <xf numFmtId="170" fontId="43" fillId="0" borderId="0" applyBorder="0" applyProtection="0"/>
    <xf numFmtId="0" fontId="43" fillId="0" borderId="0" applyNumberFormat="0" applyBorder="0" applyProtection="0"/>
    <xf numFmtId="0" fontId="71" fillId="0" borderId="0" applyNumberFormat="0" applyBorder="0" applyProtection="0">
      <alignment horizontal="center"/>
    </xf>
    <xf numFmtId="0" fontId="71" fillId="0" borderId="0" applyNumberFormat="0" applyBorder="0" applyProtection="0">
      <alignment horizontal="center" textRotation="90"/>
    </xf>
    <xf numFmtId="170" fontId="43" fillId="0" borderId="0" applyBorder="0" applyProtection="0"/>
    <xf numFmtId="170" fontId="43" fillId="0" borderId="0" applyBorder="0" applyProtection="0"/>
    <xf numFmtId="170" fontId="43" fillId="0" borderId="0" applyBorder="0" applyProtection="0"/>
    <xf numFmtId="0" fontId="72" fillId="0" borderId="0" applyNumberFormat="0" applyBorder="0" applyProtection="0"/>
    <xf numFmtId="172" fontId="72" fillId="0" borderId="0" applyBorder="0" applyProtection="0"/>
    <xf numFmtId="0" fontId="73" fillId="0" borderId="0">
      <alignment horizontal="center"/>
    </xf>
    <xf numFmtId="170" fontId="44" fillId="0" borderId="0"/>
    <xf numFmtId="170" fontId="44" fillId="0" borderId="0"/>
    <xf numFmtId="170" fontId="44" fillId="0" borderId="0"/>
    <xf numFmtId="0" fontId="73" fillId="0" borderId="0">
      <alignment horizontal="center" textRotation="90"/>
    </xf>
    <xf numFmtId="173" fontId="44" fillId="0" borderId="0"/>
    <xf numFmtId="170" fontId="44" fillId="0" borderId="0"/>
    <xf numFmtId="0" fontId="45" fillId="0" borderId="0"/>
    <xf numFmtId="0" fontId="74" fillId="0" borderId="0"/>
    <xf numFmtId="172" fontId="74" fillId="0" borderId="0"/>
    <xf numFmtId="0" fontId="77" fillId="0" borderId="0"/>
    <xf numFmtId="0" fontId="79" fillId="0" borderId="0" applyNumberFormat="0" applyFill="0" applyBorder="0" applyAlignment="0" applyProtection="0"/>
    <xf numFmtId="0" fontId="3" fillId="0" borderId="0"/>
    <xf numFmtId="0" fontId="2" fillId="0" borderId="0"/>
    <xf numFmtId="0" fontId="1" fillId="0" borderId="0"/>
  </cellStyleXfs>
  <cellXfs count="1252">
    <xf numFmtId="0" fontId="0" fillId="0" borderId="0" xfId="0"/>
    <xf numFmtId="49" fontId="11" fillId="0" borderId="0" xfId="0" applyNumberFormat="1" applyFont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0" fontId="10" fillId="0" borderId="1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49" fontId="13" fillId="0" borderId="0" xfId="0" applyNumberFormat="1" applyFont="1" applyAlignment="1">
      <alignment horizontal="center" vertical="center" wrapText="1"/>
    </xf>
    <xf numFmtId="49" fontId="14" fillId="0" borderId="0" xfId="0" applyNumberFormat="1" applyFont="1" applyAlignment="1">
      <alignment horizontal="center" vertical="center" wrapText="1"/>
    </xf>
    <xf numFmtId="49" fontId="10" fillId="0" borderId="3" xfId="0" applyNumberFormat="1" applyFont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49" fontId="10" fillId="0" borderId="0" xfId="0" applyNumberFormat="1" applyFont="1" applyAlignment="1">
      <alignment horizontal="center" vertical="center" wrapText="1"/>
    </xf>
    <xf numFmtId="0" fontId="13" fillId="0" borderId="0" xfId="0" applyNumberFormat="1" applyFont="1" applyAlignment="1">
      <alignment horizontal="center" vertical="center" wrapText="1"/>
    </xf>
    <xf numFmtId="0" fontId="16" fillId="0" borderId="0" xfId="0" applyFont="1"/>
    <xf numFmtId="49" fontId="13" fillId="0" borderId="0" xfId="0" applyNumberFormat="1" applyFont="1" applyAlignment="1">
      <alignment horizontal="left" vertical="center" wrapText="1"/>
    </xf>
    <xf numFmtId="49" fontId="14" fillId="0" borderId="0" xfId="0" applyNumberFormat="1" applyFont="1" applyAlignment="1">
      <alignment horizontal="left" vertical="center" wrapText="1"/>
    </xf>
    <xf numFmtId="49" fontId="16" fillId="0" borderId="0" xfId="0" applyNumberFormat="1" applyFont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49" fontId="15" fillId="0" borderId="0" xfId="0" applyNumberFormat="1" applyFont="1" applyAlignment="1">
      <alignment horizontal="center" vertical="center" wrapText="1"/>
    </xf>
    <xf numFmtId="0" fontId="15" fillId="0" borderId="0" xfId="0" applyFont="1" applyAlignment="1">
      <alignment horizontal="left" vertical="center" wrapText="1"/>
    </xf>
    <xf numFmtId="49" fontId="19" fillId="0" borderId="0" xfId="0" applyNumberFormat="1" applyFont="1" applyAlignment="1">
      <alignment horizontal="center" vertical="center" wrapText="1"/>
    </xf>
    <xf numFmtId="0" fontId="10" fillId="0" borderId="3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center" wrapText="1"/>
    </xf>
    <xf numFmtId="0" fontId="11" fillId="0" borderId="0" xfId="0" applyFont="1" applyBorder="1" applyProtection="1"/>
    <xf numFmtId="0" fontId="22" fillId="0" borderId="0" xfId="0" applyFont="1" applyBorder="1" applyAlignment="1" applyProtection="1">
      <alignment horizontal="center"/>
    </xf>
    <xf numFmtId="0" fontId="23" fillId="0" borderId="0" xfId="0" applyFont="1" applyBorder="1" applyProtection="1"/>
    <xf numFmtId="0" fontId="23" fillId="0" borderId="0" xfId="0" applyFont="1" applyBorder="1" applyAlignment="1" applyProtection="1">
      <alignment wrapText="1"/>
    </xf>
    <xf numFmtId="49" fontId="18" fillId="2" borderId="1" xfId="0" applyNumberFormat="1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6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vertical="center" wrapText="1"/>
    </xf>
    <xf numFmtId="49" fontId="18" fillId="3" borderId="3" xfId="0" applyNumberFormat="1" applyFont="1" applyFill="1" applyBorder="1" applyAlignment="1">
      <alignment horizontal="center" vertical="center" wrapText="1"/>
    </xf>
    <xf numFmtId="0" fontId="18" fillId="2" borderId="1" xfId="0" applyNumberFormat="1" applyFont="1" applyFill="1" applyBorder="1" applyAlignment="1">
      <alignment horizontal="center" vertical="center" wrapText="1"/>
    </xf>
    <xf numFmtId="0" fontId="18" fillId="2" borderId="1" xfId="0" applyFont="1" applyFill="1" applyBorder="1" applyAlignment="1" applyProtection="1">
      <alignment horizontal="center" vertical="center" wrapText="1"/>
    </xf>
    <xf numFmtId="0" fontId="18" fillId="2" borderId="1" xfId="0" applyFont="1" applyFill="1" applyBorder="1" applyAlignment="1" applyProtection="1">
      <alignment horizontal="center"/>
    </xf>
    <xf numFmtId="0" fontId="18" fillId="2" borderId="1" xfId="0" applyFont="1" applyFill="1" applyBorder="1" applyAlignment="1" applyProtection="1">
      <alignment horizontal="center" wrapText="1"/>
    </xf>
    <xf numFmtId="49" fontId="18" fillId="2" borderId="1" xfId="0" applyNumberFormat="1" applyFont="1" applyFill="1" applyBorder="1" applyAlignment="1">
      <alignment horizontal="center" vertical="center" textRotation="90" wrapText="1"/>
    </xf>
    <xf numFmtId="0" fontId="18" fillId="3" borderId="3" xfId="0" applyNumberFormat="1" applyFont="1" applyFill="1" applyBorder="1" applyAlignment="1">
      <alignment horizontal="center" vertical="center" wrapText="1"/>
    </xf>
    <xf numFmtId="49" fontId="18" fillId="3" borderId="1" xfId="0" applyNumberFormat="1" applyFont="1" applyFill="1" applyBorder="1" applyAlignment="1">
      <alignment horizontal="center" vertical="center" wrapText="1"/>
    </xf>
    <xf numFmtId="49" fontId="18" fillId="3" borderId="3" xfId="0" applyNumberFormat="1" applyFont="1" applyFill="1" applyBorder="1" applyAlignment="1">
      <alignment horizontal="center" vertical="center" wrapText="1"/>
    </xf>
    <xf numFmtId="49" fontId="11" fillId="0" borderId="0" xfId="0" applyNumberFormat="1" applyFont="1" applyBorder="1" applyAlignment="1">
      <alignment horizontal="center" vertical="center" wrapText="1"/>
    </xf>
    <xf numFmtId="0" fontId="31" fillId="0" borderId="0" xfId="8"/>
    <xf numFmtId="49" fontId="11" fillId="0" borderId="0" xfId="0" applyNumberFormat="1" applyFont="1" applyFill="1" applyBorder="1" applyAlignment="1">
      <alignment horizontal="center" vertical="center" wrapText="1"/>
    </xf>
    <xf numFmtId="0" fontId="26" fillId="0" borderId="39" xfId="0" applyFont="1" applyFill="1" applyBorder="1" applyAlignment="1">
      <alignment horizontal="center" vertical="center" wrapText="1"/>
    </xf>
    <xf numFmtId="0" fontId="0" fillId="0" borderId="0" xfId="7" applyFont="1"/>
    <xf numFmtId="0" fontId="16" fillId="0" borderId="0" xfId="0" applyFont="1" applyBorder="1"/>
    <xf numFmtId="0" fontId="12" fillId="10" borderId="0" xfId="0" applyFont="1" applyFill="1" applyBorder="1" applyAlignment="1">
      <alignment horizontal="center" vertical="center"/>
    </xf>
    <xf numFmtId="0" fontId="12" fillId="0" borderId="0" xfId="0" applyFont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left" vertical="center" wrapText="1"/>
    </xf>
    <xf numFmtId="49" fontId="13" fillId="0" borderId="0" xfId="0" applyNumberFormat="1" applyFont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/>
    </xf>
    <xf numFmtId="0" fontId="29" fillId="0" borderId="0" xfId="0" applyFont="1" applyBorder="1" applyAlignment="1">
      <alignment horizontal="center" vertical="center"/>
    </xf>
    <xf numFmtId="0" fontId="0" fillId="0" borderId="0" xfId="7" applyFont="1" applyBorder="1"/>
    <xf numFmtId="0" fontId="30" fillId="0" borderId="0" xfId="7" applyFont="1" applyAlignment="1">
      <alignment wrapText="1"/>
    </xf>
    <xf numFmtId="0" fontId="31" fillId="0" borderId="0" xfId="8" applyBorder="1"/>
    <xf numFmtId="0" fontId="36" fillId="0" borderId="0" xfId="7" applyFont="1" applyAlignment="1">
      <alignment wrapText="1"/>
    </xf>
    <xf numFmtId="0" fontId="30" fillId="0" borderId="0" xfId="8" applyFont="1" applyBorder="1" applyAlignment="1">
      <alignment wrapText="1"/>
    </xf>
    <xf numFmtId="0" fontId="30" fillId="0" borderId="0" xfId="7" applyFont="1" applyBorder="1" applyAlignment="1">
      <alignment wrapText="1"/>
    </xf>
    <xf numFmtId="0" fontId="32" fillId="0" borderId="57" xfId="7" applyFont="1" applyFill="1" applyBorder="1" applyAlignment="1">
      <alignment horizontal="left" vertical="center" wrapText="1"/>
    </xf>
    <xf numFmtId="49" fontId="23" fillId="0" borderId="1" xfId="0" applyNumberFormat="1" applyFont="1" applyFill="1" applyBorder="1" applyAlignment="1">
      <alignment horizontal="center" vertical="center" wrapText="1"/>
    </xf>
    <xf numFmtId="49" fontId="23" fillId="0" borderId="2" xfId="0" applyNumberFormat="1" applyFont="1" applyFill="1" applyBorder="1" applyAlignment="1">
      <alignment horizontal="center" vertical="center" wrapText="1"/>
    </xf>
    <xf numFmtId="49" fontId="18" fillId="3" borderId="8" xfId="0" applyNumberFormat="1" applyFont="1" applyFill="1" applyBorder="1" applyAlignment="1">
      <alignment horizontal="center" vertical="center" wrapText="1"/>
    </xf>
    <xf numFmtId="49" fontId="18" fillId="3" borderId="3" xfId="0" applyNumberFormat="1" applyFont="1" applyFill="1" applyBorder="1" applyAlignment="1">
      <alignment horizontal="center" vertical="center" wrapText="1"/>
    </xf>
    <xf numFmtId="0" fontId="26" fillId="0" borderId="0" xfId="0" applyFont="1" applyBorder="1" applyAlignment="1">
      <alignment horizontal="center" vertical="center" wrapText="1"/>
    </xf>
    <xf numFmtId="14" fontId="12" fillId="0" borderId="0" xfId="0" applyNumberFormat="1" applyFont="1" applyBorder="1" applyAlignment="1">
      <alignment horizontal="center" vertical="center" wrapText="1"/>
    </xf>
    <xf numFmtId="0" fontId="33" fillId="0" borderId="0" xfId="8" applyFont="1" applyFill="1" applyBorder="1" applyAlignment="1">
      <alignment horizontal="center" vertical="center" wrapText="1"/>
    </xf>
    <xf numFmtId="49" fontId="18" fillId="3" borderId="60" xfId="0" applyNumberFormat="1" applyFont="1" applyFill="1" applyBorder="1" applyAlignment="1">
      <alignment horizontal="center" vertical="center" wrapText="1"/>
    </xf>
    <xf numFmtId="0" fontId="26" fillId="0" borderId="69" xfId="0" applyFont="1" applyBorder="1" applyAlignment="1">
      <alignment horizontal="center" vertical="center" wrapText="1"/>
    </xf>
    <xf numFmtId="14" fontId="12" fillId="0" borderId="69" xfId="0" applyNumberFormat="1" applyFont="1" applyBorder="1" applyAlignment="1">
      <alignment horizontal="center" vertical="center" wrapText="1"/>
    </xf>
    <xf numFmtId="0" fontId="16" fillId="0" borderId="69" xfId="0" applyFont="1" applyBorder="1"/>
    <xf numFmtId="0" fontId="33" fillId="0" borderId="69" xfId="8" applyFont="1" applyFill="1" applyBorder="1" applyAlignment="1">
      <alignment horizontal="center" vertical="center" wrapText="1"/>
    </xf>
    <xf numFmtId="49" fontId="23" fillId="2" borderId="1" xfId="0" applyNumberFormat="1" applyFont="1" applyFill="1" applyBorder="1" applyAlignment="1">
      <alignment horizontal="center" vertical="center" wrapText="1"/>
    </xf>
    <xf numFmtId="0" fontId="37" fillId="0" borderId="1" xfId="8" applyFont="1" applyBorder="1" applyAlignment="1">
      <alignment horizontal="left" vertical="center" wrapText="1"/>
    </xf>
    <xf numFmtId="49" fontId="23" fillId="0" borderId="4" xfId="0" applyNumberFormat="1" applyFont="1" applyBorder="1" applyAlignment="1">
      <alignment horizontal="center" vertical="center" wrapText="1"/>
    </xf>
    <xf numFmtId="0" fontId="37" fillId="0" borderId="1" xfId="8" applyFont="1" applyBorder="1" applyAlignment="1">
      <alignment horizontal="left" vertical="center"/>
    </xf>
    <xf numFmtId="0" fontId="37" fillId="0" borderId="41" xfId="8" applyFont="1" applyBorder="1" applyAlignment="1">
      <alignment horizontal="left" vertical="center"/>
    </xf>
    <xf numFmtId="0" fontId="37" fillId="0" borderId="41" xfId="8" applyFont="1" applyBorder="1" applyAlignment="1">
      <alignment horizontal="left" vertical="center" wrapText="1"/>
    </xf>
    <xf numFmtId="0" fontId="37" fillId="2" borderId="47" xfId="8" applyFont="1" applyFill="1" applyBorder="1" applyAlignment="1">
      <alignment horizontal="center" wrapText="1"/>
    </xf>
    <xf numFmtId="0" fontId="37" fillId="2" borderId="66" xfId="8" applyFont="1" applyFill="1" applyBorder="1"/>
    <xf numFmtId="165" fontId="37" fillId="2" borderId="45" xfId="8" applyNumberFormat="1" applyFont="1" applyFill="1" applyBorder="1" applyAlignment="1">
      <alignment horizontal="center" vertical="center" wrapText="1"/>
    </xf>
    <xf numFmtId="0" fontId="37" fillId="2" borderId="1" xfId="8" applyFont="1" applyFill="1" applyBorder="1" applyAlignment="1">
      <alignment horizontal="center" vertical="center" wrapText="1"/>
    </xf>
    <xf numFmtId="165" fontId="37" fillId="2" borderId="42" xfId="8" applyNumberFormat="1" applyFont="1" applyFill="1" applyBorder="1" applyAlignment="1">
      <alignment horizontal="center" vertical="center" wrapText="1"/>
    </xf>
    <xf numFmtId="0" fontId="37" fillId="2" borderId="44" xfId="8" applyFont="1" applyFill="1" applyBorder="1" applyAlignment="1">
      <alignment horizontal="center" vertical="center" wrapText="1"/>
    </xf>
    <xf numFmtId="165" fontId="37" fillId="2" borderId="44" xfId="8" applyNumberFormat="1" applyFont="1" applyFill="1" applyBorder="1" applyAlignment="1">
      <alignment horizontal="center" vertical="center" wrapText="1"/>
    </xf>
    <xf numFmtId="0" fontId="37" fillId="2" borderId="43" xfId="8" applyFont="1" applyFill="1" applyBorder="1" applyAlignment="1">
      <alignment horizontal="center" vertical="center" wrapText="1"/>
    </xf>
    <xf numFmtId="0" fontId="37" fillId="2" borderId="42" xfId="8" applyFont="1" applyFill="1" applyBorder="1" applyAlignment="1">
      <alignment horizontal="center" vertical="center" wrapText="1"/>
    </xf>
    <xf numFmtId="49" fontId="23" fillId="2" borderId="2" xfId="0" applyNumberFormat="1" applyFont="1" applyFill="1" applyBorder="1" applyAlignment="1">
      <alignment horizontal="center" vertical="center" wrapText="1"/>
    </xf>
    <xf numFmtId="49" fontId="23" fillId="0" borderId="44" xfId="0" applyNumberFormat="1" applyFont="1" applyFill="1" applyBorder="1" applyAlignment="1">
      <alignment horizontal="center" vertical="center" wrapText="1"/>
    </xf>
    <xf numFmtId="49" fontId="23" fillId="0" borderId="0" xfId="0" applyNumberFormat="1" applyFont="1" applyAlignment="1">
      <alignment horizontal="center" vertical="center" wrapText="1"/>
    </xf>
    <xf numFmtId="49" fontId="41" fillId="0" borderId="0" xfId="0" applyNumberFormat="1" applyFont="1" applyAlignment="1">
      <alignment horizontal="center" vertical="center" wrapText="1"/>
    </xf>
    <xf numFmtId="49" fontId="23" fillId="0" borderId="73" xfId="0" applyNumberFormat="1" applyFont="1" applyFill="1" applyBorder="1" applyAlignment="1">
      <alignment horizontal="center" vertical="center" wrapText="1"/>
    </xf>
    <xf numFmtId="1" fontId="23" fillId="0" borderId="32" xfId="0" applyNumberFormat="1" applyFont="1" applyFill="1" applyBorder="1" applyAlignment="1">
      <alignment horizontal="center" vertical="center" wrapText="1"/>
    </xf>
    <xf numFmtId="0" fontId="8" fillId="10" borderId="0" xfId="8" applyFont="1" applyFill="1" applyAlignment="1">
      <alignment horizontal="center" vertical="center"/>
    </xf>
    <xf numFmtId="0" fontId="8" fillId="10" borderId="0" xfId="8" applyFont="1" applyFill="1" applyAlignment="1">
      <alignment horizontal="center" vertical="center" wrapText="1"/>
    </xf>
    <xf numFmtId="0" fontId="8" fillId="0" borderId="0" xfId="8" applyFont="1" applyAlignment="1">
      <alignment horizontal="center" vertical="center"/>
    </xf>
    <xf numFmtId="0" fontId="8" fillId="0" borderId="0" xfId="8" applyFont="1" applyAlignment="1">
      <alignment horizontal="left" vertical="center" wrapText="1"/>
    </xf>
    <xf numFmtId="0" fontId="9" fillId="0" borderId="0" xfId="8" applyFont="1" applyAlignment="1">
      <alignment horizontal="left" vertical="center" wrapText="1"/>
    </xf>
    <xf numFmtId="49" fontId="0" fillId="0" borderId="0" xfId="0" applyNumberFormat="1" applyFont="1" applyAlignment="1">
      <alignment horizontal="center" vertical="center" wrapText="1"/>
    </xf>
    <xf numFmtId="0" fontId="8" fillId="0" borderId="0" xfId="0" applyFont="1"/>
    <xf numFmtId="49" fontId="18" fillId="2" borderId="1" xfId="0" applyNumberFormat="1" applyFont="1" applyFill="1" applyBorder="1" applyAlignment="1">
      <alignment horizontal="center" vertical="center" wrapText="1"/>
    </xf>
    <xf numFmtId="49" fontId="13" fillId="0" borderId="0" xfId="0" applyNumberFormat="1" applyFont="1" applyAlignment="1">
      <alignment horizontal="left" vertical="top" wrapText="1"/>
    </xf>
    <xf numFmtId="49" fontId="18" fillId="0" borderId="1" xfId="0" applyNumberFormat="1" applyFont="1" applyBorder="1" applyAlignment="1">
      <alignment horizontal="center" vertical="center" wrapText="1"/>
    </xf>
    <xf numFmtId="49" fontId="16" fillId="0" borderId="1" xfId="0" applyNumberFormat="1" applyFont="1" applyBorder="1" applyAlignment="1">
      <alignment horizontal="center" vertical="center" wrapText="1"/>
    </xf>
    <xf numFmtId="49" fontId="16" fillId="0" borderId="0" xfId="0" applyNumberFormat="1" applyFont="1" applyBorder="1" applyAlignment="1">
      <alignment horizontal="center" vertical="center" wrapText="1"/>
    </xf>
    <xf numFmtId="0" fontId="0" fillId="0" borderId="0" xfId="0" applyNumberFormat="1" applyFont="1" applyAlignment="1">
      <alignment horizontal="center" vertical="center" wrapText="1"/>
    </xf>
    <xf numFmtId="0" fontId="57" fillId="0" borderId="0" xfId="8" applyFont="1" applyBorder="1" applyAlignment="1">
      <alignment wrapText="1"/>
    </xf>
    <xf numFmtId="0" fontId="15" fillId="2" borderId="1" xfId="0" applyNumberFormat="1" applyFont="1" applyFill="1" applyBorder="1" applyAlignment="1">
      <alignment horizontal="center" vertical="center" wrapText="1"/>
    </xf>
    <xf numFmtId="49" fontId="15" fillId="2" borderId="1" xfId="0" applyNumberFormat="1" applyFont="1" applyFill="1" applyBorder="1" applyAlignment="1">
      <alignment horizontal="center" vertical="center" wrapText="1"/>
    </xf>
    <xf numFmtId="0" fontId="15" fillId="2" borderId="54" xfId="8" applyFont="1" applyFill="1" applyBorder="1" applyAlignment="1">
      <alignment horizontal="left" vertical="center" wrapText="1"/>
    </xf>
    <xf numFmtId="0" fontId="27" fillId="11" borderId="54" xfId="8" applyFont="1" applyFill="1" applyBorder="1" applyAlignment="1">
      <alignment horizontal="center" wrapText="1"/>
    </xf>
    <xf numFmtId="0" fontId="60" fillId="0" borderId="0" xfId="8" applyFont="1"/>
    <xf numFmtId="0" fontId="61" fillId="0" borderId="0" xfId="8" applyFont="1" applyBorder="1" applyAlignment="1">
      <alignment wrapText="1"/>
    </xf>
    <xf numFmtId="0" fontId="23" fillId="0" borderId="54" xfId="8" applyFont="1" applyFill="1" applyBorder="1" applyAlignment="1">
      <alignment horizontal="center" vertical="center" wrapText="1"/>
    </xf>
    <xf numFmtId="1" fontId="23" fillId="0" borderId="1" xfId="0" applyNumberFormat="1" applyFont="1" applyFill="1" applyBorder="1" applyAlignment="1">
      <alignment horizontal="center" vertical="center" wrapText="1"/>
    </xf>
    <xf numFmtId="3" fontId="61" fillId="0" borderId="0" xfId="8" applyNumberFormat="1" applyFont="1" applyBorder="1" applyAlignment="1">
      <alignment wrapText="1"/>
    </xf>
    <xf numFmtId="1" fontId="23" fillId="0" borderId="0" xfId="0" applyNumberFormat="1" applyFont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3" fontId="0" fillId="0" borderId="0" xfId="0" applyNumberFormat="1" applyFont="1" applyAlignment="1">
      <alignment horizontal="center" vertical="center" wrapText="1"/>
    </xf>
    <xf numFmtId="1" fontId="0" fillId="0" borderId="0" xfId="0" applyNumberFormat="1" applyFont="1" applyAlignment="1">
      <alignment horizontal="center" vertical="center" wrapText="1"/>
    </xf>
    <xf numFmtId="49" fontId="8" fillId="0" borderId="0" xfId="0" applyNumberFormat="1" applyFont="1" applyFill="1" applyAlignment="1">
      <alignment horizontal="center" vertical="center" wrapText="1"/>
    </xf>
    <xf numFmtId="1" fontId="8" fillId="0" borderId="0" xfId="0" applyNumberFormat="1" applyFont="1" applyFill="1" applyAlignment="1">
      <alignment horizontal="center" vertical="center" wrapText="1"/>
    </xf>
    <xf numFmtId="49" fontId="23" fillId="2" borderId="1" xfId="0" applyNumberFormat="1" applyFont="1" applyFill="1" applyBorder="1" applyAlignment="1">
      <alignment horizontal="center" vertical="center" wrapText="1"/>
    </xf>
    <xf numFmtId="0" fontId="0" fillId="2" borderId="1" xfId="0" applyNumberFormat="1" applyFont="1" applyFill="1" applyBorder="1" applyAlignment="1">
      <alignment horizontal="center" vertical="center" wrapText="1"/>
    </xf>
    <xf numFmtId="49" fontId="0" fillId="2" borderId="1" xfId="0" applyNumberFormat="1" applyFont="1" applyFill="1" applyBorder="1" applyAlignment="1">
      <alignment horizontal="center" vertical="center" wrapText="1"/>
    </xf>
    <xf numFmtId="0" fontId="18" fillId="4" borderId="85" xfId="0" applyFont="1" applyFill="1" applyBorder="1" applyAlignment="1">
      <alignment horizontal="center" vertical="center" wrapText="1"/>
    </xf>
    <xf numFmtId="3" fontId="54" fillId="0" borderId="85" xfId="0" applyNumberFormat="1" applyFont="1" applyBorder="1"/>
    <xf numFmtId="21" fontId="54" fillId="0" borderId="85" xfId="0" applyNumberFormat="1" applyFont="1" applyBorder="1"/>
    <xf numFmtId="0" fontId="54" fillId="0" borderId="85" xfId="0" applyFont="1" applyBorder="1" applyAlignment="1">
      <alignment horizontal="right"/>
    </xf>
    <xf numFmtId="21" fontId="54" fillId="0" borderId="85" xfId="0" applyNumberFormat="1" applyFont="1" applyBorder="1" applyAlignment="1">
      <alignment horizontal="right"/>
    </xf>
    <xf numFmtId="0" fontId="18" fillId="2" borderId="85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left" vertical="center" wrapText="1"/>
    </xf>
    <xf numFmtId="0" fontId="8" fillId="0" borderId="0" xfId="0" applyFont="1" applyAlignment="1">
      <alignment horizontal="left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 wrapText="1"/>
    </xf>
    <xf numFmtId="0" fontId="0" fillId="0" borderId="0" xfId="1" applyFont="1" applyBorder="1" applyAlignment="1">
      <alignment horizontal="center" vertical="center"/>
    </xf>
    <xf numFmtId="0" fontId="8" fillId="0" borderId="0" xfId="1" applyFont="1" applyBorder="1" applyAlignment="1">
      <alignment horizontal="center" vertical="center"/>
    </xf>
    <xf numFmtId="0" fontId="0" fillId="0" borderId="0" xfId="1" applyFont="1" applyBorder="1" applyAlignment="1">
      <alignment horizontal="center" vertical="center" wrapText="1"/>
    </xf>
    <xf numFmtId="0" fontId="8" fillId="0" borderId="0" xfId="1" applyFont="1" applyBorder="1" applyAlignment="1">
      <alignment horizontal="center" vertical="center" wrapText="1"/>
    </xf>
    <xf numFmtId="49" fontId="0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center"/>
    </xf>
    <xf numFmtId="0" fontId="0" fillId="0" borderId="0" xfId="0" applyFill="1" applyBorder="1" applyAlignment="1">
      <alignment horizontal="center" vertical="center" wrapText="1"/>
    </xf>
    <xf numFmtId="0" fontId="0" fillId="0" borderId="0" xfId="13" applyFont="1" applyBorder="1" applyAlignment="1">
      <alignment horizontal="center" vertical="center"/>
    </xf>
    <xf numFmtId="0" fontId="0" fillId="0" borderId="0" xfId="13" applyFont="1" applyBorder="1" applyAlignment="1">
      <alignment horizontal="center" vertical="center" wrapText="1"/>
    </xf>
    <xf numFmtId="49" fontId="18" fillId="0" borderId="3" xfId="0" applyNumberFormat="1" applyFont="1" applyBorder="1" applyAlignment="1">
      <alignment horizontal="center" vertical="center" wrapText="1"/>
    </xf>
    <xf numFmtId="167" fontId="30" fillId="0" borderId="0" xfId="7" applyNumberFormat="1" applyFont="1" applyAlignment="1">
      <alignment wrapText="1"/>
    </xf>
    <xf numFmtId="49" fontId="15" fillId="13" borderId="1" xfId="0" applyNumberFormat="1" applyFont="1" applyFill="1" applyBorder="1" applyAlignment="1">
      <alignment horizontal="center" vertical="center" wrapText="1"/>
    </xf>
    <xf numFmtId="167" fontId="30" fillId="0" borderId="0" xfId="7" applyNumberFormat="1" applyFont="1" applyBorder="1" applyAlignment="1">
      <alignment wrapText="1"/>
    </xf>
    <xf numFmtId="49" fontId="18" fillId="2" borderId="1" xfId="0" applyNumberFormat="1" applyFont="1" applyFill="1" applyBorder="1" applyAlignment="1">
      <alignment horizontal="center" vertical="center" wrapText="1"/>
    </xf>
    <xf numFmtId="49" fontId="23" fillId="2" borderId="1" xfId="0" applyNumberFormat="1" applyFont="1" applyFill="1" applyBorder="1" applyAlignment="1">
      <alignment horizontal="center" vertical="center" wrapText="1"/>
    </xf>
    <xf numFmtId="49" fontId="23" fillId="2" borderId="2" xfId="0" applyNumberFormat="1" applyFont="1" applyFill="1" applyBorder="1" applyAlignment="1">
      <alignment horizontal="center" vertical="center" wrapText="1"/>
    </xf>
    <xf numFmtId="49" fontId="18" fillId="2" borderId="1" xfId="0" applyNumberFormat="1" applyFont="1" applyFill="1" applyBorder="1" applyAlignment="1">
      <alignment horizontal="center" vertical="center" textRotation="90" wrapText="1"/>
    </xf>
    <xf numFmtId="49" fontId="18" fillId="2" borderId="80" xfId="0" applyNumberFormat="1" applyFont="1" applyFill="1" applyBorder="1" applyAlignment="1">
      <alignment horizontal="center" vertical="center" textRotation="90" wrapText="1"/>
    </xf>
    <xf numFmtId="49" fontId="18" fillId="2" borderId="9" xfId="0" applyNumberFormat="1" applyFont="1" applyFill="1" applyBorder="1" applyAlignment="1">
      <alignment horizontal="center" vertical="center" textRotation="90" wrapText="1"/>
    </xf>
    <xf numFmtId="49" fontId="18" fillId="0" borderId="1" xfId="0" applyNumberFormat="1" applyFont="1" applyFill="1" applyBorder="1" applyAlignment="1">
      <alignment horizontal="center" vertical="center" wrapText="1"/>
    </xf>
    <xf numFmtId="49" fontId="18" fillId="0" borderId="85" xfId="0" applyNumberFormat="1" applyFont="1" applyFill="1" applyBorder="1" applyAlignment="1">
      <alignment horizontal="center" vertical="center" textRotation="90" wrapText="1"/>
    </xf>
    <xf numFmtId="0" fontId="15" fillId="2" borderId="0" xfId="0" applyFont="1" applyFill="1" applyAlignment="1">
      <alignment horizontal="center" vertical="center" wrapText="1"/>
    </xf>
    <xf numFmtId="0" fontId="15" fillId="2" borderId="85" xfId="0" applyFont="1" applyFill="1" applyBorder="1" applyAlignment="1">
      <alignment horizontal="center" vertical="center" wrapText="1"/>
    </xf>
    <xf numFmtId="49" fontId="33" fillId="0" borderId="0" xfId="7" applyNumberFormat="1" applyFont="1" applyFill="1" applyBorder="1" applyAlignment="1">
      <alignment vertical="center" wrapText="1"/>
    </xf>
    <xf numFmtId="49" fontId="33" fillId="0" borderId="0" xfId="7" applyNumberFormat="1" applyFont="1" applyFill="1" applyBorder="1" applyAlignment="1">
      <alignment vertical="center" wrapText="1"/>
    </xf>
    <xf numFmtId="49" fontId="27" fillId="2" borderId="1" xfId="0" applyNumberFormat="1" applyFont="1" applyFill="1" applyBorder="1" applyAlignment="1">
      <alignment horizontal="left" vertical="center" wrapText="1"/>
    </xf>
    <xf numFmtId="0" fontId="15" fillId="2" borderId="54" xfId="8" applyFont="1" applyFill="1" applyBorder="1" applyAlignment="1">
      <alignment vertical="center" wrapText="1"/>
    </xf>
    <xf numFmtId="49" fontId="27" fillId="2" borderId="1" xfId="0" applyNumberFormat="1" applyFont="1" applyFill="1" applyBorder="1" applyAlignment="1">
      <alignment vertical="center" wrapText="1"/>
    </xf>
    <xf numFmtId="49" fontId="27" fillId="2" borderId="72" xfId="0" applyNumberFormat="1" applyFont="1" applyFill="1" applyBorder="1" applyAlignment="1">
      <alignment vertical="center" wrapText="1"/>
    </xf>
    <xf numFmtId="164" fontId="50" fillId="0" borderId="57" xfId="4" applyNumberFormat="1" applyFont="1" applyFill="1" applyBorder="1" applyAlignment="1">
      <alignment horizontal="center" vertical="center" wrapText="1"/>
    </xf>
    <xf numFmtId="164" fontId="50" fillId="0" borderId="57" xfId="4" applyNumberFormat="1" applyFont="1" applyBorder="1" applyAlignment="1">
      <alignment horizontal="center" vertical="center" wrapText="1"/>
    </xf>
    <xf numFmtId="0" fontId="50" fillId="0" borderId="57" xfId="4" applyFont="1" applyBorder="1" applyAlignment="1">
      <alignment horizontal="center" vertical="center" wrapText="1"/>
    </xf>
    <xf numFmtId="0" fontId="61" fillId="0" borderId="57" xfId="8" applyFont="1" applyBorder="1" applyAlignment="1">
      <alignment wrapText="1"/>
    </xf>
    <xf numFmtId="49" fontId="10" fillId="0" borderId="0" xfId="0" applyNumberFormat="1" applyFont="1" applyFill="1" applyAlignment="1">
      <alignment horizontal="center" vertical="center" wrapText="1"/>
    </xf>
    <xf numFmtId="0" fontId="18" fillId="2" borderId="85" xfId="0" applyFont="1" applyFill="1" applyBorder="1" applyAlignment="1">
      <alignment horizontal="center" vertical="center" wrapText="1"/>
    </xf>
    <xf numFmtId="0" fontId="27" fillId="11" borderId="92" xfId="8" applyFont="1" applyFill="1" applyBorder="1" applyAlignment="1">
      <alignment wrapText="1"/>
    </xf>
    <xf numFmtId="49" fontId="27" fillId="2" borderId="94" xfId="0" applyNumberFormat="1" applyFont="1" applyFill="1" applyBorder="1" applyAlignment="1">
      <alignment horizontal="left" vertical="center" wrapText="1"/>
    </xf>
    <xf numFmtId="0" fontId="15" fillId="2" borderId="94" xfId="8" applyFont="1" applyFill="1" applyBorder="1" applyAlignment="1">
      <alignment horizontal="left" vertical="center" wrapText="1"/>
    </xf>
    <xf numFmtId="49" fontId="27" fillId="2" borderId="94" xfId="0" applyNumberFormat="1" applyFont="1" applyFill="1" applyBorder="1" applyAlignment="1">
      <alignment horizontal="center" vertical="center" wrapText="1"/>
    </xf>
    <xf numFmtId="0" fontId="15" fillId="2" borderId="94" xfId="8" applyFont="1" applyFill="1" applyBorder="1" applyAlignment="1">
      <alignment vertical="center" wrapText="1"/>
    </xf>
    <xf numFmtId="49" fontId="27" fillId="2" borderId="94" xfId="0" applyNumberFormat="1" applyFont="1" applyFill="1" applyBorder="1" applyAlignment="1">
      <alignment vertical="center" wrapText="1"/>
    </xf>
    <xf numFmtId="49" fontId="27" fillId="13" borderId="94" xfId="0" applyNumberFormat="1" applyFont="1" applyFill="1" applyBorder="1" applyAlignment="1">
      <alignment horizontal="center" vertical="center" wrapText="1"/>
    </xf>
    <xf numFmtId="49" fontId="23" fillId="2" borderId="2" xfId="0" applyNumberFormat="1" applyFont="1" applyFill="1" applyBorder="1" applyAlignment="1">
      <alignment horizontal="center" vertical="center" wrapText="1"/>
    </xf>
    <xf numFmtId="49" fontId="27" fillId="2" borderId="92" xfId="0" applyNumberFormat="1" applyFont="1" applyFill="1" applyBorder="1" applyAlignment="1">
      <alignment horizontal="center" vertical="center" wrapText="1"/>
    </xf>
    <xf numFmtId="49" fontId="15" fillId="2" borderId="92" xfId="0" applyNumberFormat="1" applyFont="1" applyFill="1" applyBorder="1" applyAlignment="1">
      <alignment horizontal="center" vertical="center" wrapText="1"/>
    </xf>
    <xf numFmtId="49" fontId="0" fillId="0" borderId="0" xfId="0" applyNumberFormat="1" applyFont="1" applyFill="1" applyAlignment="1">
      <alignment horizontal="center" vertical="center" wrapText="1"/>
    </xf>
    <xf numFmtId="0" fontId="9" fillId="2" borderId="94" xfId="4" applyFont="1" applyFill="1" applyBorder="1" applyAlignment="1">
      <alignment horizontal="center" vertical="center" wrapText="1"/>
    </xf>
    <xf numFmtId="49" fontId="8" fillId="0" borderId="0" xfId="0" applyNumberFormat="1" applyFont="1" applyAlignment="1">
      <alignment horizontal="center" vertical="center" wrapText="1"/>
    </xf>
    <xf numFmtId="1" fontId="8" fillId="0" borderId="0" xfId="0" applyNumberFormat="1" applyFont="1" applyAlignment="1">
      <alignment horizontal="center" vertical="center" wrapText="1"/>
    </xf>
    <xf numFmtId="49" fontId="8" fillId="0" borderId="57" xfId="0" applyNumberFormat="1" applyFont="1" applyBorder="1" applyAlignment="1">
      <alignment horizontal="center" vertical="center" wrapText="1"/>
    </xf>
    <xf numFmtId="49" fontId="8" fillId="0" borderId="0" xfId="0" applyNumberFormat="1" applyFont="1" applyBorder="1" applyAlignment="1">
      <alignment horizontal="center" vertical="center" wrapText="1"/>
    </xf>
    <xf numFmtId="49" fontId="8" fillId="0" borderId="0" xfId="0" applyNumberFormat="1" applyFont="1" applyFill="1" applyBorder="1" applyAlignment="1">
      <alignment horizontal="center" vertical="center" wrapText="1"/>
    </xf>
    <xf numFmtId="0" fontId="15" fillId="2" borderId="96" xfId="0" applyFont="1" applyFill="1" applyBorder="1" applyAlignment="1">
      <alignment wrapText="1"/>
    </xf>
    <xf numFmtId="49" fontId="33" fillId="0" borderId="0" xfId="7" applyNumberFormat="1" applyFont="1" applyFill="1" applyBorder="1" applyAlignment="1">
      <alignment vertical="center" wrapText="1"/>
    </xf>
    <xf numFmtId="49" fontId="15" fillId="2" borderId="107" xfId="0" applyNumberFormat="1" applyFont="1" applyFill="1" applyBorder="1" applyAlignment="1">
      <alignment vertical="center" wrapText="1"/>
    </xf>
    <xf numFmtId="49" fontId="15" fillId="2" borderId="107" xfId="0" applyNumberFormat="1" applyFont="1" applyFill="1" applyBorder="1" applyAlignment="1">
      <alignment horizontal="center" vertical="center" wrapText="1"/>
    </xf>
    <xf numFmtId="0" fontId="15" fillId="2" borderId="107" xfId="8" applyFont="1" applyFill="1" applyBorder="1" applyAlignment="1">
      <alignment horizontal="left" vertical="center" wrapText="1"/>
    </xf>
    <xf numFmtId="0" fontId="15" fillId="2" borderId="107" xfId="8" applyFont="1" applyFill="1" applyBorder="1" applyAlignment="1">
      <alignment vertical="center" wrapText="1"/>
    </xf>
    <xf numFmtId="0" fontId="50" fillId="0" borderId="72" xfId="4" applyFont="1" applyFill="1" applyBorder="1" applyAlignment="1">
      <alignment horizontal="left" vertical="center" wrapText="1"/>
    </xf>
    <xf numFmtId="0" fontId="50" fillId="0" borderId="85" xfId="3" applyFont="1" applyFill="1" applyBorder="1" applyAlignment="1">
      <alignment horizontal="left" vertical="center" wrapText="1"/>
    </xf>
    <xf numFmtId="0" fontId="50" fillId="0" borderId="85" xfId="4" applyFont="1" applyFill="1" applyBorder="1" applyAlignment="1">
      <alignment horizontal="left" vertical="center" wrapText="1"/>
    </xf>
    <xf numFmtId="0" fontId="15" fillId="0" borderId="85" xfId="3" applyFont="1" applyFill="1" applyBorder="1" applyAlignment="1">
      <alignment horizontal="left" vertical="center" wrapText="1"/>
    </xf>
    <xf numFmtId="0" fontId="15" fillId="0" borderId="72" xfId="4" applyFont="1" applyFill="1" applyBorder="1" applyAlignment="1">
      <alignment horizontal="left" vertical="center" wrapText="1"/>
    </xf>
    <xf numFmtId="0" fontId="18" fillId="0" borderId="1" xfId="0" applyFont="1" applyFill="1" applyBorder="1" applyAlignment="1" applyProtection="1">
      <alignment horizontal="center" vertical="center" wrapText="1"/>
    </xf>
    <xf numFmtId="3" fontId="54" fillId="0" borderId="106" xfId="0" applyNumberFormat="1" applyFont="1" applyFill="1" applyBorder="1"/>
    <xf numFmtId="49" fontId="63" fillId="0" borderId="0" xfId="0" applyNumberFormat="1" applyFont="1" applyFill="1" applyAlignment="1">
      <alignment horizontal="center" vertical="center" wrapText="1"/>
    </xf>
    <xf numFmtId="49" fontId="11" fillId="0" borderId="0" xfId="0" applyNumberFormat="1" applyFont="1" applyFill="1" applyAlignment="1">
      <alignment horizontal="center" vertical="center" wrapText="1"/>
    </xf>
    <xf numFmtId="0" fontId="50" fillId="0" borderId="72" xfId="4" applyFont="1" applyFill="1" applyBorder="1" applyAlignment="1">
      <alignment horizontal="center" vertical="center" wrapText="1"/>
    </xf>
    <xf numFmtId="0" fontId="15" fillId="0" borderId="0" xfId="0" applyFont="1" applyFill="1" applyAlignment="1">
      <alignment horizontal="center" vertical="center" wrapText="1"/>
    </xf>
    <xf numFmtId="0" fontId="15" fillId="0" borderId="72" xfId="0" applyFont="1" applyFill="1" applyBorder="1" applyAlignment="1">
      <alignment horizontal="center" vertical="center" wrapText="1"/>
    </xf>
    <xf numFmtId="0" fontId="15" fillId="0" borderId="72" xfId="0" applyFont="1" applyFill="1" applyBorder="1" applyAlignment="1">
      <alignment horizontal="left" vertical="center" wrapText="1"/>
    </xf>
    <xf numFmtId="0" fontId="45" fillId="0" borderId="5" xfId="11" applyFont="1" applyFill="1" applyBorder="1" applyAlignment="1">
      <alignment horizontal="center" vertical="center" wrapText="1"/>
    </xf>
    <xf numFmtId="0" fontId="15" fillId="0" borderId="85" xfId="0" applyFont="1" applyFill="1" applyBorder="1" applyAlignment="1">
      <alignment horizontal="center" vertical="center" wrapText="1"/>
    </xf>
    <xf numFmtId="167" fontId="15" fillId="2" borderId="87" xfId="0" applyNumberFormat="1" applyFont="1" applyFill="1" applyBorder="1" applyAlignment="1">
      <alignment horizontal="center" vertical="center"/>
    </xf>
    <xf numFmtId="1" fontId="27" fillId="17" borderId="5" xfId="8" applyNumberFormat="1" applyFont="1" applyFill="1" applyBorder="1" applyAlignment="1">
      <alignment horizontal="center" vertical="center" wrapText="1"/>
    </xf>
    <xf numFmtId="3" fontId="27" fillId="17" borderId="54" xfId="8" applyNumberFormat="1" applyFont="1" applyFill="1" applyBorder="1" applyAlignment="1">
      <alignment horizontal="center" vertical="center" wrapText="1"/>
    </xf>
    <xf numFmtId="167" fontId="15" fillId="0" borderId="92" xfId="0" applyNumberFormat="1" applyFont="1" applyFill="1" applyBorder="1" applyAlignment="1">
      <alignment horizontal="center" vertical="center" wrapText="1"/>
    </xf>
    <xf numFmtId="0" fontId="0" fillId="0" borderId="0" xfId="13" applyFont="1" applyFill="1" applyBorder="1" applyAlignment="1">
      <alignment horizontal="center" vertical="center" wrapText="1"/>
    </xf>
    <xf numFmtId="0" fontId="0" fillId="0" borderId="0" xfId="13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10" fontId="0" fillId="0" borderId="0" xfId="0" applyNumberFormat="1" applyFont="1" applyAlignment="1">
      <alignment horizontal="center" vertical="center" wrapText="1"/>
    </xf>
    <xf numFmtId="164" fontId="50" fillId="0" borderId="57" xfId="4" applyNumberFormat="1" applyFont="1" applyBorder="1" applyAlignment="1">
      <alignment horizontal="center" vertical="center" wrapText="1"/>
    </xf>
    <xf numFmtId="0" fontId="0" fillId="4" borderId="115" xfId="0" applyFill="1" applyBorder="1" applyAlignment="1">
      <alignment horizontal="center" wrapText="1"/>
    </xf>
    <xf numFmtId="0" fontId="9" fillId="4" borderId="115" xfId="0" applyFont="1" applyFill="1" applyBorder="1" applyAlignment="1">
      <alignment horizontal="center" wrapText="1"/>
    </xf>
    <xf numFmtId="167" fontId="0" fillId="4" borderId="115" xfId="0" applyNumberFormat="1" applyFill="1" applyBorder="1" applyAlignment="1">
      <alignment horizontal="center" wrapText="1"/>
    </xf>
    <xf numFmtId="0" fontId="50" fillId="0" borderId="109" xfId="4" applyFont="1" applyFill="1" applyBorder="1" applyAlignment="1">
      <alignment horizontal="left" vertical="center" wrapText="1"/>
    </xf>
    <xf numFmtId="164" fontId="50" fillId="0" borderId="57" xfId="4" applyNumberFormat="1" applyFont="1" applyFill="1" applyBorder="1" applyAlignment="1">
      <alignment horizontal="center" vertical="center" wrapText="1"/>
    </xf>
    <xf numFmtId="0" fontId="0" fillId="0" borderId="109" xfId="0" applyFont="1" applyFill="1" applyBorder="1" applyAlignment="1">
      <alignment horizontal="center" vertical="center" wrapText="1"/>
    </xf>
    <xf numFmtId="49" fontId="33" fillId="0" borderId="0" xfId="7" applyNumberFormat="1" applyFont="1" applyFill="1" applyBorder="1" applyAlignment="1">
      <alignment vertical="center" wrapText="1"/>
    </xf>
    <xf numFmtId="0" fontId="15" fillId="0" borderId="0" xfId="0" applyFont="1" applyBorder="1" applyAlignment="1">
      <alignment horizontal="center" vertical="center" wrapText="1"/>
    </xf>
    <xf numFmtId="49" fontId="23" fillId="2" borderId="123" xfId="0" applyNumberFormat="1" applyFont="1" applyFill="1" applyBorder="1" applyAlignment="1">
      <alignment horizontal="center" vertical="center" wrapText="1"/>
    </xf>
    <xf numFmtId="49" fontId="23" fillId="2" borderId="2" xfId="0" applyNumberFormat="1" applyFont="1" applyFill="1" applyBorder="1" applyAlignment="1">
      <alignment horizontal="center" vertical="center" wrapText="1"/>
    </xf>
    <xf numFmtId="49" fontId="23" fillId="2" borderId="113" xfId="0" applyNumberFormat="1" applyFont="1" applyFill="1" applyBorder="1" applyAlignment="1">
      <alignment horizontal="center" vertical="center" wrapText="1"/>
    </xf>
    <xf numFmtId="49" fontId="23" fillId="2" borderId="109" xfId="0" applyNumberFormat="1" applyFont="1" applyFill="1" applyBorder="1" applyAlignment="1">
      <alignment horizontal="center" vertical="center" wrapText="1"/>
    </xf>
    <xf numFmtId="49" fontId="23" fillId="2" borderId="43" xfId="0" applyNumberFormat="1" applyFont="1" applyFill="1" applyBorder="1" applyAlignment="1">
      <alignment horizontal="center" vertical="center" wrapText="1"/>
    </xf>
    <xf numFmtId="0" fontId="15" fillId="0" borderId="1" xfId="3" applyFont="1" applyFill="1" applyBorder="1" applyAlignment="1">
      <alignment horizontal="left" vertical="center" wrapText="1"/>
    </xf>
    <xf numFmtId="0" fontId="0" fillId="0" borderId="85" xfId="0" applyNumberFormat="1" applyFont="1" applyFill="1" applyBorder="1" applyAlignment="1">
      <alignment horizontal="center" vertical="center" wrapText="1"/>
    </xf>
    <xf numFmtId="1" fontId="0" fillId="0" borderId="85" xfId="0" applyNumberFormat="1" applyFont="1" applyFill="1" applyBorder="1" applyAlignment="1">
      <alignment horizontal="center" vertical="center" wrapText="1"/>
    </xf>
    <xf numFmtId="1" fontId="0" fillId="0" borderId="115" xfId="0" applyNumberFormat="1" applyFont="1" applyFill="1" applyBorder="1" applyAlignment="1">
      <alignment horizontal="center" vertical="center" wrapText="1"/>
    </xf>
    <xf numFmtId="0" fontId="15" fillId="0" borderId="85" xfId="0" applyNumberFormat="1" applyFont="1" applyFill="1" applyBorder="1" applyAlignment="1">
      <alignment horizontal="center" vertical="center" wrapText="1"/>
    </xf>
    <xf numFmtId="167" fontId="15" fillId="0" borderId="85" xfId="0" applyNumberFormat="1" applyFont="1" applyFill="1" applyBorder="1" applyAlignment="1">
      <alignment horizontal="center" vertical="center" wrapText="1"/>
    </xf>
    <xf numFmtId="167" fontId="15" fillId="0" borderId="85" xfId="0" applyNumberFormat="1" applyFont="1" applyFill="1" applyBorder="1" applyAlignment="1">
      <alignment horizontal="center" vertical="center"/>
    </xf>
    <xf numFmtId="3" fontId="15" fillId="0" borderId="85" xfId="0" applyNumberFormat="1" applyFont="1" applyFill="1" applyBorder="1" applyAlignment="1">
      <alignment horizontal="center" vertical="center" wrapText="1"/>
    </xf>
    <xf numFmtId="49" fontId="15" fillId="0" borderId="92" xfId="0" applyNumberFormat="1" applyFont="1" applyFill="1" applyBorder="1" applyAlignment="1">
      <alignment horizontal="center" vertical="center" wrapText="1"/>
    </xf>
    <xf numFmtId="49" fontId="15" fillId="0" borderId="85" xfId="0" applyNumberFormat="1" applyFont="1" applyFill="1" applyBorder="1" applyAlignment="1">
      <alignment horizontal="center" vertical="center" wrapText="1"/>
    </xf>
    <xf numFmtId="0" fontId="15" fillId="0" borderId="109" xfId="0" applyFont="1" applyFill="1" applyBorder="1" applyAlignment="1">
      <alignment horizontal="center" vertical="center" wrapText="1"/>
    </xf>
    <xf numFmtId="21" fontId="15" fillId="0" borderId="109" xfId="0" applyNumberFormat="1" applyFont="1" applyFill="1" applyBorder="1" applyAlignment="1">
      <alignment horizontal="center" vertical="center" wrapText="1"/>
    </xf>
    <xf numFmtId="167" fontId="15" fillId="0" borderId="109" xfId="0" applyNumberFormat="1" applyFont="1" applyFill="1" applyBorder="1" applyAlignment="1">
      <alignment horizontal="center" vertical="center" wrapText="1"/>
    </xf>
    <xf numFmtId="167" fontId="15" fillId="2" borderId="62" xfId="0" applyNumberFormat="1" applyFont="1" applyFill="1" applyBorder="1" applyAlignment="1">
      <alignment wrapText="1"/>
    </xf>
    <xf numFmtId="167" fontId="15" fillId="2" borderId="96" xfId="0" applyNumberFormat="1" applyFont="1" applyFill="1" applyBorder="1" applyAlignment="1">
      <alignment wrapText="1"/>
    </xf>
    <xf numFmtId="167" fontId="15" fillId="2" borderId="56" xfId="0" applyNumberFormat="1" applyFont="1" applyFill="1" applyBorder="1" applyAlignment="1">
      <alignment wrapText="1"/>
    </xf>
    <xf numFmtId="167" fontId="15" fillId="2" borderId="114" xfId="0" applyNumberFormat="1" applyFont="1" applyFill="1" applyBorder="1" applyAlignment="1">
      <alignment vertical="center" wrapText="1"/>
    </xf>
    <xf numFmtId="167" fontId="15" fillId="2" borderId="62" xfId="0" applyNumberFormat="1" applyFont="1" applyFill="1" applyBorder="1" applyAlignment="1">
      <alignment vertical="center" wrapText="1"/>
    </xf>
    <xf numFmtId="167" fontId="15" fillId="2" borderId="46" xfId="0" applyNumberFormat="1" applyFont="1" applyFill="1" applyBorder="1" applyAlignment="1">
      <alignment vertical="center" wrapText="1"/>
    </xf>
    <xf numFmtId="167" fontId="15" fillId="2" borderId="96" xfId="0" applyNumberFormat="1" applyFont="1" applyFill="1" applyBorder="1" applyAlignment="1">
      <alignment vertical="center" wrapText="1"/>
    </xf>
    <xf numFmtId="167" fontId="15" fillId="2" borderId="56" xfId="0" applyNumberFormat="1" applyFont="1" applyFill="1" applyBorder="1" applyAlignment="1">
      <alignment vertical="center" wrapText="1"/>
    </xf>
    <xf numFmtId="167" fontId="15" fillId="2" borderId="56" xfId="0" applyNumberFormat="1" applyFont="1" applyFill="1" applyBorder="1" applyAlignment="1">
      <alignment horizontal="center" vertical="center" wrapText="1"/>
    </xf>
    <xf numFmtId="167" fontId="15" fillId="2" borderId="46" xfId="0" applyNumberFormat="1" applyFont="1" applyFill="1" applyBorder="1" applyAlignment="1">
      <alignment horizontal="center" vertical="center" wrapText="1"/>
    </xf>
    <xf numFmtId="167" fontId="15" fillId="2" borderId="96" xfId="0" applyNumberFormat="1" applyFont="1" applyFill="1" applyBorder="1" applyAlignment="1">
      <alignment horizontal="center" vertical="center" wrapText="1"/>
    </xf>
    <xf numFmtId="167" fontId="15" fillId="2" borderId="62" xfId="0" applyNumberFormat="1" applyFont="1" applyFill="1" applyBorder="1" applyAlignment="1">
      <alignment horizontal="center" vertical="center" wrapText="1"/>
    </xf>
    <xf numFmtId="167" fontId="15" fillId="2" borderId="1" xfId="3" applyNumberFormat="1" applyFont="1" applyFill="1" applyBorder="1" applyAlignment="1">
      <alignment horizontal="center" vertical="center" wrapText="1"/>
    </xf>
    <xf numFmtId="167" fontId="15" fillId="0" borderId="122" xfId="0" applyNumberFormat="1" applyFont="1" applyFill="1" applyBorder="1" applyAlignment="1">
      <alignment horizontal="center" vertical="center" wrapText="1"/>
    </xf>
    <xf numFmtId="167" fontId="15" fillId="2" borderId="80" xfId="3" applyNumberFormat="1" applyFont="1" applyFill="1" applyBorder="1" applyAlignment="1">
      <alignment horizontal="center" vertical="center" wrapText="1"/>
    </xf>
    <xf numFmtId="167" fontId="27" fillId="11" borderId="54" xfId="8" applyNumberFormat="1" applyFont="1" applyFill="1" applyBorder="1" applyAlignment="1">
      <alignment horizontal="center" wrapText="1"/>
    </xf>
    <xf numFmtId="167" fontId="27" fillId="11" borderId="44" xfId="8" applyNumberFormat="1" applyFont="1" applyFill="1" applyBorder="1" applyAlignment="1">
      <alignment horizontal="center" wrapText="1"/>
    </xf>
    <xf numFmtId="167" fontId="27" fillId="11" borderId="58" xfId="8" applyNumberFormat="1" applyFont="1" applyFill="1" applyBorder="1" applyAlignment="1">
      <alignment horizontal="center" wrapText="1"/>
    </xf>
    <xf numFmtId="167" fontId="27" fillId="11" borderId="92" xfId="8" applyNumberFormat="1" applyFont="1" applyFill="1" applyBorder="1" applyAlignment="1">
      <alignment wrapText="1"/>
    </xf>
    <xf numFmtId="167" fontId="27" fillId="11" borderId="80" xfId="8" applyNumberFormat="1" applyFont="1" applyFill="1" applyBorder="1" applyAlignment="1">
      <alignment wrapText="1"/>
    </xf>
    <xf numFmtId="167" fontId="27" fillId="11" borderId="5" xfId="8" applyNumberFormat="1" applyFont="1" applyFill="1" applyBorder="1" applyAlignment="1">
      <alignment wrapText="1"/>
    </xf>
    <xf numFmtId="0" fontId="37" fillId="0" borderId="1" xfId="8" applyFont="1" applyFill="1" applyBorder="1" applyAlignment="1">
      <alignment horizontal="center" vertical="center" wrapText="1"/>
    </xf>
    <xf numFmtId="49" fontId="37" fillId="0" borderId="1" xfId="8" applyNumberFormat="1" applyFont="1" applyFill="1" applyBorder="1" applyAlignment="1">
      <alignment horizontal="center" vertical="center" textRotation="90" wrapText="1"/>
    </xf>
    <xf numFmtId="49" fontId="37" fillId="0" borderId="1" xfId="8" applyNumberFormat="1" applyFont="1" applyFill="1" applyBorder="1" applyAlignment="1">
      <alignment horizontal="center" vertical="center" wrapText="1"/>
    </xf>
    <xf numFmtId="0" fontId="37" fillId="0" borderId="1" xfId="8" applyFont="1" applyFill="1" applyBorder="1" applyAlignment="1">
      <alignment horizontal="center" vertical="center" textRotation="90" wrapText="1"/>
    </xf>
    <xf numFmtId="0" fontId="37" fillId="0" borderId="1" xfId="8" applyFont="1" applyFill="1" applyBorder="1" applyAlignment="1">
      <alignment horizontal="left" vertical="center" wrapText="1"/>
    </xf>
    <xf numFmtId="49" fontId="23" fillId="0" borderId="80" xfId="0" applyNumberFormat="1" applyFont="1" applyFill="1" applyBorder="1" applyAlignment="1">
      <alignment horizontal="center" vertical="center" wrapText="1"/>
    </xf>
    <xf numFmtId="49" fontId="23" fillId="0" borderId="72" xfId="0" applyNumberFormat="1" applyFont="1" applyFill="1" applyBorder="1" applyAlignment="1">
      <alignment horizontal="center" vertical="center" wrapText="1"/>
    </xf>
    <xf numFmtId="0" fontId="23" fillId="0" borderId="72" xfId="0" applyNumberFormat="1" applyFont="1" applyFill="1" applyBorder="1" applyAlignment="1">
      <alignment horizontal="center" vertical="center" wrapText="1"/>
    </xf>
    <xf numFmtId="0" fontId="37" fillId="0" borderId="1" xfId="8" applyFont="1" applyFill="1" applyBorder="1" applyAlignment="1">
      <alignment horizontal="center" vertical="center"/>
    </xf>
    <xf numFmtId="49" fontId="10" fillId="0" borderId="123" xfId="0" applyNumberFormat="1" applyFont="1" applyFill="1" applyBorder="1" applyAlignment="1">
      <alignment horizontal="center" vertical="center" wrapText="1"/>
    </xf>
    <xf numFmtId="0" fontId="37" fillId="0" borderId="41" xfId="8" applyFont="1" applyFill="1" applyBorder="1" applyAlignment="1">
      <alignment horizontal="left" vertical="center"/>
    </xf>
    <xf numFmtId="0" fontId="37" fillId="0" borderId="85" xfId="8" applyFont="1" applyFill="1" applyBorder="1" applyAlignment="1">
      <alignment horizontal="center" vertical="center" wrapText="1"/>
    </xf>
    <xf numFmtId="49" fontId="37" fillId="0" borderId="85" xfId="8" applyNumberFormat="1" applyFont="1" applyFill="1" applyBorder="1" applyAlignment="1">
      <alignment horizontal="center" vertical="center" textRotation="90" wrapText="1"/>
    </xf>
    <xf numFmtId="49" fontId="37" fillId="0" borderId="85" xfId="8" applyNumberFormat="1" applyFont="1" applyFill="1" applyBorder="1" applyAlignment="1">
      <alignment horizontal="center" vertical="center" wrapText="1"/>
    </xf>
    <xf numFmtId="0" fontId="37" fillId="0" borderId="85" xfId="8" applyFont="1" applyFill="1" applyBorder="1" applyAlignment="1">
      <alignment horizontal="center" vertical="center" textRotation="90" wrapText="1"/>
    </xf>
    <xf numFmtId="0" fontId="37" fillId="0" borderId="1" xfId="8" applyFont="1" applyFill="1" applyBorder="1" applyAlignment="1">
      <alignment horizontal="left" vertical="center"/>
    </xf>
    <xf numFmtId="49" fontId="23" fillId="0" borderId="1" xfId="8" applyNumberFormat="1" applyFont="1" applyFill="1" applyBorder="1" applyAlignment="1">
      <alignment horizontal="center" vertical="center" textRotation="90" wrapText="1"/>
    </xf>
    <xf numFmtId="49" fontId="23" fillId="0" borderId="1" xfId="8" applyNumberFormat="1" applyFont="1" applyFill="1" applyBorder="1" applyAlignment="1">
      <alignment horizontal="center" vertical="center" wrapText="1"/>
    </xf>
    <xf numFmtId="0" fontId="23" fillId="0" borderId="1" xfId="8" applyFont="1" applyFill="1" applyBorder="1" applyAlignment="1">
      <alignment horizontal="center" vertical="center" textRotation="90" wrapText="1"/>
    </xf>
    <xf numFmtId="0" fontId="23" fillId="0" borderId="1" xfId="8" applyFont="1" applyFill="1" applyBorder="1" applyAlignment="1">
      <alignment horizontal="center" vertical="center" wrapText="1"/>
    </xf>
    <xf numFmtId="0" fontId="37" fillId="0" borderId="0" xfId="8" applyFont="1" applyFill="1" applyAlignment="1">
      <alignment horizontal="center" vertical="center" textRotation="90" wrapText="1"/>
    </xf>
    <xf numFmtId="0" fontId="23" fillId="0" borderId="38" xfId="8" applyFont="1" applyFill="1" applyBorder="1" applyAlignment="1">
      <alignment horizontal="center" vertical="center" wrapText="1"/>
    </xf>
    <xf numFmtId="0" fontId="37" fillId="0" borderId="41" xfId="8" applyFont="1" applyFill="1" applyBorder="1" applyAlignment="1">
      <alignment horizontal="center" vertical="center" wrapText="1"/>
    </xf>
    <xf numFmtId="49" fontId="37" fillId="0" borderId="41" xfId="8" applyNumberFormat="1" applyFont="1" applyFill="1" applyBorder="1" applyAlignment="1">
      <alignment horizontal="center" vertical="center" textRotation="90" wrapText="1"/>
    </xf>
    <xf numFmtId="49" fontId="37" fillId="0" borderId="41" xfId="8" applyNumberFormat="1" applyFont="1" applyFill="1" applyBorder="1" applyAlignment="1">
      <alignment horizontal="center" vertical="center" wrapText="1"/>
    </xf>
    <xf numFmtId="0" fontId="37" fillId="0" borderId="41" xfId="8" applyFont="1" applyFill="1" applyBorder="1" applyAlignment="1">
      <alignment horizontal="center" vertical="center" textRotation="90" wrapText="1"/>
    </xf>
    <xf numFmtId="0" fontId="23" fillId="0" borderId="41" xfId="8" applyFont="1" applyFill="1" applyBorder="1" applyAlignment="1">
      <alignment horizontal="center" vertical="center" wrapText="1"/>
    </xf>
    <xf numFmtId="49" fontId="23" fillId="0" borderId="41" xfId="8" applyNumberFormat="1" applyFont="1" applyFill="1" applyBorder="1" applyAlignment="1">
      <alignment horizontal="center" vertical="center" textRotation="90" wrapText="1"/>
    </xf>
    <xf numFmtId="49" fontId="23" fillId="0" borderId="41" xfId="8" applyNumberFormat="1" applyFont="1" applyFill="1" applyBorder="1" applyAlignment="1">
      <alignment horizontal="center" vertical="center" wrapText="1"/>
    </xf>
    <xf numFmtId="0" fontId="23" fillId="0" borderId="41" xfId="8" applyFont="1" applyFill="1" applyBorder="1" applyAlignment="1">
      <alignment horizontal="center" vertical="center" textRotation="90" wrapText="1"/>
    </xf>
    <xf numFmtId="3" fontId="23" fillId="0" borderId="41" xfId="8" applyNumberFormat="1" applyFont="1" applyFill="1" applyBorder="1" applyAlignment="1">
      <alignment horizontal="center" vertical="center" wrapText="1"/>
    </xf>
    <xf numFmtId="0" fontId="23" fillId="2" borderId="1" xfId="0" applyNumberFormat="1" applyFont="1" applyFill="1" applyBorder="1" applyAlignment="1">
      <alignment horizontal="center" vertical="center" wrapText="1"/>
    </xf>
    <xf numFmtId="3" fontId="15" fillId="0" borderId="109" xfId="0" applyNumberFormat="1" applyFont="1" applyFill="1" applyBorder="1" applyAlignment="1">
      <alignment horizontal="center" vertical="center"/>
    </xf>
    <xf numFmtId="3" fontId="15" fillId="0" borderId="85" xfId="0" applyNumberFormat="1" applyFont="1" applyFill="1" applyBorder="1" applyAlignment="1">
      <alignment horizontal="center" vertical="center"/>
    </xf>
    <xf numFmtId="0" fontId="67" fillId="0" borderId="44" xfId="8" applyFont="1" applyFill="1" applyBorder="1" applyAlignment="1">
      <alignment horizontal="left" vertical="center" wrapText="1"/>
    </xf>
    <xf numFmtId="0" fontId="67" fillId="0" borderId="43" xfId="8" applyFont="1" applyFill="1" applyBorder="1" applyAlignment="1">
      <alignment horizontal="left" vertical="center" wrapText="1"/>
    </xf>
    <xf numFmtId="0" fontId="67" fillId="0" borderId="52" xfId="8" applyFont="1" applyFill="1" applyBorder="1" applyAlignment="1">
      <alignment horizontal="left" vertical="center" wrapText="1"/>
    </xf>
    <xf numFmtId="0" fontId="67" fillId="0" borderId="58" xfId="8" applyFont="1" applyFill="1" applyBorder="1" applyAlignment="1">
      <alignment horizontal="left" vertical="center" wrapText="1"/>
    </xf>
    <xf numFmtId="0" fontId="67" fillId="0" borderId="57" xfId="8" applyFont="1" applyFill="1" applyBorder="1" applyAlignment="1">
      <alignment horizontal="left" vertical="center" wrapText="1"/>
    </xf>
    <xf numFmtId="0" fontId="67" fillId="0" borderId="91" xfId="8" applyFont="1" applyFill="1" applyBorder="1" applyAlignment="1">
      <alignment horizontal="left" vertical="center" wrapText="1"/>
    </xf>
    <xf numFmtId="3" fontId="65" fillId="0" borderId="67" xfId="0" applyNumberFormat="1" applyFont="1" applyFill="1" applyBorder="1" applyAlignment="1">
      <alignment horizontal="center" vertical="center"/>
    </xf>
    <xf numFmtId="0" fontId="67" fillId="0" borderId="36" xfId="8" applyFont="1" applyFill="1" applyBorder="1" applyAlignment="1">
      <alignment horizontal="left" vertical="center" wrapText="1"/>
    </xf>
    <xf numFmtId="0" fontId="15" fillId="0" borderId="85" xfId="0" applyFont="1" applyFill="1" applyBorder="1" applyAlignment="1">
      <alignment horizontal="left" vertical="center" wrapText="1"/>
    </xf>
    <xf numFmtId="0" fontId="42" fillId="0" borderId="1" xfId="0" applyFont="1" applyFill="1" applyBorder="1" applyAlignment="1">
      <alignment horizontal="left" vertical="center" wrapText="1"/>
    </xf>
    <xf numFmtId="0" fontId="42" fillId="0" borderId="1" xfId="0" applyFont="1" applyFill="1" applyBorder="1" applyAlignment="1">
      <alignment horizontal="center" vertical="center" wrapText="1"/>
    </xf>
    <xf numFmtId="49" fontId="23" fillId="0" borderId="67" xfId="0" applyNumberFormat="1" applyFont="1" applyFill="1" applyBorder="1" applyAlignment="1">
      <alignment horizontal="center" vertical="center" wrapText="1"/>
    </xf>
    <xf numFmtId="0" fontId="37" fillId="0" borderId="47" xfId="8" applyFont="1" applyFill="1" applyBorder="1" applyAlignment="1">
      <alignment horizontal="center" vertical="center" wrapText="1"/>
    </xf>
    <xf numFmtId="49" fontId="37" fillId="0" borderId="47" xfId="8" applyNumberFormat="1" applyFont="1" applyFill="1" applyBorder="1" applyAlignment="1">
      <alignment horizontal="center" vertical="center" wrapText="1"/>
    </xf>
    <xf numFmtId="49" fontId="18" fillId="0" borderId="80" xfId="0" applyNumberFormat="1" applyFont="1" applyFill="1" applyBorder="1" applyAlignment="1">
      <alignment horizontal="center" vertical="center" wrapText="1"/>
    </xf>
    <xf numFmtId="49" fontId="37" fillId="0" borderId="54" xfId="8" applyNumberFormat="1" applyFont="1" applyFill="1" applyBorder="1" applyAlignment="1">
      <alignment horizontal="center" vertical="center" wrapText="1"/>
    </xf>
    <xf numFmtId="0" fontId="37" fillId="0" borderId="54" xfId="8" applyFont="1" applyFill="1" applyBorder="1" applyAlignment="1">
      <alignment horizontal="center" vertical="center" wrapText="1"/>
    </xf>
    <xf numFmtId="0" fontId="37" fillId="0" borderId="113" xfId="8" applyFont="1" applyFill="1" applyBorder="1" applyAlignment="1">
      <alignment horizontal="center" vertical="center" wrapText="1"/>
    </xf>
    <xf numFmtId="49" fontId="37" fillId="0" borderId="113" xfId="8" applyNumberFormat="1" applyFont="1" applyFill="1" applyBorder="1" applyAlignment="1">
      <alignment horizontal="center" vertical="center" wrapText="1"/>
    </xf>
    <xf numFmtId="0" fontId="37" fillId="0" borderId="109" xfId="8" applyFont="1" applyFill="1" applyBorder="1" applyAlignment="1">
      <alignment horizontal="center" vertical="center" wrapText="1"/>
    </xf>
    <xf numFmtId="49" fontId="37" fillId="0" borderId="109" xfId="8" applyNumberFormat="1" applyFont="1" applyFill="1" applyBorder="1" applyAlignment="1">
      <alignment horizontal="center" vertical="center" wrapText="1"/>
    </xf>
    <xf numFmtId="0" fontId="37" fillId="0" borderId="44" xfId="8" applyFont="1" applyFill="1" applyBorder="1" applyAlignment="1">
      <alignment horizontal="center" vertical="center" wrapText="1"/>
    </xf>
    <xf numFmtId="49" fontId="37" fillId="0" borderId="55" xfId="8" applyNumberFormat="1" applyFont="1" applyFill="1" applyBorder="1" applyAlignment="1">
      <alignment horizontal="center" vertical="center" wrapText="1"/>
    </xf>
    <xf numFmtId="0" fontId="37" fillId="0" borderId="73" xfId="8" applyFont="1" applyFill="1" applyBorder="1" applyAlignment="1">
      <alignment horizontal="center" vertical="center" wrapText="1"/>
    </xf>
    <xf numFmtId="49" fontId="37" fillId="0" borderId="67" xfId="8" applyNumberFormat="1" applyFont="1" applyFill="1" applyBorder="1" applyAlignment="1">
      <alignment horizontal="center" vertical="center" wrapText="1"/>
    </xf>
    <xf numFmtId="49" fontId="37" fillId="0" borderId="74" xfId="8" applyNumberFormat="1" applyFont="1" applyFill="1" applyBorder="1" applyAlignment="1">
      <alignment horizontal="center" vertical="center" wrapText="1"/>
    </xf>
    <xf numFmtId="0" fontId="0" fillId="0" borderId="92" xfId="0" applyNumberFormat="1" applyFont="1" applyFill="1" applyBorder="1" applyAlignment="1">
      <alignment horizontal="center" vertical="center" wrapText="1"/>
    </xf>
    <xf numFmtId="0" fontId="0" fillId="0" borderId="109" xfId="0" applyNumberFormat="1" applyFont="1" applyFill="1" applyBorder="1" applyAlignment="1">
      <alignment horizontal="center" vertical="center" wrapText="1"/>
    </xf>
    <xf numFmtId="0" fontId="18" fillId="0" borderId="85" xfId="0" applyNumberFormat="1" applyFont="1" applyFill="1" applyBorder="1" applyAlignment="1">
      <alignment horizontal="center" vertical="center" wrapText="1"/>
    </xf>
    <xf numFmtId="0" fontId="23" fillId="0" borderId="100" xfId="8" applyFont="1" applyFill="1" applyBorder="1" applyAlignment="1">
      <alignment horizontal="center" vertical="center" wrapText="1"/>
    </xf>
    <xf numFmtId="0" fontId="23" fillId="0" borderId="109" xfId="8" applyFont="1" applyFill="1" applyBorder="1" applyAlignment="1">
      <alignment horizontal="center" vertical="center" wrapText="1"/>
    </xf>
    <xf numFmtId="170" fontId="43" fillId="0" borderId="82" xfId="18" applyFont="1" applyFill="1" applyBorder="1" applyAlignment="1">
      <alignment horizontal="center" vertical="center" wrapText="1"/>
    </xf>
    <xf numFmtId="0" fontId="66" fillId="0" borderId="91" xfId="0" applyFont="1" applyFill="1" applyBorder="1" applyAlignment="1">
      <alignment horizontal="center" vertical="center" wrapText="1"/>
    </xf>
    <xf numFmtId="0" fontId="23" fillId="0" borderId="67" xfId="0" applyNumberFormat="1" applyFont="1" applyFill="1" applyBorder="1" applyAlignment="1">
      <alignment horizontal="center" vertical="center" wrapText="1"/>
    </xf>
    <xf numFmtId="0" fontId="37" fillId="0" borderId="67" xfId="8" applyFont="1" applyFill="1" applyBorder="1" applyAlignment="1">
      <alignment horizontal="center" vertical="center" wrapText="1"/>
    </xf>
    <xf numFmtId="49" fontId="37" fillId="0" borderId="44" xfId="8" applyNumberFormat="1" applyFont="1" applyFill="1" applyBorder="1" applyAlignment="1">
      <alignment horizontal="center" vertical="center" wrapText="1"/>
    </xf>
    <xf numFmtId="0" fontId="37" fillId="0" borderId="123" xfId="8" applyFont="1" applyFill="1" applyBorder="1" applyAlignment="1">
      <alignment horizontal="center" vertical="center" wrapText="1"/>
    </xf>
    <xf numFmtId="49" fontId="18" fillId="0" borderId="123" xfId="0" applyNumberFormat="1" applyFont="1" applyFill="1" applyBorder="1" applyAlignment="1">
      <alignment horizontal="center" vertical="center" wrapText="1"/>
    </xf>
    <xf numFmtId="49" fontId="37" fillId="0" borderId="123" xfId="8" applyNumberFormat="1" applyFont="1" applyFill="1" applyBorder="1" applyAlignment="1">
      <alignment horizontal="center" vertical="center" wrapText="1"/>
    </xf>
    <xf numFmtId="0" fontId="0" fillId="0" borderId="81" xfId="0" applyFill="1" applyBorder="1" applyAlignment="1">
      <alignment horizontal="center" vertical="center" wrapText="1"/>
    </xf>
    <xf numFmtId="1" fontId="18" fillId="0" borderId="92" xfId="0" applyNumberFormat="1" applyFont="1" applyFill="1" applyBorder="1" applyAlignment="1">
      <alignment horizontal="center" vertical="center" wrapText="1"/>
    </xf>
    <xf numFmtId="1" fontId="18" fillId="0" borderId="32" xfId="0" applyNumberFormat="1" applyFont="1" applyFill="1" applyBorder="1" applyAlignment="1">
      <alignment horizontal="center" vertical="center" wrapText="1"/>
    </xf>
    <xf numFmtId="1" fontId="18" fillId="0" borderId="109" xfId="0" applyNumberFormat="1" applyFont="1" applyFill="1" applyBorder="1" applyAlignment="1">
      <alignment horizontal="center" vertical="center" wrapText="1"/>
    </xf>
    <xf numFmtId="1" fontId="0" fillId="0" borderId="103" xfId="0" applyNumberFormat="1" applyFont="1" applyFill="1" applyBorder="1" applyAlignment="1">
      <alignment horizontal="center" vertical="center" wrapText="1"/>
    </xf>
    <xf numFmtId="1" fontId="0" fillId="0" borderId="124" xfId="0" applyNumberFormat="1" applyFont="1" applyFill="1" applyBorder="1" applyAlignment="1">
      <alignment horizontal="center" vertical="center" wrapText="1"/>
    </xf>
    <xf numFmtId="1" fontId="0" fillId="0" borderId="92" xfId="0" applyNumberFormat="1" applyFont="1" applyFill="1" applyBorder="1" applyAlignment="1">
      <alignment horizontal="center" vertical="center" wrapText="1"/>
    </xf>
    <xf numFmtId="1" fontId="0" fillId="0" borderId="32" xfId="0" applyNumberFormat="1" applyFont="1" applyFill="1" applyBorder="1" applyAlignment="1">
      <alignment horizontal="center" vertical="center" wrapText="1"/>
    </xf>
    <xf numFmtId="0" fontId="18" fillId="0" borderId="53" xfId="8" applyFont="1" applyFill="1" applyBorder="1" applyAlignment="1">
      <alignment horizontal="center" vertical="center" wrapText="1"/>
    </xf>
    <xf numFmtId="1" fontId="0" fillId="0" borderId="109" xfId="0" applyNumberFormat="1" applyFont="1" applyFill="1" applyBorder="1" applyAlignment="1">
      <alignment horizontal="center" vertical="center" wrapText="1"/>
    </xf>
    <xf numFmtId="0" fontId="23" fillId="0" borderId="53" xfId="8" applyFont="1" applyFill="1" applyBorder="1" applyAlignment="1">
      <alignment horizontal="center" vertical="center" wrapText="1"/>
    </xf>
    <xf numFmtId="170" fontId="44" fillId="0" borderId="95" xfId="33" applyFont="1" applyFill="1" applyBorder="1" applyAlignment="1">
      <alignment horizontal="center" vertical="center" wrapText="1"/>
    </xf>
    <xf numFmtId="0" fontId="37" fillId="0" borderId="54" xfId="7" applyFont="1" applyFill="1" applyBorder="1" applyAlignment="1">
      <alignment horizontal="center" vertical="center" wrapText="1"/>
    </xf>
    <xf numFmtId="167" fontId="27" fillId="7" borderId="85" xfId="0" applyNumberFormat="1" applyFont="1" applyFill="1" applyBorder="1" applyAlignment="1">
      <alignment horizontal="center" vertical="center"/>
    </xf>
    <xf numFmtId="0" fontId="15" fillId="0" borderId="58" xfId="0" applyFont="1" applyBorder="1" applyAlignment="1">
      <alignment horizontal="center" vertical="center" wrapText="1"/>
    </xf>
    <xf numFmtId="1" fontId="0" fillId="0" borderId="0" xfId="0" applyNumberFormat="1" applyBorder="1" applyAlignment="1">
      <alignment horizontal="center" vertical="center" wrapText="1"/>
    </xf>
    <xf numFmtId="49" fontId="10" fillId="0" borderId="0" xfId="0" applyNumberFormat="1" applyFont="1" applyBorder="1" applyAlignment="1">
      <alignment horizontal="center" vertical="center" wrapText="1"/>
    </xf>
    <xf numFmtId="0" fontId="10" fillId="0" borderId="0" xfId="0" applyNumberFormat="1" applyFont="1" applyBorder="1" applyAlignment="1">
      <alignment horizontal="center" vertical="center" wrapText="1"/>
    </xf>
    <xf numFmtId="49" fontId="15" fillId="2" borderId="85" xfId="0" applyNumberFormat="1" applyFont="1" applyFill="1" applyBorder="1" applyAlignment="1">
      <alignment vertical="center" wrapText="1"/>
    </xf>
    <xf numFmtId="167" fontId="15" fillId="2" borderId="95" xfId="3" applyNumberFormat="1" applyFont="1" applyFill="1" applyBorder="1" applyAlignment="1">
      <alignment horizontal="center" vertical="center" wrapText="1"/>
    </xf>
    <xf numFmtId="49" fontId="0" fillId="0" borderId="118" xfId="0" applyNumberFormat="1" applyFont="1" applyFill="1" applyBorder="1" applyAlignment="1">
      <alignment horizontal="center" vertical="center" wrapText="1"/>
    </xf>
    <xf numFmtId="49" fontId="0" fillId="0" borderId="103" xfId="0" applyNumberFormat="1" applyFont="1" applyFill="1" applyBorder="1" applyAlignment="1">
      <alignment horizontal="center" vertical="center" wrapText="1"/>
    </xf>
    <xf numFmtId="0" fontId="0" fillId="0" borderId="103" xfId="0" applyNumberFormat="1" applyFont="1" applyFill="1" applyBorder="1" applyAlignment="1">
      <alignment horizontal="center" vertical="center" wrapText="1"/>
    </xf>
    <xf numFmtId="21" fontId="15" fillId="0" borderId="85" xfId="0" applyNumberFormat="1" applyFont="1" applyBorder="1" applyAlignment="1">
      <alignment horizontal="center" vertical="center"/>
    </xf>
    <xf numFmtId="167" fontId="15" fillId="0" borderId="85" xfId="0" applyNumberFormat="1" applyFont="1" applyBorder="1" applyAlignment="1">
      <alignment horizontal="center" vertical="center"/>
    </xf>
    <xf numFmtId="0" fontId="15" fillId="0" borderId="85" xfId="0" applyFont="1" applyBorder="1" applyAlignment="1">
      <alignment horizontal="center" vertical="center"/>
    </xf>
    <xf numFmtId="3" fontId="65" fillId="0" borderId="92" xfId="0" applyNumberFormat="1" applyFont="1" applyFill="1" applyBorder="1" applyAlignment="1">
      <alignment horizontal="center" vertical="center"/>
    </xf>
    <xf numFmtId="3" fontId="65" fillId="0" borderId="109" xfId="0" applyNumberFormat="1" applyFont="1" applyFill="1" applyBorder="1" applyAlignment="1">
      <alignment horizontal="center" vertical="center"/>
    </xf>
    <xf numFmtId="3" fontId="65" fillId="0" borderId="99" xfId="0" applyNumberFormat="1" applyFont="1" applyFill="1" applyBorder="1" applyAlignment="1">
      <alignment horizontal="center" vertical="center"/>
    </xf>
    <xf numFmtId="3" fontId="65" fillId="0" borderId="0" xfId="0" applyNumberFormat="1" applyFont="1" applyFill="1" applyAlignment="1">
      <alignment horizontal="center" vertical="center"/>
    </xf>
    <xf numFmtId="3" fontId="65" fillId="0" borderId="97" xfId="0" applyNumberFormat="1" applyFont="1" applyFill="1" applyBorder="1" applyAlignment="1">
      <alignment horizontal="center" vertical="center"/>
    </xf>
    <xf numFmtId="3" fontId="65" fillId="0" borderId="85" xfId="0" applyNumberFormat="1" applyFont="1" applyFill="1" applyBorder="1" applyAlignment="1">
      <alignment horizontal="center" vertical="center"/>
    </xf>
    <xf numFmtId="171" fontId="67" fillId="0" borderId="82" xfId="18" applyNumberFormat="1" applyFont="1" applyFill="1" applyBorder="1" applyAlignment="1">
      <alignment horizontal="center" vertical="center"/>
    </xf>
    <xf numFmtId="0" fontId="67" fillId="0" borderId="34" xfId="8" applyFont="1" applyBorder="1" applyAlignment="1">
      <alignment horizontal="center" vertical="center" wrapText="1"/>
    </xf>
    <xf numFmtId="0" fontId="67" fillId="0" borderId="1" xfId="8" applyFont="1" applyFill="1" applyBorder="1" applyAlignment="1">
      <alignment horizontal="left" vertical="center" wrapText="1"/>
    </xf>
    <xf numFmtId="0" fontId="67" fillId="0" borderId="52" xfId="8" applyFont="1" applyBorder="1" applyAlignment="1">
      <alignment horizontal="center" vertical="center" wrapText="1"/>
    </xf>
    <xf numFmtId="0" fontId="65" fillId="0" borderId="85" xfId="0" applyFont="1" applyFill="1" applyBorder="1" applyAlignment="1">
      <alignment vertical="center" wrapText="1"/>
    </xf>
    <xf numFmtId="0" fontId="65" fillId="0" borderId="85" xfId="0" applyFont="1" applyFill="1" applyBorder="1" applyAlignment="1">
      <alignment horizontal="left" vertical="center" wrapText="1"/>
    </xf>
    <xf numFmtId="0" fontId="67" fillId="0" borderId="47" xfId="8" applyFont="1" applyFill="1" applyBorder="1" applyAlignment="1">
      <alignment horizontal="left" vertical="center" wrapText="1"/>
    </xf>
    <xf numFmtId="0" fontId="67" fillId="0" borderId="40" xfId="8" applyFont="1" applyFill="1" applyBorder="1" applyAlignment="1">
      <alignment horizontal="left" vertical="center" wrapText="1"/>
    </xf>
    <xf numFmtId="0" fontId="67" fillId="0" borderId="92" xfId="8" applyFont="1" applyFill="1" applyBorder="1" applyAlignment="1">
      <alignment horizontal="left" vertical="center" wrapText="1"/>
    </xf>
    <xf numFmtId="0" fontId="67" fillId="0" borderId="52" xfId="8" applyFont="1" applyFill="1" applyBorder="1" applyAlignment="1">
      <alignment horizontal="center" vertical="center" wrapText="1"/>
    </xf>
    <xf numFmtId="3" fontId="36" fillId="14" borderId="52" xfId="8" applyNumberFormat="1" applyFont="1" applyFill="1" applyBorder="1" applyAlignment="1">
      <alignment horizontal="center" vertical="center"/>
    </xf>
    <xf numFmtId="3" fontId="36" fillId="14" borderId="64" xfId="8" applyNumberFormat="1" applyFont="1" applyFill="1" applyBorder="1" applyAlignment="1">
      <alignment horizontal="center" vertical="center"/>
    </xf>
    <xf numFmtId="3" fontId="75" fillId="2" borderId="65" xfId="7" applyNumberFormat="1" applyFont="1" applyFill="1" applyBorder="1" applyAlignment="1">
      <alignment horizontal="center" vertical="center"/>
    </xf>
    <xf numFmtId="3" fontId="67" fillId="2" borderId="55" xfId="8" applyNumberFormat="1" applyFont="1" applyFill="1" applyBorder="1"/>
    <xf numFmtId="0" fontId="67" fillId="2" borderId="70" xfId="8" applyFont="1" applyFill="1" applyBorder="1" applyAlignment="1"/>
    <xf numFmtId="0" fontId="67" fillId="2" borderId="66" xfId="8" applyFont="1" applyFill="1" applyBorder="1"/>
    <xf numFmtId="0" fontId="67" fillId="2" borderId="65" xfId="7" applyFont="1" applyFill="1" applyBorder="1"/>
    <xf numFmtId="0" fontId="15" fillId="0" borderId="44" xfId="8" applyFont="1" applyFill="1" applyBorder="1" applyAlignment="1">
      <alignment horizontal="center" vertical="center" wrapText="1"/>
    </xf>
    <xf numFmtId="2" fontId="15" fillId="0" borderId="44" xfId="8" applyNumberFormat="1" applyFont="1" applyFill="1" applyBorder="1" applyAlignment="1">
      <alignment horizontal="left" vertical="center" wrapText="1"/>
    </xf>
    <xf numFmtId="3" fontId="15" fillId="0" borderId="115" xfId="0" applyNumberFormat="1" applyFont="1" applyFill="1" applyBorder="1" applyAlignment="1">
      <alignment horizontal="center" vertical="center"/>
    </xf>
    <xf numFmtId="1" fontId="15" fillId="0" borderId="84" xfId="0" applyNumberFormat="1" applyFont="1" applyFill="1" applyBorder="1" applyAlignment="1">
      <alignment horizontal="center" vertical="center"/>
    </xf>
    <xf numFmtId="3" fontId="15" fillId="0" borderId="84" xfId="0" applyNumberFormat="1" applyFont="1" applyFill="1" applyBorder="1" applyAlignment="1">
      <alignment horizontal="center" vertical="center"/>
    </xf>
    <xf numFmtId="2" fontId="15" fillId="0" borderId="44" xfId="8" applyNumberFormat="1" applyFont="1" applyFill="1" applyBorder="1" applyAlignment="1">
      <alignment vertical="center" wrapText="1"/>
    </xf>
    <xf numFmtId="3" fontId="15" fillId="0" borderId="90" xfId="0" applyNumberFormat="1" applyFont="1" applyFill="1" applyBorder="1" applyAlignment="1">
      <alignment horizontal="center" vertical="center"/>
    </xf>
    <xf numFmtId="0" fontId="15" fillId="0" borderId="80" xfId="8" applyFont="1" applyFill="1" applyBorder="1" applyAlignment="1">
      <alignment horizontal="center" vertical="center" wrapText="1"/>
    </xf>
    <xf numFmtId="2" fontId="15" fillId="0" borderId="80" xfId="8" applyNumberFormat="1" applyFont="1" applyFill="1" applyBorder="1" applyAlignment="1">
      <alignment horizontal="left" vertical="center" wrapText="1"/>
    </xf>
    <xf numFmtId="0" fontId="15" fillId="0" borderId="80" xfId="8" applyFont="1" applyFill="1" applyBorder="1" applyAlignment="1">
      <alignment vertical="center" wrapText="1"/>
    </xf>
    <xf numFmtId="0" fontId="15" fillId="0" borderId="41" xfId="8" applyFont="1" applyFill="1" applyBorder="1" applyAlignment="1">
      <alignment horizontal="center" vertical="center" wrapText="1"/>
    </xf>
    <xf numFmtId="2" fontId="15" fillId="0" borderId="41" xfId="8" applyNumberFormat="1" applyFont="1" applyFill="1" applyBorder="1" applyAlignment="1">
      <alignment horizontal="left" vertical="center" wrapText="1"/>
    </xf>
    <xf numFmtId="0" fontId="15" fillId="0" borderId="41" xfId="8" applyFont="1" applyFill="1" applyBorder="1" applyAlignment="1">
      <alignment horizontal="left" vertical="center" wrapText="1"/>
    </xf>
    <xf numFmtId="3" fontId="15" fillId="0" borderId="85" xfId="5" applyNumberFormat="1" applyFont="1" applyFill="1" applyBorder="1" applyAlignment="1">
      <alignment horizontal="center" vertical="center"/>
    </xf>
    <xf numFmtId="0" fontId="15" fillId="0" borderId="72" xfId="8" applyFont="1" applyFill="1" applyBorder="1" applyAlignment="1">
      <alignment horizontal="center" vertical="center" wrapText="1"/>
    </xf>
    <xf numFmtId="0" fontId="15" fillId="0" borderId="44" xfId="8" applyFont="1" applyFill="1" applyBorder="1" applyAlignment="1">
      <alignment horizontal="left" vertical="center" wrapText="1"/>
    </xf>
    <xf numFmtId="2" fontId="15" fillId="0" borderId="89" xfId="8" applyNumberFormat="1" applyFont="1" applyFill="1" applyBorder="1" applyAlignment="1">
      <alignment horizontal="left" vertical="center" wrapText="1"/>
    </xf>
    <xf numFmtId="0" fontId="15" fillId="0" borderId="47" xfId="8" applyFont="1" applyFill="1" applyBorder="1" applyAlignment="1">
      <alignment horizontal="center" vertical="center" wrapText="1"/>
    </xf>
    <xf numFmtId="0" fontId="15" fillId="0" borderId="80" xfId="8" applyFont="1" applyFill="1" applyBorder="1" applyAlignment="1">
      <alignment horizontal="left" vertical="center" wrapText="1"/>
    </xf>
    <xf numFmtId="0" fontId="15" fillId="0" borderId="92" xfId="8" applyFont="1" applyFill="1" applyBorder="1" applyAlignment="1">
      <alignment horizontal="left" vertical="center" wrapText="1"/>
    </xf>
    <xf numFmtId="0" fontId="15" fillId="0" borderId="5" xfId="8" applyFont="1" applyFill="1" applyBorder="1" applyAlignment="1">
      <alignment horizontal="left" vertical="center" wrapText="1"/>
    </xf>
    <xf numFmtId="0" fontId="15" fillId="0" borderId="71" xfId="8" applyFont="1" applyFill="1" applyBorder="1"/>
    <xf numFmtId="0" fontId="15" fillId="0" borderId="68" xfId="8" applyFont="1" applyFill="1" applyBorder="1"/>
    <xf numFmtId="49" fontId="76" fillId="0" borderId="72" xfId="0" applyNumberFormat="1" applyFont="1" applyFill="1" applyBorder="1" applyAlignment="1">
      <alignment horizontal="center" vertical="center" wrapText="1"/>
    </xf>
    <xf numFmtId="0" fontId="50" fillId="0" borderId="73" xfId="4" applyFont="1" applyFill="1" applyBorder="1" applyAlignment="1">
      <alignment horizontal="center" vertical="center" wrapText="1"/>
    </xf>
    <xf numFmtId="0" fontId="15" fillId="0" borderId="1" xfId="0" applyNumberFormat="1" applyFont="1" applyBorder="1" applyAlignment="1">
      <alignment horizontal="center" vertical="center" wrapText="1"/>
    </xf>
    <xf numFmtId="0" fontId="15" fillId="13" borderId="1" xfId="0" applyNumberFormat="1" applyFont="1" applyFill="1" applyBorder="1" applyAlignment="1">
      <alignment horizontal="left" vertical="center" wrapText="1"/>
    </xf>
    <xf numFmtId="0" fontId="27" fillId="12" borderId="52" xfId="0" applyFont="1" applyFill="1" applyBorder="1" applyAlignment="1">
      <alignment horizontal="left" vertical="center" wrapText="1"/>
    </xf>
    <xf numFmtId="3" fontId="27" fillId="13" borderId="1" xfId="0" applyNumberFormat="1" applyFont="1" applyFill="1" applyBorder="1" applyAlignment="1">
      <alignment horizontal="center" vertical="center" wrapText="1"/>
    </xf>
    <xf numFmtId="3" fontId="27" fillId="12" borderId="52" xfId="0" applyNumberFormat="1" applyFont="1" applyFill="1" applyBorder="1" applyAlignment="1">
      <alignment horizontal="center" vertical="center" wrapText="1"/>
    </xf>
    <xf numFmtId="0" fontId="15" fillId="0" borderId="84" xfId="7" applyFont="1" applyFill="1" applyBorder="1" applyAlignment="1">
      <alignment horizontal="center" vertical="center" wrapText="1"/>
    </xf>
    <xf numFmtId="3" fontId="27" fillId="13" borderId="5" xfId="0" applyNumberFormat="1" applyFont="1" applyFill="1" applyBorder="1" applyAlignment="1">
      <alignment horizontal="center" vertical="center" wrapText="1"/>
    </xf>
    <xf numFmtId="3" fontId="27" fillId="12" borderId="5" xfId="0" applyNumberFormat="1" applyFont="1" applyFill="1" applyBorder="1" applyAlignment="1">
      <alignment horizontal="center" vertical="center"/>
    </xf>
    <xf numFmtId="1" fontId="27" fillId="13" borderId="5" xfId="0" applyNumberFormat="1" applyFont="1" applyFill="1" applyBorder="1" applyAlignment="1">
      <alignment horizontal="center" vertical="center" wrapText="1"/>
    </xf>
    <xf numFmtId="0" fontId="15" fillId="0" borderId="84" xfId="0" applyFont="1" applyFill="1" applyBorder="1" applyAlignment="1">
      <alignment horizontal="center" vertical="center" wrapText="1"/>
    </xf>
    <xf numFmtId="0" fontId="15" fillId="0" borderId="58" xfId="0" applyFont="1" applyBorder="1" applyAlignment="1">
      <alignment vertical="center" wrapText="1"/>
    </xf>
    <xf numFmtId="1" fontId="27" fillId="13" borderId="54" xfId="0" applyNumberFormat="1" applyFont="1" applyFill="1" applyBorder="1" applyAlignment="1">
      <alignment horizontal="center" vertical="center" wrapText="1"/>
    </xf>
    <xf numFmtId="3" fontId="27" fillId="12" borderId="54" xfId="0" applyNumberFormat="1" applyFont="1" applyFill="1" applyBorder="1" applyAlignment="1">
      <alignment horizontal="center" vertical="center"/>
    </xf>
    <xf numFmtId="3" fontId="27" fillId="12" borderId="56" xfId="0" applyNumberFormat="1" applyFont="1" applyFill="1" applyBorder="1" applyAlignment="1">
      <alignment horizontal="center" vertical="center"/>
    </xf>
    <xf numFmtId="3" fontId="27" fillId="14" borderId="54" xfId="0" applyNumberFormat="1" applyFont="1" applyFill="1" applyBorder="1" applyAlignment="1">
      <alignment horizontal="center" vertical="center"/>
    </xf>
    <xf numFmtId="3" fontId="27" fillId="2" borderId="54" xfId="7" applyNumberFormat="1" applyFont="1" applyFill="1" applyBorder="1" applyAlignment="1">
      <alignment horizontal="center" vertical="center"/>
    </xf>
    <xf numFmtId="1" fontId="27" fillId="2" borderId="54" xfId="0" applyNumberFormat="1" applyFont="1" applyFill="1" applyBorder="1" applyAlignment="1">
      <alignment horizontal="center" vertical="center" wrapText="1"/>
    </xf>
    <xf numFmtId="1" fontId="27" fillId="7" borderId="104" xfId="0" applyNumberFormat="1" applyFont="1" applyFill="1" applyBorder="1" applyAlignment="1">
      <alignment horizontal="center" vertical="center" wrapText="1"/>
    </xf>
    <xf numFmtId="1" fontId="76" fillId="7" borderId="84" xfId="0" applyNumberFormat="1" applyFont="1" applyFill="1" applyBorder="1" applyAlignment="1">
      <alignment horizontal="center" vertical="center" wrapText="1"/>
    </xf>
    <xf numFmtId="1" fontId="15" fillId="0" borderId="85" xfId="0" applyNumberFormat="1" applyFont="1" applyFill="1" applyBorder="1" applyAlignment="1">
      <alignment horizontal="center" vertical="center"/>
    </xf>
    <xf numFmtId="1" fontId="15" fillId="0" borderId="82" xfId="0" applyNumberFormat="1" applyFont="1" applyFill="1" applyBorder="1" applyAlignment="1">
      <alignment horizontal="center" vertical="center" wrapText="1"/>
    </xf>
    <xf numFmtId="1" fontId="15" fillId="0" borderId="109" xfId="0" applyNumberFormat="1" applyFont="1" applyFill="1" applyBorder="1" applyAlignment="1">
      <alignment horizontal="center" vertical="center"/>
    </xf>
    <xf numFmtId="1" fontId="50" fillId="0" borderId="82" xfId="33" applyNumberFormat="1" applyFont="1" applyFill="1" applyBorder="1" applyAlignment="1">
      <alignment horizontal="center" vertical="center"/>
    </xf>
    <xf numFmtId="1" fontId="27" fillId="7" borderId="41" xfId="8" applyNumberFormat="1" applyFont="1" applyFill="1" applyBorder="1" applyAlignment="1">
      <alignment horizontal="center" vertical="center"/>
    </xf>
    <xf numFmtId="0" fontId="8" fillId="0" borderId="85" xfId="0" applyFont="1" applyFill="1" applyBorder="1" applyAlignment="1">
      <alignment horizontal="center" vertical="center" wrapText="1"/>
    </xf>
    <xf numFmtId="49" fontId="8" fillId="0" borderId="85" xfId="0" applyNumberFormat="1" applyFont="1" applyFill="1" applyBorder="1" applyAlignment="1">
      <alignment horizontal="center" vertical="center" wrapText="1"/>
    </xf>
    <xf numFmtId="49" fontId="8" fillId="0" borderId="85" xfId="0" quotePrefix="1" applyNumberFormat="1" applyFont="1" applyFill="1" applyBorder="1" applyAlignment="1">
      <alignment horizontal="center" vertical="center" wrapText="1"/>
    </xf>
    <xf numFmtId="168" fontId="8" fillId="0" borderId="85" xfId="0" applyNumberFormat="1" applyFont="1" applyFill="1" applyBorder="1" applyAlignment="1">
      <alignment horizontal="center" vertical="center" wrapText="1"/>
    </xf>
    <xf numFmtId="0" fontId="8" fillId="0" borderId="0" xfId="8" applyFont="1" applyAlignment="1">
      <alignment vertical="center"/>
    </xf>
    <xf numFmtId="0" fontId="9" fillId="0" borderId="0" xfId="8" applyFont="1" applyAlignment="1">
      <alignment vertical="center"/>
    </xf>
    <xf numFmtId="0" fontId="9" fillId="10" borderId="0" xfId="8" applyFont="1" applyFill="1" applyAlignment="1">
      <alignment vertical="center"/>
    </xf>
    <xf numFmtId="0" fontId="8" fillId="0" borderId="0" xfId="8" applyNumberFormat="1" applyFont="1" applyAlignment="1">
      <alignment horizontal="center" vertical="center"/>
    </xf>
    <xf numFmtId="2" fontId="15" fillId="0" borderId="41" xfId="8" applyNumberFormat="1" applyFont="1" applyFill="1" applyBorder="1" applyAlignment="1">
      <alignment vertical="center" wrapText="1"/>
    </xf>
    <xf numFmtId="0" fontId="15" fillId="0" borderId="41" xfId="8" applyFont="1" applyFill="1" applyBorder="1" applyAlignment="1">
      <alignment horizontal="center" vertical="center" wrapText="1"/>
    </xf>
    <xf numFmtId="2" fontId="15" fillId="0" borderId="73" xfId="8" applyNumberFormat="1" applyFont="1" applyFill="1" applyBorder="1" applyAlignment="1">
      <alignment horizontal="left" vertical="center" wrapText="1"/>
    </xf>
    <xf numFmtId="3" fontId="0" fillId="0" borderId="85" xfId="0" applyNumberFormat="1" applyFont="1" applyBorder="1" applyAlignment="1">
      <alignment horizontal="center" vertical="center"/>
    </xf>
    <xf numFmtId="0" fontId="15" fillId="0" borderId="113" xfId="8" applyFont="1" applyFill="1" applyBorder="1" applyAlignment="1">
      <alignment horizontal="center" vertical="center" wrapText="1"/>
    </xf>
    <xf numFmtId="2" fontId="15" fillId="0" borderId="113" xfId="8" applyNumberFormat="1" applyFont="1" applyFill="1" applyBorder="1" applyAlignment="1">
      <alignment horizontal="left" vertical="center" wrapText="1"/>
    </xf>
    <xf numFmtId="0" fontId="15" fillId="0" borderId="113" xfId="8" applyFont="1" applyFill="1" applyBorder="1" applyAlignment="1">
      <alignment vertical="center" wrapText="1"/>
    </xf>
    <xf numFmtId="0" fontId="0" fillId="0" borderId="85" xfId="0" applyFont="1" applyFill="1" applyBorder="1" applyAlignment="1">
      <alignment horizontal="center" vertical="center" wrapText="1"/>
    </xf>
    <xf numFmtId="0" fontId="13" fillId="0" borderId="0" xfId="0" quotePrefix="1" applyNumberFormat="1" applyFont="1" applyAlignment="1">
      <alignment horizontal="center" vertical="center" wrapText="1"/>
    </xf>
    <xf numFmtId="49" fontId="0" fillId="0" borderId="109" xfId="0" applyNumberFormat="1" applyFill="1" applyBorder="1" applyAlignment="1">
      <alignment horizontal="center" vertical="center" wrapText="1"/>
    </xf>
    <xf numFmtId="0" fontId="0" fillId="0" borderId="53" xfId="8" applyFont="1" applyFill="1" applyBorder="1" applyAlignment="1">
      <alignment horizontal="center" vertical="center" wrapText="1"/>
    </xf>
    <xf numFmtId="0" fontId="0" fillId="0" borderId="54" xfId="8" applyFont="1" applyFill="1" applyBorder="1" applyAlignment="1">
      <alignment horizontal="center" vertical="center" wrapText="1"/>
    </xf>
    <xf numFmtId="21" fontId="27" fillId="7" borderId="109" xfId="0" applyNumberFormat="1" applyFont="1" applyFill="1" applyBorder="1" applyAlignment="1">
      <alignment horizontal="center" vertical="center" wrapText="1"/>
    </xf>
    <xf numFmtId="0" fontId="50" fillId="0" borderId="80" xfId="4" applyFont="1" applyFill="1" applyBorder="1" applyAlignment="1">
      <alignment horizontal="center" vertical="center" wrapText="1"/>
    </xf>
    <xf numFmtId="164" fontId="50" fillId="0" borderId="1" xfId="4" applyNumberFormat="1" applyFont="1" applyFill="1" applyBorder="1" applyAlignment="1">
      <alignment horizontal="center" vertical="center" wrapText="1"/>
    </xf>
    <xf numFmtId="0" fontId="50" fillId="0" borderId="1" xfId="4" applyFont="1" applyFill="1" applyBorder="1" applyAlignment="1">
      <alignment horizontal="center" vertical="center" wrapText="1"/>
    </xf>
    <xf numFmtId="164" fontId="50" fillId="0" borderId="72" xfId="4" applyNumberFormat="1" applyFont="1" applyFill="1" applyBorder="1" applyAlignment="1">
      <alignment horizontal="center" vertical="center" wrapText="1"/>
    </xf>
    <xf numFmtId="1" fontId="15" fillId="0" borderId="85" xfId="0" applyNumberFormat="1" applyFont="1" applyFill="1" applyBorder="1" applyAlignment="1">
      <alignment horizontal="center" vertical="center" wrapText="1"/>
    </xf>
    <xf numFmtId="1" fontId="15" fillId="0" borderId="122" xfId="0" applyNumberFormat="1" applyFont="1" applyFill="1" applyBorder="1" applyAlignment="1">
      <alignment horizontal="center" vertical="center" wrapText="1"/>
    </xf>
    <xf numFmtId="164" fontId="50" fillId="0" borderId="73" xfId="4" applyNumberFormat="1" applyFont="1" applyFill="1" applyBorder="1" applyAlignment="1">
      <alignment horizontal="center" vertical="center" wrapText="1"/>
    </xf>
    <xf numFmtId="1" fontId="15" fillId="0" borderId="115" xfId="0" applyNumberFormat="1" applyFont="1" applyFill="1" applyBorder="1" applyAlignment="1">
      <alignment horizontal="center" vertical="center" wrapText="1"/>
    </xf>
    <xf numFmtId="164" fontId="50" fillId="0" borderId="94" xfId="4" applyNumberFormat="1" applyFont="1" applyFill="1" applyBorder="1" applyAlignment="1">
      <alignment horizontal="center" vertical="center" wrapText="1"/>
    </xf>
    <xf numFmtId="1" fontId="50" fillId="0" borderId="82" xfId="33" applyNumberFormat="1" applyFont="1" applyFill="1" applyBorder="1" applyAlignment="1">
      <alignment horizontal="center" vertical="center" wrapText="1"/>
    </xf>
    <xf numFmtId="164" fontId="50" fillId="0" borderId="109" xfId="4" applyNumberFormat="1" applyFont="1" applyFill="1" applyBorder="1" applyAlignment="1">
      <alignment horizontal="center" vertical="center" wrapText="1"/>
    </xf>
    <xf numFmtId="164" fontId="15" fillId="0" borderId="72" xfId="4" applyNumberFormat="1" applyFont="1" applyFill="1" applyBorder="1" applyAlignment="1">
      <alignment horizontal="center" vertical="center" wrapText="1"/>
    </xf>
    <xf numFmtId="0" fontId="59" fillId="0" borderId="82" xfId="0" applyNumberFormat="1" applyFont="1" applyFill="1" applyBorder="1" applyAlignment="1" applyProtection="1">
      <alignment horizontal="center" vertical="center" wrapText="1"/>
    </xf>
    <xf numFmtId="0" fontId="59" fillId="0" borderId="44" xfId="0" applyNumberFormat="1" applyFont="1" applyFill="1" applyBorder="1" applyAlignment="1" applyProtection="1">
      <alignment horizontal="center" vertical="center" wrapText="1"/>
    </xf>
    <xf numFmtId="164" fontId="15" fillId="0" borderId="1" xfId="4" applyNumberFormat="1" applyFont="1" applyFill="1" applyBorder="1" applyAlignment="1">
      <alignment horizontal="center" vertical="center" wrapText="1"/>
    </xf>
    <xf numFmtId="0" fontId="59" fillId="0" borderId="95" xfId="0" applyNumberFormat="1" applyFont="1" applyFill="1" applyBorder="1" applyAlignment="1" applyProtection="1">
      <alignment horizontal="center" vertical="center" wrapText="1"/>
    </xf>
    <xf numFmtId="0" fontId="15" fillId="0" borderId="92" xfId="0" applyFont="1" applyFill="1" applyBorder="1" applyAlignment="1">
      <alignment horizontal="center" vertical="center" wrapText="1"/>
    </xf>
    <xf numFmtId="0" fontId="15" fillId="0" borderId="121" xfId="0" applyNumberFormat="1" applyFont="1" applyFill="1" applyBorder="1" applyAlignment="1">
      <alignment horizontal="center" vertical="center" wrapText="1"/>
    </xf>
    <xf numFmtId="0" fontId="15" fillId="0" borderId="1" xfId="4" applyFont="1" applyFill="1" applyBorder="1" applyAlignment="1">
      <alignment horizontal="center" vertical="center" wrapText="1"/>
    </xf>
    <xf numFmtId="0" fontId="15" fillId="0" borderId="92" xfId="0" applyNumberFormat="1" applyFont="1" applyFill="1" applyBorder="1" applyAlignment="1">
      <alignment horizontal="center" vertical="center"/>
    </xf>
    <xf numFmtId="21" fontId="15" fillId="0" borderId="85" xfId="0" applyNumberFormat="1" applyFont="1" applyFill="1" applyBorder="1" applyAlignment="1">
      <alignment horizontal="center" vertical="center"/>
    </xf>
    <xf numFmtId="0" fontId="15" fillId="0" borderId="85" xfId="0" applyFont="1" applyFill="1" applyBorder="1" applyAlignment="1">
      <alignment horizontal="center" vertical="center"/>
    </xf>
    <xf numFmtId="3" fontId="10" fillId="0" borderId="85" xfId="0" applyNumberFormat="1" applyFont="1" applyFill="1" applyBorder="1" applyAlignment="1">
      <alignment horizontal="center" vertical="center" wrapText="1"/>
    </xf>
    <xf numFmtId="21" fontId="15" fillId="0" borderId="126" xfId="0" applyNumberFormat="1" applyFont="1" applyFill="1" applyBorder="1" applyAlignment="1">
      <alignment horizontal="center" vertical="center" wrapText="1"/>
    </xf>
    <xf numFmtId="0" fontId="15" fillId="0" borderId="126" xfId="0" applyFont="1" applyFill="1" applyBorder="1" applyAlignment="1">
      <alignment horizontal="center" vertical="center" wrapText="1"/>
    </xf>
    <xf numFmtId="167" fontId="15" fillId="0" borderId="126" xfId="0" applyNumberFormat="1" applyFont="1" applyFill="1" applyBorder="1" applyAlignment="1">
      <alignment horizontal="center" vertical="center" wrapText="1"/>
    </xf>
    <xf numFmtId="21" fontId="15" fillId="0" borderId="82" xfId="0" applyNumberFormat="1" applyFont="1" applyFill="1" applyBorder="1" applyAlignment="1">
      <alignment horizontal="center" vertical="center" wrapText="1"/>
    </xf>
    <xf numFmtId="0" fontId="15" fillId="0" borderId="82" xfId="0" applyFont="1" applyFill="1" applyBorder="1" applyAlignment="1">
      <alignment horizontal="center" vertical="center" wrapText="1"/>
    </xf>
    <xf numFmtId="167" fontId="15" fillId="0" borderId="82" xfId="0" applyNumberFormat="1" applyFont="1" applyFill="1" applyBorder="1" applyAlignment="1">
      <alignment horizontal="center" vertical="center" wrapText="1"/>
    </xf>
    <xf numFmtId="169" fontId="15" fillId="0" borderId="85" xfId="0" applyNumberFormat="1" applyFont="1" applyFill="1" applyBorder="1" applyAlignment="1">
      <alignment horizontal="center" vertical="center" wrapText="1"/>
    </xf>
    <xf numFmtId="169" fontId="15" fillId="0" borderId="85" xfId="0" applyNumberFormat="1" applyFont="1" applyFill="1" applyBorder="1" applyAlignment="1">
      <alignment horizontal="center" vertical="center"/>
    </xf>
    <xf numFmtId="21" fontId="15" fillId="0" borderId="85" xfId="0" applyNumberFormat="1" applyFont="1" applyFill="1" applyBorder="1" applyAlignment="1">
      <alignment horizontal="center" vertical="center" wrapText="1"/>
    </xf>
    <xf numFmtId="167" fontId="15" fillId="0" borderId="92" xfId="0" applyNumberFormat="1" applyFont="1" applyFill="1" applyBorder="1" applyAlignment="1">
      <alignment horizontal="center" vertical="center"/>
    </xf>
    <xf numFmtId="3" fontId="15" fillId="0" borderId="92" xfId="0" applyNumberFormat="1" applyFont="1" applyFill="1" applyBorder="1" applyAlignment="1">
      <alignment horizontal="center" vertical="center" wrapText="1"/>
    </xf>
    <xf numFmtId="167" fontId="15" fillId="0" borderId="0" xfId="0" applyNumberFormat="1" applyFont="1" applyFill="1" applyAlignment="1">
      <alignment horizontal="center" vertical="center" wrapText="1"/>
    </xf>
    <xf numFmtId="0" fontId="15" fillId="0" borderId="92" xfId="0" applyNumberFormat="1" applyFont="1" applyFill="1" applyBorder="1" applyAlignment="1">
      <alignment horizontal="center" vertical="center" wrapText="1"/>
    </xf>
    <xf numFmtId="21" fontId="59" fillId="0" borderId="82" xfId="0" applyNumberFormat="1" applyFont="1" applyFill="1" applyBorder="1" applyAlignment="1" applyProtection="1">
      <alignment horizontal="center" vertical="center" wrapText="1"/>
    </xf>
    <xf numFmtId="167" fontId="59" fillId="0" borderId="82" xfId="0" applyNumberFormat="1" applyFont="1" applyFill="1" applyBorder="1" applyAlignment="1" applyProtection="1">
      <alignment horizontal="center" vertical="center" wrapText="1"/>
    </xf>
    <xf numFmtId="167" fontId="15" fillId="0" borderId="105" xfId="0" applyNumberFormat="1" applyFont="1" applyFill="1" applyBorder="1" applyAlignment="1">
      <alignment horizontal="center" vertical="center" wrapText="1"/>
    </xf>
    <xf numFmtId="167" fontId="15" fillId="0" borderId="105" xfId="0" applyNumberFormat="1" applyFont="1" applyFill="1" applyBorder="1" applyAlignment="1">
      <alignment horizontal="center" vertical="center"/>
    </xf>
    <xf numFmtId="0" fontId="15" fillId="0" borderId="105" xfId="0" applyNumberFormat="1" applyFont="1" applyFill="1" applyBorder="1" applyAlignment="1">
      <alignment horizontal="center" vertical="center" wrapText="1"/>
    </xf>
    <xf numFmtId="21" fontId="15" fillId="0" borderId="92" xfId="0" applyNumberFormat="1" applyFont="1" applyFill="1" applyBorder="1" applyAlignment="1">
      <alignment horizontal="center" vertical="center"/>
    </xf>
    <xf numFmtId="21" fontId="15" fillId="0" borderId="92" xfId="0" applyNumberFormat="1" applyFont="1" applyFill="1" applyBorder="1" applyAlignment="1">
      <alignment horizontal="center" vertical="center" wrapText="1"/>
    </xf>
    <xf numFmtId="21" fontId="78" fillId="7" borderId="85" xfId="37" applyNumberFormat="1" applyFont="1" applyFill="1" applyBorder="1" applyAlignment="1">
      <alignment horizontal="center" vertical="center"/>
    </xf>
    <xf numFmtId="21" fontId="78" fillId="7" borderId="123" xfId="37" applyNumberFormat="1" applyFont="1" applyFill="1" applyBorder="1" applyAlignment="1">
      <alignment horizontal="center" vertical="center"/>
    </xf>
    <xf numFmtId="21" fontId="27" fillId="7" borderId="85" xfId="0" applyNumberFormat="1" applyFont="1" applyFill="1" applyBorder="1" applyAlignment="1">
      <alignment horizontal="center" vertical="center"/>
    </xf>
    <xf numFmtId="1" fontId="30" fillId="0" borderId="0" xfId="7" applyNumberFormat="1" applyFont="1" applyAlignment="1">
      <alignment wrapText="1"/>
    </xf>
    <xf numFmtId="167" fontId="15" fillId="2" borderId="85" xfId="0" applyNumberFormat="1" applyFont="1" applyFill="1" applyBorder="1" applyAlignment="1">
      <alignment vertical="center" wrapText="1"/>
    </xf>
    <xf numFmtId="167" fontId="15" fillId="0" borderId="0" xfId="0" applyNumberFormat="1" applyFont="1" applyFill="1" applyAlignment="1">
      <alignment horizontal="center" vertical="center"/>
    </xf>
    <xf numFmtId="0" fontId="0" fillId="0" borderId="85" xfId="0" applyBorder="1" applyAlignment="1">
      <alignment horizontal="center" vertical="center"/>
    </xf>
    <xf numFmtId="49" fontId="33" fillId="0" borderId="0" xfId="7" applyNumberFormat="1" applyFont="1" applyFill="1" applyBorder="1" applyAlignment="1">
      <alignment vertical="center" wrapText="1"/>
    </xf>
    <xf numFmtId="0" fontId="33" fillId="0" borderId="0" xfId="0" applyFont="1" applyFill="1" applyBorder="1" applyAlignment="1">
      <alignment horizontal="left" vertical="center" wrapText="1"/>
    </xf>
    <xf numFmtId="164" fontId="50" fillId="5" borderId="0" xfId="4" applyNumberFormat="1" applyFont="1" applyFill="1" applyBorder="1" applyAlignment="1">
      <alignment horizontal="center" vertical="center" wrapText="1"/>
    </xf>
    <xf numFmtId="167" fontId="9" fillId="19" borderId="85" xfId="0" applyNumberFormat="1" applyFont="1" applyFill="1" applyBorder="1" applyAlignment="1">
      <alignment horizontal="center" vertical="center"/>
    </xf>
    <xf numFmtId="167" fontId="9" fillId="7" borderId="85" xfId="0" applyNumberFormat="1" applyFont="1" applyFill="1" applyBorder="1" applyAlignment="1">
      <alignment horizontal="center" vertical="center"/>
    </xf>
    <xf numFmtId="0" fontId="0" fillId="0" borderId="129" xfId="0" applyBorder="1" applyAlignment="1">
      <alignment horizontal="center" vertical="center" wrapText="1"/>
    </xf>
    <xf numFmtId="49" fontId="27" fillId="7" borderId="1" xfId="0" applyNumberFormat="1" applyFont="1" applyFill="1" applyBorder="1" applyAlignment="1">
      <alignment horizontal="center" vertical="center" wrapText="1"/>
    </xf>
    <xf numFmtId="49" fontId="15" fillId="7" borderId="1" xfId="0" applyNumberFormat="1" applyFont="1" applyFill="1" applyBorder="1" applyAlignment="1">
      <alignment horizontal="center" vertical="center" wrapText="1"/>
    </xf>
    <xf numFmtId="49" fontId="27" fillId="7" borderId="1" xfId="0" applyNumberFormat="1" applyFont="1" applyFill="1" applyBorder="1" applyAlignment="1">
      <alignment horizontal="left" vertical="center" wrapText="1"/>
    </xf>
    <xf numFmtId="0" fontId="15" fillId="7" borderId="54" xfId="8" applyFont="1" applyFill="1" applyBorder="1" applyAlignment="1">
      <alignment horizontal="left" vertical="center" wrapText="1"/>
    </xf>
    <xf numFmtId="0" fontId="15" fillId="7" borderId="107" xfId="8" applyFont="1" applyFill="1" applyBorder="1" applyAlignment="1">
      <alignment horizontal="left" vertical="center" wrapText="1"/>
    </xf>
    <xf numFmtId="164" fontId="50" fillId="0" borderId="0" xfId="4" applyNumberFormat="1" applyFont="1" applyFill="1" applyBorder="1" applyAlignment="1">
      <alignment horizontal="center" vertical="center" wrapText="1"/>
    </xf>
    <xf numFmtId="167" fontId="27" fillId="19" borderId="85" xfId="0" applyNumberFormat="1" applyFont="1" applyFill="1" applyBorder="1" applyAlignment="1">
      <alignment horizontal="center" vertical="center"/>
    </xf>
    <xf numFmtId="0" fontId="27" fillId="19" borderId="85" xfId="0" applyFont="1" applyFill="1" applyBorder="1" applyAlignment="1">
      <alignment horizontal="center" vertical="center"/>
    </xf>
    <xf numFmtId="0" fontId="27" fillId="7" borderId="85" xfId="0" applyFont="1" applyFill="1" applyBorder="1" applyAlignment="1">
      <alignment horizontal="center" vertical="center"/>
    </xf>
    <xf numFmtId="164" fontId="50" fillId="0" borderId="0" xfId="4" applyNumberFormat="1" applyFont="1" applyBorder="1" applyAlignment="1">
      <alignment horizontal="center" vertical="center" wrapText="1"/>
    </xf>
    <xf numFmtId="49" fontId="27" fillId="7" borderId="94" xfId="0" applyNumberFormat="1" applyFont="1" applyFill="1" applyBorder="1" applyAlignment="1">
      <alignment horizontal="center" vertical="center" wrapText="1"/>
    </xf>
    <xf numFmtId="49" fontId="27" fillId="0" borderId="93" xfId="0" applyNumberFormat="1" applyFont="1" applyFill="1" applyBorder="1" applyAlignment="1">
      <alignment horizontal="center" vertical="center" wrapText="1"/>
    </xf>
    <xf numFmtId="0" fontId="54" fillId="0" borderId="54" xfId="8" applyFont="1" applyFill="1" applyBorder="1" applyAlignment="1">
      <alignment horizontal="center" vertical="center" wrapText="1"/>
    </xf>
    <xf numFmtId="1" fontId="40" fillId="2" borderId="5" xfId="0" applyNumberFormat="1" applyFont="1" applyFill="1" applyBorder="1" applyAlignment="1">
      <alignment horizontal="center" vertical="center" wrapText="1"/>
    </xf>
    <xf numFmtId="1" fontId="54" fillId="2" borderId="85" xfId="8" applyNumberFormat="1" applyFont="1" applyFill="1" applyBorder="1" applyAlignment="1">
      <alignment horizontal="center" vertical="center" wrapText="1"/>
    </xf>
    <xf numFmtId="1" fontId="54" fillId="2" borderId="32" xfId="0" applyNumberFormat="1" applyFont="1" applyFill="1" applyBorder="1" applyAlignment="1">
      <alignment horizontal="center" vertical="center" wrapText="1"/>
    </xf>
    <xf numFmtId="49" fontId="18" fillId="3" borderId="0" xfId="0" applyNumberFormat="1" applyFont="1" applyFill="1" applyBorder="1" applyAlignment="1">
      <alignment horizontal="center" vertical="center" wrapText="1"/>
    </xf>
    <xf numFmtId="0" fontId="12" fillId="10" borderId="129" xfId="0" applyFont="1" applyFill="1" applyBorder="1" applyAlignment="1">
      <alignment horizontal="center" vertical="center"/>
    </xf>
    <xf numFmtId="49" fontId="13" fillId="0" borderId="85" xfId="0" applyNumberFormat="1" applyFont="1" applyBorder="1" applyAlignment="1">
      <alignment horizontal="center" vertical="center" wrapText="1"/>
    </xf>
    <xf numFmtId="49" fontId="18" fillId="25" borderId="8" xfId="0" applyNumberFormat="1" applyFont="1" applyFill="1" applyBorder="1" applyAlignment="1">
      <alignment horizontal="center" vertical="center" wrapText="1"/>
    </xf>
    <xf numFmtId="49" fontId="18" fillId="25" borderId="130" xfId="0" applyNumberFormat="1" applyFont="1" applyFill="1" applyBorder="1" applyAlignment="1">
      <alignment horizontal="center" vertical="center" wrapText="1"/>
    </xf>
    <xf numFmtId="49" fontId="18" fillId="25" borderId="1" xfId="0" applyNumberFormat="1" applyFont="1" applyFill="1" applyBorder="1" applyAlignment="1">
      <alignment horizontal="center" vertical="center" wrapText="1"/>
    </xf>
    <xf numFmtId="49" fontId="15" fillId="25" borderId="1" xfId="0" applyNumberFormat="1" applyFont="1" applyFill="1" applyBorder="1" applyAlignment="1">
      <alignment horizontal="center" vertical="center" wrapText="1"/>
    </xf>
    <xf numFmtId="49" fontId="18" fillId="25" borderId="106" xfId="0" applyNumberFormat="1" applyFont="1" applyFill="1" applyBorder="1" applyAlignment="1">
      <alignment horizontal="center" vertical="center" wrapText="1"/>
    </xf>
    <xf numFmtId="0" fontId="0" fillId="25" borderId="85" xfId="1" applyFont="1" applyFill="1" applyBorder="1" applyAlignment="1">
      <alignment horizontal="center" vertical="center" wrapText="1"/>
    </xf>
    <xf numFmtId="0" fontId="0" fillId="25" borderId="85" xfId="0" applyFill="1" applyBorder="1" applyAlignment="1">
      <alignment horizontal="center" vertical="center" wrapText="1"/>
    </xf>
    <xf numFmtId="0" fontId="0" fillId="25" borderId="106" xfId="1" applyFont="1" applyFill="1" applyBorder="1" applyAlignment="1">
      <alignment horizontal="center" vertical="center" wrapText="1"/>
    </xf>
    <xf numFmtId="0" fontId="0" fillId="25" borderId="107" xfId="1" applyFont="1" applyFill="1" applyBorder="1" applyAlignment="1">
      <alignment horizontal="center" vertical="center" wrapText="1"/>
    </xf>
    <xf numFmtId="0" fontId="0" fillId="25" borderId="109" xfId="1" applyFont="1" applyFill="1" applyBorder="1" applyAlignment="1">
      <alignment horizontal="center" vertical="center" wrapText="1"/>
    </xf>
    <xf numFmtId="0" fontId="0" fillId="25" borderId="94" xfId="1" applyFont="1" applyFill="1" applyBorder="1" applyAlignment="1">
      <alignment horizontal="center" vertical="center" wrapText="1"/>
    </xf>
    <xf numFmtId="0" fontId="0" fillId="25" borderId="106" xfId="0" applyFill="1" applyBorder="1" applyAlignment="1">
      <alignment horizontal="center" vertical="center" wrapText="1"/>
    </xf>
    <xf numFmtId="0" fontId="0" fillId="25" borderId="85" xfId="1" applyFont="1" applyFill="1" applyBorder="1" applyAlignment="1">
      <alignment horizontal="center" vertical="center"/>
    </xf>
    <xf numFmtId="49" fontId="13" fillId="25" borderId="57" xfId="0" applyNumberFormat="1" applyFont="1" applyFill="1" applyBorder="1" applyAlignment="1">
      <alignment horizontal="center" vertical="center" wrapText="1"/>
    </xf>
    <xf numFmtId="49" fontId="13" fillId="25" borderId="0" xfId="0" applyNumberFormat="1" applyFont="1" applyFill="1" applyAlignment="1">
      <alignment horizontal="center" vertical="center" wrapText="1"/>
    </xf>
    <xf numFmtId="0" fontId="0" fillId="25" borderId="0" xfId="1" applyFont="1" applyFill="1" applyBorder="1" applyAlignment="1">
      <alignment horizontal="center" vertical="center"/>
    </xf>
    <xf numFmtId="49" fontId="18" fillId="25" borderId="0" xfId="0" applyNumberFormat="1" applyFont="1" applyFill="1" applyBorder="1" applyAlignment="1">
      <alignment horizontal="center" vertical="center" wrapText="1"/>
    </xf>
    <xf numFmtId="49" fontId="13" fillId="26" borderId="0" xfId="0" applyNumberFormat="1" applyFont="1" applyFill="1" applyAlignment="1">
      <alignment horizontal="center" vertical="center" wrapText="1"/>
    </xf>
    <xf numFmtId="0" fontId="50" fillId="0" borderId="85" xfId="4" applyFont="1" applyFill="1" applyBorder="1" applyAlignment="1">
      <alignment horizontal="center" vertical="center" wrapText="1"/>
    </xf>
    <xf numFmtId="0" fontId="79" fillId="0" borderId="0" xfId="38"/>
    <xf numFmtId="49" fontId="8" fillId="7" borderId="94" xfId="0" applyNumberFormat="1" applyFont="1" applyFill="1" applyBorder="1" applyAlignment="1">
      <alignment horizontal="center" vertical="center" wrapText="1"/>
    </xf>
    <xf numFmtId="49" fontId="0" fillId="0" borderId="85" xfId="0" applyNumberFormat="1" applyFont="1" applyFill="1" applyBorder="1" applyAlignment="1">
      <alignment horizontal="center" vertical="center" wrapText="1"/>
    </xf>
    <xf numFmtId="0" fontId="0" fillId="0" borderId="5" xfId="0" applyFill="1" applyBorder="1" applyAlignment="1">
      <alignment horizontal="left" vertical="center" wrapText="1"/>
    </xf>
    <xf numFmtId="2" fontId="0" fillId="0" borderId="5" xfId="0" applyNumberFormat="1" applyFill="1" applyBorder="1" applyAlignment="1">
      <alignment horizontal="center" vertical="center" wrapText="1"/>
    </xf>
    <xf numFmtId="2" fontId="15" fillId="2" borderId="1" xfId="0" applyNumberFormat="1" applyFont="1" applyFill="1" applyBorder="1" applyAlignment="1">
      <alignment horizontal="center" vertical="center" wrapText="1"/>
    </xf>
    <xf numFmtId="0" fontId="45" fillId="0" borderId="0" xfId="39" applyFont="1"/>
    <xf numFmtId="49" fontId="45" fillId="0" borderId="0" xfId="39" applyNumberFormat="1" applyFont="1" applyAlignment="1">
      <alignment horizontal="left" vertical="top" wrapText="1"/>
    </xf>
    <xf numFmtId="0" fontId="45" fillId="0" borderId="85" xfId="39" applyFont="1" applyBorder="1"/>
    <xf numFmtId="0" fontId="50" fillId="0" borderId="85" xfId="4" applyFont="1" applyBorder="1" applyAlignment="1">
      <alignment horizontal="center" vertical="center" wrapText="1"/>
    </xf>
    <xf numFmtId="0" fontId="52" fillId="0" borderId="85" xfId="4" applyFont="1" applyBorder="1" applyAlignment="1">
      <alignment horizontal="center" vertical="center" wrapText="1"/>
    </xf>
    <xf numFmtId="2" fontId="51" fillId="6" borderId="85" xfId="4" applyNumberFormat="1" applyFont="1" applyFill="1" applyBorder="1" applyAlignment="1">
      <alignment horizontal="center" vertical="center" wrapText="1"/>
    </xf>
    <xf numFmtId="0" fontId="45" fillId="0" borderId="85" xfId="39" applyFont="1" applyBorder="1" applyAlignment="1">
      <alignment horizontal="center" vertical="center" wrapText="1"/>
    </xf>
    <xf numFmtId="2" fontId="51" fillId="8" borderId="85" xfId="4" applyNumberFormat="1" applyFont="1" applyFill="1" applyBorder="1" applyAlignment="1">
      <alignment horizontal="center" vertical="center" wrapText="1"/>
    </xf>
    <xf numFmtId="0" fontId="45" fillId="0" borderId="85" xfId="39" applyFont="1" applyFill="1" applyBorder="1" applyAlignment="1">
      <alignment horizontal="center" vertical="center" wrapText="1"/>
    </xf>
    <xf numFmtId="0" fontId="50" fillId="4" borderId="85" xfId="4" applyFont="1" applyFill="1" applyBorder="1" applyAlignment="1">
      <alignment horizontal="center" vertical="center" wrapText="1"/>
    </xf>
    <xf numFmtId="49" fontId="50" fillId="4" borderId="85" xfId="4" applyNumberFormat="1" applyFont="1" applyFill="1" applyBorder="1" applyAlignment="1">
      <alignment horizontal="center" vertical="center" wrapText="1"/>
    </xf>
    <xf numFmtId="0" fontId="15" fillId="4" borderId="85" xfId="4" applyFont="1" applyFill="1" applyBorder="1" applyAlignment="1">
      <alignment horizontal="left" vertical="center" wrapText="1"/>
    </xf>
    <xf numFmtId="2" fontId="50" fillId="4" borderId="85" xfId="4" applyNumberFormat="1" applyFont="1" applyFill="1" applyBorder="1" applyAlignment="1">
      <alignment horizontal="center" vertical="center" wrapText="1"/>
    </xf>
    <xf numFmtId="0" fontId="45" fillId="0" borderId="0" xfId="39" applyFont="1" applyAlignment="1">
      <alignment horizontal="center" vertical="center"/>
    </xf>
    <xf numFmtId="49" fontId="50" fillId="0" borderId="85" xfId="4" applyNumberFormat="1" applyFont="1" applyFill="1" applyBorder="1" applyAlignment="1">
      <alignment horizontal="center" vertical="center" wrapText="1"/>
    </xf>
    <xf numFmtId="0" fontId="15" fillId="0" borderId="85" xfId="4" applyFont="1" applyFill="1" applyBorder="1" applyAlignment="1">
      <alignment horizontal="left" vertical="center" wrapText="1"/>
    </xf>
    <xf numFmtId="2" fontId="50" fillId="0" borderId="85" xfId="4" applyNumberFormat="1" applyFont="1" applyFill="1" applyBorder="1" applyAlignment="1">
      <alignment horizontal="center" vertical="center" wrapText="1"/>
    </xf>
    <xf numFmtId="49" fontId="50" fillId="0" borderId="85" xfId="4" applyNumberFormat="1" applyFont="1" applyBorder="1" applyAlignment="1">
      <alignment horizontal="center" vertical="center" wrapText="1"/>
    </xf>
    <xf numFmtId="0" fontId="15" fillId="0" borderId="85" xfId="4" applyFont="1" applyBorder="1" applyAlignment="1">
      <alignment horizontal="left" vertical="center" wrapText="1"/>
    </xf>
    <xf numFmtId="2" fontId="50" fillId="0" borderId="85" xfId="4" applyNumberFormat="1" applyFont="1" applyBorder="1" applyAlignment="1">
      <alignment horizontal="center" vertical="center" wrapText="1"/>
    </xf>
    <xf numFmtId="0" fontId="45" fillId="0" borderId="0" xfId="39" applyFont="1" applyAlignment="1">
      <alignment wrapText="1"/>
    </xf>
    <xf numFmtId="0" fontId="15" fillId="0" borderId="85" xfId="4" applyFont="1" applyBorder="1" applyAlignment="1">
      <alignment horizontal="center" vertical="center" wrapText="1"/>
    </xf>
    <xf numFmtId="164" fontId="50" fillId="0" borderId="85" xfId="4" applyNumberFormat="1" applyFont="1" applyBorder="1" applyAlignment="1">
      <alignment horizontal="center" vertical="center" wrapText="1"/>
    </xf>
    <xf numFmtId="0" fontId="15" fillId="0" borderId="85" xfId="4" applyFont="1" applyFill="1" applyBorder="1" applyAlignment="1">
      <alignment horizontal="center" vertical="center" wrapText="1"/>
    </xf>
    <xf numFmtId="164" fontId="50" fillId="0" borderId="85" xfId="4" applyNumberFormat="1" applyFont="1" applyFill="1" applyBorder="1" applyAlignment="1">
      <alignment horizontal="center" vertical="center" wrapText="1"/>
    </xf>
    <xf numFmtId="49" fontId="15" fillId="0" borderId="85" xfId="4" applyNumberFormat="1" applyFont="1" applyFill="1" applyBorder="1" applyAlignment="1">
      <alignment horizontal="center" vertical="center" wrapText="1"/>
    </xf>
    <xf numFmtId="2" fontId="15" fillId="0" borderId="85" xfId="4" applyNumberFormat="1" applyFont="1" applyFill="1" applyBorder="1" applyAlignment="1">
      <alignment horizontal="center" vertical="center" wrapText="1"/>
    </xf>
    <xf numFmtId="49" fontId="15" fillId="0" borderId="85" xfId="4" applyNumberFormat="1" applyFont="1" applyBorder="1" applyAlignment="1">
      <alignment horizontal="center" vertical="center" wrapText="1"/>
    </xf>
    <xf numFmtId="2" fontId="15" fillId="0" borderId="85" xfId="4" applyNumberFormat="1" applyFont="1" applyBorder="1" applyAlignment="1">
      <alignment horizontal="center" vertical="center" wrapText="1"/>
    </xf>
    <xf numFmtId="2" fontId="50" fillId="0" borderId="85" xfId="39" applyNumberFormat="1" applyFont="1" applyBorder="1" applyAlignment="1">
      <alignment horizontal="center" vertical="center" wrapText="1"/>
    </xf>
    <xf numFmtId="2" fontId="44" fillId="0" borderId="85" xfId="39" applyNumberFormat="1" applyFont="1" applyBorder="1" applyAlignment="1">
      <alignment horizontal="center" vertical="center" wrapText="1"/>
    </xf>
    <xf numFmtId="164" fontId="50" fillId="4" borderId="85" xfId="4" applyNumberFormat="1" applyFont="1" applyFill="1" applyBorder="1" applyAlignment="1">
      <alignment horizontal="center" vertical="center" wrapText="1"/>
    </xf>
    <xf numFmtId="0" fontId="0" fillId="0" borderId="85" xfId="0" applyFill="1" applyBorder="1" applyAlignment="1">
      <alignment horizontal="center" vertical="center" wrapText="1"/>
    </xf>
    <xf numFmtId="0" fontId="45" fillId="0" borderId="0" xfId="39" applyFont="1" applyFill="1" applyAlignment="1">
      <alignment horizontal="center" vertical="center"/>
    </xf>
    <xf numFmtId="16" fontId="50" fillId="0" borderId="85" xfId="4" applyNumberFormat="1" applyFont="1" applyFill="1" applyBorder="1" applyAlignment="1">
      <alignment horizontal="center" vertical="center" wrapText="1"/>
    </xf>
    <xf numFmtId="0" fontId="45" fillId="2" borderId="85" xfId="39" applyFont="1" applyFill="1" applyBorder="1"/>
    <xf numFmtId="49" fontId="46" fillId="2" borderId="85" xfId="4" applyNumberFormat="1" applyFont="1" applyFill="1" applyBorder="1" applyAlignment="1">
      <alignment horizontal="center" vertical="center" wrapText="1"/>
    </xf>
    <xf numFmtId="0" fontId="46" fillId="2" borderId="85" xfId="4" applyFont="1" applyFill="1" applyBorder="1" applyAlignment="1">
      <alignment horizontal="center" vertical="center" wrapText="1"/>
    </xf>
    <xf numFmtId="0" fontId="69" fillId="2" borderId="85" xfId="39" applyFont="1" applyFill="1" applyBorder="1" applyAlignment="1">
      <alignment horizontal="center" vertical="center"/>
    </xf>
    <xf numFmtId="0" fontId="9" fillId="2" borderId="85" xfId="4" applyFont="1" applyFill="1" applyBorder="1" applyAlignment="1">
      <alignment horizontal="center" vertical="center" wrapText="1"/>
    </xf>
    <xf numFmtId="49" fontId="18" fillId="3" borderId="133" xfId="0" applyNumberFormat="1" applyFont="1" applyFill="1" applyBorder="1" applyAlignment="1">
      <alignment horizontal="center" vertical="center" wrapText="1"/>
    </xf>
    <xf numFmtId="49" fontId="18" fillId="3" borderId="134" xfId="0" applyNumberFormat="1" applyFont="1" applyFill="1" applyBorder="1" applyAlignment="1">
      <alignment horizontal="center" vertical="center" wrapText="1"/>
    </xf>
    <xf numFmtId="0" fontId="18" fillId="3" borderId="85" xfId="0" applyNumberFormat="1" applyFont="1" applyFill="1" applyBorder="1" applyAlignment="1">
      <alignment horizontal="center" vertical="center" wrapText="1"/>
    </xf>
    <xf numFmtId="0" fontId="18" fillId="3" borderId="133" xfId="0" applyNumberFormat="1" applyFont="1" applyFill="1" applyBorder="1" applyAlignment="1">
      <alignment horizontal="center" vertical="center" wrapText="1"/>
    </xf>
    <xf numFmtId="0" fontId="18" fillId="3" borderId="134" xfId="0" applyNumberFormat="1" applyFont="1" applyFill="1" applyBorder="1" applyAlignment="1">
      <alignment horizontal="center" vertical="center" wrapText="1"/>
    </xf>
    <xf numFmtId="1" fontId="18" fillId="3" borderId="133" xfId="0" applyNumberFormat="1" applyFont="1" applyFill="1" applyBorder="1" applyAlignment="1">
      <alignment horizontal="center" vertical="center" wrapText="1"/>
    </xf>
    <xf numFmtId="49" fontId="8" fillId="0" borderId="16" xfId="0" applyNumberFormat="1" applyFont="1" applyBorder="1" applyAlignment="1">
      <alignment horizontal="center" vertical="center" wrapText="1"/>
    </xf>
    <xf numFmtId="1" fontId="18" fillId="3" borderId="137" xfId="0" applyNumberFormat="1" applyFont="1" applyFill="1" applyBorder="1" applyAlignment="1">
      <alignment horizontal="center" vertical="center" wrapText="1"/>
    </xf>
    <xf numFmtId="49" fontId="18" fillId="3" borderId="137" xfId="0" applyNumberFormat="1" applyFont="1" applyFill="1" applyBorder="1" applyAlignment="1">
      <alignment horizontal="center" vertical="center" wrapText="1"/>
    </xf>
    <xf numFmtId="49" fontId="8" fillId="0" borderId="16" xfId="0" applyNumberFormat="1" applyFont="1" applyFill="1" applyBorder="1" applyAlignment="1">
      <alignment horizontal="center" vertical="center" wrapText="1"/>
    </xf>
    <xf numFmtId="2" fontId="44" fillId="0" borderId="85" xfId="4" applyNumberFormat="1" applyFont="1" applyFill="1" applyBorder="1" applyAlignment="1">
      <alignment horizontal="center" vertical="center" wrapText="1"/>
    </xf>
    <xf numFmtId="49" fontId="44" fillId="0" borderId="85" xfId="4" applyNumberFormat="1" applyFont="1" applyFill="1" applyBorder="1" applyAlignment="1">
      <alignment horizontal="center" vertical="center" wrapText="1"/>
    </xf>
    <xf numFmtId="164" fontId="44" fillId="0" borderId="85" xfId="4" applyNumberFormat="1" applyFont="1" applyFill="1" applyBorder="1" applyAlignment="1">
      <alignment horizontal="center" vertical="center" wrapText="1"/>
    </xf>
    <xf numFmtId="0" fontId="44" fillId="0" borderId="85" xfId="4" applyFont="1" applyFill="1" applyBorder="1" applyAlignment="1">
      <alignment horizontal="center" vertical="center" wrapText="1"/>
    </xf>
    <xf numFmtId="0" fontId="8" fillId="0" borderId="94" xfId="0" quotePrefix="1" applyNumberFormat="1" applyFont="1" applyFill="1" applyBorder="1" applyAlignment="1">
      <alignment horizontal="center" vertical="center" wrapText="1"/>
    </xf>
    <xf numFmtId="2" fontId="44" fillId="0" borderId="139" xfId="4" applyNumberFormat="1" applyFont="1" applyFill="1" applyBorder="1" applyAlignment="1">
      <alignment horizontal="center" vertical="center" wrapText="1"/>
    </xf>
    <xf numFmtId="49" fontId="44" fillId="0" borderId="139" xfId="4" applyNumberFormat="1" applyFont="1" applyFill="1" applyBorder="1" applyAlignment="1">
      <alignment horizontal="center" vertical="center" wrapText="1"/>
    </xf>
    <xf numFmtId="0" fontId="44" fillId="0" borderId="139" xfId="4" applyFont="1" applyFill="1" applyBorder="1" applyAlignment="1">
      <alignment horizontal="center" vertical="center" wrapText="1"/>
    </xf>
    <xf numFmtId="49" fontId="0" fillId="0" borderId="16" xfId="0" applyNumberFormat="1" applyFont="1" applyFill="1" applyBorder="1" applyAlignment="1">
      <alignment horizontal="center" vertical="center" wrapText="1"/>
    </xf>
    <xf numFmtId="49" fontId="8" fillId="0" borderId="85" xfId="4" applyNumberFormat="1" applyFont="1" applyFill="1" applyBorder="1" applyAlignment="1">
      <alignment horizontal="center" vertical="center" wrapText="1"/>
    </xf>
    <xf numFmtId="0" fontId="8" fillId="0" borderId="139" xfId="0" applyFont="1" applyFill="1" applyBorder="1" applyAlignment="1">
      <alignment horizontal="center" vertical="center" wrapText="1"/>
    </xf>
    <xf numFmtId="49" fontId="8" fillId="0" borderId="139" xfId="0" applyNumberFormat="1" applyFont="1" applyFill="1" applyBorder="1" applyAlignment="1">
      <alignment horizontal="center" vertical="center" wrapText="1"/>
    </xf>
    <xf numFmtId="0" fontId="8" fillId="0" borderId="85" xfId="7" applyFont="1" applyFill="1" applyBorder="1" applyAlignment="1">
      <alignment horizontal="center" vertical="center" wrapText="1"/>
    </xf>
    <xf numFmtId="0" fontId="8" fillId="0" borderId="85" xfId="4" applyFont="1" applyFill="1" applyBorder="1" applyAlignment="1">
      <alignment horizontal="center" vertical="center" wrapText="1"/>
    </xf>
    <xf numFmtId="49" fontId="8" fillId="0" borderId="133" xfId="0" applyNumberFormat="1" applyFont="1" applyFill="1" applyBorder="1" applyAlignment="1">
      <alignment horizontal="center" vertical="center" wrapText="1"/>
    </xf>
    <xf numFmtId="49" fontId="8" fillId="0" borderId="140" xfId="0" applyNumberFormat="1" applyFont="1" applyFill="1" applyBorder="1" applyAlignment="1">
      <alignment horizontal="center" vertical="center" wrapText="1"/>
    </xf>
    <xf numFmtId="2" fontId="8" fillId="0" borderId="85" xfId="4" applyNumberFormat="1" applyFont="1" applyFill="1" applyBorder="1" applyAlignment="1">
      <alignment horizontal="center" vertical="center" wrapText="1"/>
    </xf>
    <xf numFmtId="2" fontId="44" fillId="0" borderId="51" xfId="39" applyNumberFormat="1" applyFont="1" applyFill="1" applyBorder="1" applyAlignment="1">
      <alignment horizontal="center" vertical="center" wrapText="1"/>
    </xf>
    <xf numFmtId="0" fontId="0" fillId="0" borderId="139" xfId="0" applyFont="1" applyFill="1" applyBorder="1" applyAlignment="1">
      <alignment horizontal="center" vertical="center" wrapText="1"/>
    </xf>
    <xf numFmtId="168" fontId="8" fillId="0" borderId="139" xfId="0" applyNumberFormat="1" applyFont="1" applyFill="1" applyBorder="1" applyAlignment="1">
      <alignment horizontal="center" vertical="center" wrapText="1"/>
    </xf>
    <xf numFmtId="168" fontId="0" fillId="0" borderId="139" xfId="0" applyNumberFormat="1" applyFont="1" applyFill="1" applyBorder="1" applyAlignment="1">
      <alignment horizontal="center" vertical="center" wrapText="1"/>
    </xf>
    <xf numFmtId="3" fontId="8" fillId="0" borderId="85" xfId="4" applyNumberFormat="1" applyFont="1" applyFill="1" applyBorder="1" applyAlignment="1">
      <alignment horizontal="center" vertical="center" wrapText="1"/>
    </xf>
    <xf numFmtId="2" fontId="8" fillId="7" borderId="85" xfId="0" applyNumberFormat="1" applyFont="1" applyFill="1" applyBorder="1" applyAlignment="1">
      <alignment horizontal="center" vertical="center" wrapText="1"/>
    </xf>
    <xf numFmtId="0" fontId="8" fillId="0" borderId="142" xfId="8" applyFont="1" applyFill="1" applyBorder="1" applyAlignment="1">
      <alignment vertical="center"/>
    </xf>
    <xf numFmtId="49" fontId="43" fillId="0" borderId="143" xfId="8" applyNumberFormat="1" applyFont="1" applyFill="1" applyBorder="1" applyAlignment="1">
      <alignment horizontal="center" vertical="center"/>
    </xf>
    <xf numFmtId="0" fontId="43" fillId="0" borderId="143" xfId="8" applyFont="1" applyFill="1" applyBorder="1" applyAlignment="1">
      <alignment horizontal="center" vertical="center"/>
    </xf>
    <xf numFmtId="49" fontId="8" fillId="0" borderId="139" xfId="8" applyNumberFormat="1" applyFont="1" applyFill="1" applyBorder="1" applyAlignment="1">
      <alignment horizontal="center" vertical="center"/>
    </xf>
    <xf numFmtId="1" fontId="8" fillId="0" borderId="139" xfId="8" applyNumberFormat="1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15" fillId="0" borderId="85" xfId="4" applyFont="1" applyFill="1" applyBorder="1" applyAlignment="1">
      <alignment horizontal="left" vertical="center" wrapText="1"/>
    </xf>
    <xf numFmtId="0" fontId="50" fillId="0" borderId="85" xfId="4" applyFont="1" applyFill="1" applyBorder="1" applyAlignment="1">
      <alignment horizontal="center" vertical="center" wrapText="1"/>
    </xf>
    <xf numFmtId="49" fontId="50" fillId="0" borderId="85" xfId="4" applyNumberFormat="1" applyFont="1" applyFill="1" applyBorder="1" applyAlignment="1">
      <alignment horizontal="center" vertical="center" wrapText="1"/>
    </xf>
    <xf numFmtId="49" fontId="8" fillId="0" borderId="85" xfId="0" applyNumberFormat="1" applyFont="1" applyFill="1" applyBorder="1" applyAlignment="1">
      <alignment horizontal="center" vertical="center" wrapText="1"/>
    </xf>
    <xf numFmtId="0" fontId="8" fillId="0" borderId="85" xfId="0" applyFont="1" applyFill="1" applyBorder="1" applyAlignment="1">
      <alignment horizontal="center" vertical="center" wrapText="1"/>
    </xf>
    <xf numFmtId="0" fontId="15" fillId="0" borderId="85" xfId="4" applyFont="1" applyFill="1" applyBorder="1" applyAlignment="1">
      <alignment horizontal="center" vertical="center" wrapText="1"/>
    </xf>
    <xf numFmtId="0" fontId="45" fillId="0" borderId="85" xfId="39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66" fillId="0" borderId="0" xfId="0" applyFont="1" applyFill="1" applyAlignment="1">
      <alignment wrapText="1"/>
    </xf>
    <xf numFmtId="0" fontId="50" fillId="0" borderId="0" xfId="39" applyFont="1" applyFill="1" applyAlignment="1">
      <alignment wrapText="1"/>
    </xf>
    <xf numFmtId="49" fontId="0" fillId="0" borderId="133" xfId="0" applyNumberFormat="1" applyFont="1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2" fontId="0" fillId="2" borderId="1" xfId="0" applyNumberFormat="1" applyFont="1" applyFill="1" applyBorder="1" applyAlignment="1">
      <alignment horizontal="center" vertical="center" wrapText="1"/>
    </xf>
    <xf numFmtId="0" fontId="8" fillId="0" borderId="139" xfId="8" applyFont="1" applyFill="1" applyBorder="1" applyAlignment="1">
      <alignment horizontal="center" vertical="center" wrapText="1"/>
    </xf>
    <xf numFmtId="0" fontId="8" fillId="0" borderId="58" xfId="8" applyFont="1" applyFill="1" applyBorder="1" applyAlignment="1">
      <alignment horizontal="center" vertical="center" wrapText="1"/>
    </xf>
    <xf numFmtId="49" fontId="8" fillId="0" borderId="139" xfId="8" applyNumberFormat="1" applyFont="1" applyFill="1" applyBorder="1" applyAlignment="1">
      <alignment horizontal="center" vertical="center" wrapText="1"/>
    </xf>
    <xf numFmtId="49" fontId="0" fillId="0" borderId="139" xfId="8" applyNumberFormat="1" applyFont="1" applyFill="1" applyBorder="1" applyAlignment="1">
      <alignment horizontal="center" vertical="center" wrapText="1"/>
    </xf>
    <xf numFmtId="49" fontId="8" fillId="0" borderId="146" xfId="8" applyNumberFormat="1" applyFont="1" applyFill="1" applyBorder="1" applyAlignment="1">
      <alignment horizontal="center" vertical="center" wrapText="1"/>
    </xf>
    <xf numFmtId="49" fontId="0" fillId="0" borderId="139" xfId="0" applyNumberFormat="1" applyFont="1" applyFill="1" applyBorder="1" applyAlignment="1">
      <alignment horizontal="center" vertical="center" wrapText="1"/>
    </xf>
    <xf numFmtId="0" fontId="43" fillId="0" borderId="0" xfId="8" applyFont="1" applyFill="1" applyAlignment="1">
      <alignment horizontal="center" vertical="center"/>
    </xf>
    <xf numFmtId="0" fontId="43" fillId="0" borderId="0" xfId="8" applyFont="1" applyFill="1" applyAlignment="1">
      <alignment vertical="center"/>
    </xf>
    <xf numFmtId="0" fontId="82" fillId="0" borderId="0" xfId="7" applyFont="1" applyFill="1" applyAlignment="1">
      <alignment vertical="center"/>
    </xf>
    <xf numFmtId="0" fontId="82" fillId="0" borderId="0" xfId="7" applyFont="1" applyAlignment="1">
      <alignment vertical="center"/>
    </xf>
    <xf numFmtId="49" fontId="8" fillId="2" borderId="1" xfId="8" applyNumberFormat="1" applyFont="1" applyFill="1" applyBorder="1" applyAlignment="1">
      <alignment horizontal="center" vertical="center" wrapText="1"/>
    </xf>
    <xf numFmtId="0" fontId="8" fillId="2" borderId="1" xfId="8" applyNumberFormat="1" applyFont="1" applyFill="1" applyBorder="1" applyAlignment="1">
      <alignment horizontal="center" vertical="center" wrapText="1"/>
    </xf>
    <xf numFmtId="49" fontId="8" fillId="2" borderId="1" xfId="8" applyNumberFormat="1" applyFont="1" applyFill="1" applyBorder="1" applyAlignment="1">
      <alignment horizontal="center" vertical="center" textRotation="90" wrapText="1"/>
    </xf>
    <xf numFmtId="0" fontId="8" fillId="2" borderId="1" xfId="8" applyNumberFormat="1" applyFont="1" applyFill="1" applyBorder="1" applyAlignment="1">
      <alignment horizontal="center" vertical="center" textRotation="90" wrapText="1"/>
    </xf>
    <xf numFmtId="0" fontId="43" fillId="0" borderId="57" xfId="8" applyFont="1" applyFill="1" applyBorder="1" applyAlignment="1">
      <alignment horizontal="center" vertical="center"/>
    </xf>
    <xf numFmtId="0" fontId="8" fillId="0" borderId="1" xfId="8" applyFont="1" applyFill="1" applyBorder="1" applyAlignment="1">
      <alignment horizontal="left" vertical="center" wrapText="1"/>
    </xf>
    <xf numFmtId="49" fontId="8" fillId="0" borderId="1" xfId="8" applyNumberFormat="1" applyFont="1" applyFill="1" applyBorder="1" applyAlignment="1">
      <alignment horizontal="center" vertical="center"/>
    </xf>
    <xf numFmtId="0" fontId="8" fillId="0" borderId="1" xfId="8" applyFont="1" applyFill="1" applyBorder="1" applyAlignment="1">
      <alignment horizontal="center" vertical="center"/>
    </xf>
    <xf numFmtId="0" fontId="43" fillId="0" borderId="0" xfId="8" applyFont="1" applyFill="1" applyBorder="1" applyAlignment="1">
      <alignment horizontal="center" vertical="center"/>
    </xf>
    <xf numFmtId="49" fontId="43" fillId="0" borderId="1" xfId="8" applyNumberFormat="1" applyFont="1" applyFill="1" applyBorder="1" applyAlignment="1">
      <alignment horizontal="center" vertical="center"/>
    </xf>
    <xf numFmtId="0" fontId="8" fillId="0" borderId="0" xfId="8" applyFont="1" applyFill="1" applyBorder="1" applyAlignment="1">
      <alignment horizontal="center" vertical="center"/>
    </xf>
    <xf numFmtId="0" fontId="8" fillId="0" borderId="1" xfId="8" applyFont="1" applyFill="1" applyBorder="1" applyAlignment="1">
      <alignment horizontal="center" vertical="center" wrapText="1"/>
    </xf>
    <xf numFmtId="49" fontId="8" fillId="0" borderId="1" xfId="8" applyNumberFormat="1" applyFont="1" applyFill="1" applyBorder="1" applyAlignment="1">
      <alignment horizontal="center" vertical="center" wrapText="1"/>
    </xf>
    <xf numFmtId="0" fontId="43" fillId="0" borderId="117" xfId="8" applyFont="1" applyFill="1" applyBorder="1" applyAlignment="1">
      <alignment vertical="center" wrapText="1"/>
    </xf>
    <xf numFmtId="49" fontId="44" fillId="0" borderId="1" xfId="8" applyNumberFormat="1" applyFont="1" applyFill="1" applyBorder="1" applyAlignment="1">
      <alignment horizontal="center" vertical="center"/>
    </xf>
    <xf numFmtId="0" fontId="44" fillId="0" borderId="1" xfId="8" applyFont="1" applyFill="1" applyBorder="1" applyAlignment="1">
      <alignment horizontal="center" vertical="center"/>
    </xf>
    <xf numFmtId="0" fontId="8" fillId="0" borderId="147" xfId="8" applyFont="1" applyFill="1" applyBorder="1" applyAlignment="1">
      <alignment vertical="center" wrapText="1"/>
    </xf>
    <xf numFmtId="49" fontId="43" fillId="0" borderId="148" xfId="8" applyNumberFormat="1" applyFont="1" applyFill="1" applyBorder="1" applyAlignment="1">
      <alignment horizontal="center" vertical="center"/>
    </xf>
    <xf numFmtId="0" fontId="43" fillId="0" borderId="148" xfId="8" applyFont="1" applyFill="1" applyBorder="1" applyAlignment="1">
      <alignment horizontal="center" vertical="center"/>
    </xf>
    <xf numFmtId="0" fontId="43" fillId="0" borderId="148" xfId="8" applyNumberFormat="1" applyFont="1" applyFill="1" applyBorder="1" applyAlignment="1">
      <alignment horizontal="center" vertical="center"/>
    </xf>
    <xf numFmtId="0" fontId="8" fillId="0" borderId="147" xfId="8" applyFont="1" applyFill="1" applyBorder="1" applyAlignment="1">
      <alignment vertical="center"/>
    </xf>
    <xf numFmtId="0" fontId="8" fillId="0" borderId="1" xfId="8" applyNumberFormat="1" applyFont="1" applyFill="1" applyBorder="1" applyAlignment="1">
      <alignment horizontal="center" vertical="center"/>
    </xf>
    <xf numFmtId="0" fontId="8" fillId="0" borderId="117" xfId="8" applyFont="1" applyFill="1" applyBorder="1" applyAlignment="1">
      <alignment horizontal="left" vertical="center" wrapText="1"/>
    </xf>
    <xf numFmtId="0" fontId="8" fillId="0" borderId="149" xfId="8" applyFont="1" applyFill="1" applyBorder="1" applyAlignment="1">
      <alignment horizontal="left" vertical="center" wrapText="1"/>
    </xf>
    <xf numFmtId="0" fontId="8" fillId="0" borderId="0" xfId="0" applyFont="1" applyFill="1" applyAlignment="1">
      <alignment vertical="center" wrapText="1"/>
    </xf>
    <xf numFmtId="0" fontId="8" fillId="0" borderId="1" xfId="8" applyFont="1" applyFill="1" applyBorder="1" applyAlignment="1">
      <alignment vertical="center" wrapText="1"/>
    </xf>
    <xf numFmtId="0" fontId="43" fillId="0" borderId="1" xfId="8" applyFont="1" applyFill="1" applyBorder="1" applyAlignment="1">
      <alignment vertical="center" wrapText="1"/>
    </xf>
    <xf numFmtId="0" fontId="44" fillId="0" borderId="1" xfId="8" applyNumberFormat="1" applyFont="1" applyFill="1" applyBorder="1" applyAlignment="1">
      <alignment horizontal="center" vertical="center"/>
    </xf>
    <xf numFmtId="0" fontId="8" fillId="0" borderId="142" xfId="8" applyFont="1" applyFill="1" applyBorder="1" applyAlignment="1">
      <alignment horizontal="left" vertical="center" wrapText="1"/>
    </xf>
    <xf numFmtId="49" fontId="8" fillId="0" borderId="143" xfId="8" applyNumberFormat="1" applyFont="1" applyFill="1" applyBorder="1" applyAlignment="1">
      <alignment horizontal="center" vertical="center" wrapText="1"/>
    </xf>
    <xf numFmtId="0" fontId="8" fillId="0" borderId="150" xfId="8" applyFont="1" applyFill="1" applyBorder="1" applyAlignment="1">
      <alignment horizontal="left" vertical="center" wrapText="1"/>
    </xf>
    <xf numFmtId="49" fontId="8" fillId="0" borderId="151" xfId="8" applyNumberFormat="1" applyFont="1" applyFill="1" applyBorder="1" applyAlignment="1">
      <alignment horizontal="center" vertical="center" wrapText="1"/>
    </xf>
    <xf numFmtId="49" fontId="8" fillId="0" borderId="151" xfId="8" applyNumberFormat="1" applyFont="1" applyFill="1" applyBorder="1" applyAlignment="1">
      <alignment horizontal="center" vertical="center"/>
    </xf>
    <xf numFmtId="0" fontId="8" fillId="0" borderId="151" xfId="8" applyNumberFormat="1" applyFont="1" applyFill="1" applyBorder="1" applyAlignment="1">
      <alignment horizontal="center" vertical="center" wrapText="1"/>
    </xf>
    <xf numFmtId="0" fontId="8" fillId="0" borderId="1" xfId="8" applyNumberFormat="1" applyFont="1" applyFill="1" applyBorder="1" applyAlignment="1">
      <alignment horizontal="center" vertical="center" wrapText="1"/>
    </xf>
    <xf numFmtId="0" fontId="8" fillId="0" borderId="57" xfId="8" applyFont="1" applyFill="1" applyBorder="1" applyAlignment="1">
      <alignment horizontal="center" vertical="center"/>
    </xf>
    <xf numFmtId="0" fontId="8" fillId="0" borderId="0" xfId="8" applyFont="1" applyFill="1" applyAlignment="1">
      <alignment vertical="center"/>
    </xf>
    <xf numFmtId="0" fontId="9" fillId="0" borderId="0" xfId="7" applyFont="1" applyFill="1" applyAlignment="1">
      <alignment vertical="center"/>
    </xf>
    <xf numFmtId="0" fontId="9" fillId="0" borderId="0" xfId="7" applyFont="1" applyAlignment="1">
      <alignment vertical="center"/>
    </xf>
    <xf numFmtId="0" fontId="0" fillId="0" borderId="1" xfId="8" applyFont="1" applyFill="1" applyBorder="1" applyAlignment="1">
      <alignment horizontal="center" vertical="center" wrapText="1"/>
    </xf>
    <xf numFmtId="0" fontId="83" fillId="0" borderId="0" xfId="8" applyFont="1" applyFill="1" applyAlignment="1">
      <alignment horizontal="center" vertical="center"/>
    </xf>
    <xf numFmtId="0" fontId="8" fillId="0" borderId="1" xfId="41" applyNumberFormat="1" applyFont="1" applyFill="1" applyBorder="1" applyAlignment="1">
      <alignment horizontal="center" vertical="center" wrapText="1"/>
    </xf>
    <xf numFmtId="0" fontId="44" fillId="0" borderId="1" xfId="8" applyFont="1" applyFill="1" applyBorder="1" applyAlignment="1">
      <alignment horizontal="left" vertical="center" wrapText="1"/>
    </xf>
    <xf numFmtId="0" fontId="44" fillId="0" borderId="117" xfId="8" applyFont="1" applyFill="1" applyBorder="1" applyAlignment="1">
      <alignment horizontal="left" vertical="center"/>
    </xf>
    <xf numFmtId="0" fontId="8" fillId="0" borderId="139" xfId="8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 wrapText="1"/>
    </xf>
    <xf numFmtId="0" fontId="43" fillId="0" borderId="117" xfId="8" applyFont="1" applyFill="1" applyBorder="1" applyAlignment="1">
      <alignment horizontal="left" vertical="center" wrapText="1"/>
    </xf>
    <xf numFmtId="0" fontId="43" fillId="0" borderId="1" xfId="8" applyFont="1" applyFill="1" applyBorder="1" applyAlignment="1">
      <alignment horizontal="center" vertical="center"/>
    </xf>
    <xf numFmtId="49" fontId="8" fillId="0" borderId="149" xfId="8" applyNumberFormat="1" applyFont="1" applyFill="1" applyBorder="1" applyAlignment="1">
      <alignment horizontal="center" vertical="center"/>
    </xf>
    <xf numFmtId="0" fontId="0" fillId="0" borderId="1" xfId="8" applyFont="1" applyFill="1" applyBorder="1" applyAlignment="1">
      <alignment horizontal="left" vertical="center" wrapText="1"/>
    </xf>
    <xf numFmtId="49" fontId="8" fillId="0" borderId="117" xfId="8" applyNumberFormat="1" applyFont="1" applyFill="1" applyBorder="1" applyAlignment="1">
      <alignment horizontal="center" vertical="center"/>
    </xf>
    <xf numFmtId="0" fontId="44" fillId="0" borderId="1" xfId="8" applyFont="1" applyFill="1" applyBorder="1" applyAlignment="1">
      <alignment vertical="center" wrapText="1"/>
    </xf>
    <xf numFmtId="0" fontId="43" fillId="0" borderId="1" xfId="8" applyFont="1" applyFill="1" applyBorder="1" applyAlignment="1">
      <alignment horizontal="left" vertical="center" wrapText="1"/>
    </xf>
    <xf numFmtId="0" fontId="8" fillId="0" borderId="1" xfId="7" applyFont="1" applyFill="1" applyBorder="1" applyAlignment="1">
      <alignment vertical="center"/>
    </xf>
    <xf numFmtId="49" fontId="8" fillId="0" borderId="1" xfId="7" applyNumberFormat="1" applyFont="1" applyFill="1" applyBorder="1" applyAlignment="1">
      <alignment horizontal="center" vertical="center"/>
    </xf>
    <xf numFmtId="0" fontId="8" fillId="0" borderId="0" xfId="7" applyFont="1" applyFill="1" applyAlignment="1">
      <alignment horizontal="center" vertical="center"/>
    </xf>
    <xf numFmtId="0" fontId="8" fillId="0" borderId="0" xfId="7" applyFont="1" applyFill="1" applyAlignment="1">
      <alignment vertical="center"/>
    </xf>
    <xf numFmtId="49" fontId="8" fillId="0" borderId="117" xfId="8" applyNumberFormat="1" applyFont="1" applyFill="1" applyBorder="1" applyAlignment="1">
      <alignment horizontal="center" vertical="center" wrapText="1"/>
    </xf>
    <xf numFmtId="49" fontId="0" fillId="0" borderId="149" xfId="8" applyNumberFormat="1" applyFont="1" applyFill="1" applyBorder="1" applyAlignment="1">
      <alignment horizontal="center" vertical="center" wrapText="1"/>
    </xf>
    <xf numFmtId="0" fontId="0" fillId="0" borderId="139" xfId="8" applyNumberFormat="1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center" vertical="center"/>
    </xf>
    <xf numFmtId="49" fontId="8" fillId="0" borderId="1" xfId="9" applyNumberFormat="1" applyFont="1" applyFill="1" applyBorder="1" applyAlignment="1" applyProtection="1">
      <alignment horizontal="center" vertical="center" wrapText="1"/>
    </xf>
    <xf numFmtId="0" fontId="0" fillId="0" borderId="117" xfId="8" applyFont="1" applyFill="1" applyBorder="1" applyAlignment="1">
      <alignment horizontal="left" vertical="center" wrapText="1"/>
    </xf>
    <xf numFmtId="0" fontId="43" fillId="0" borderId="1" xfId="8" applyNumberFormat="1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left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left" vertical="center" wrapText="1"/>
    </xf>
    <xf numFmtId="1" fontId="8" fillId="0" borderId="1" xfId="8" applyNumberFormat="1" applyFont="1" applyFill="1" applyBorder="1" applyAlignment="1">
      <alignment horizontal="center" vertical="center" wrapText="1"/>
    </xf>
    <xf numFmtId="1" fontId="8" fillId="0" borderId="1" xfId="8" applyNumberFormat="1" applyFont="1" applyFill="1" applyBorder="1" applyAlignment="1">
      <alignment horizontal="center" vertical="center"/>
    </xf>
    <xf numFmtId="0" fontId="82" fillId="18" borderId="0" xfId="7" applyFont="1" applyFill="1" applyAlignment="1">
      <alignment vertical="center"/>
    </xf>
    <xf numFmtId="0" fontId="43" fillId="18" borderId="0" xfId="8" applyFont="1" applyFill="1" applyAlignment="1">
      <alignment vertical="center"/>
    </xf>
    <xf numFmtId="0" fontId="0" fillId="0" borderId="149" xfId="8" applyFont="1" applyFill="1" applyBorder="1" applyAlignment="1">
      <alignment horizontal="left" vertical="center" wrapText="1"/>
    </xf>
    <xf numFmtId="49" fontId="0" fillId="0" borderId="1" xfId="8" applyNumberFormat="1" applyFont="1" applyFill="1" applyBorder="1" applyAlignment="1">
      <alignment horizontal="center" vertical="center"/>
    </xf>
    <xf numFmtId="49" fontId="8" fillId="0" borderId="1" xfId="8" applyNumberFormat="1" applyFont="1" applyFill="1" applyBorder="1" applyAlignment="1">
      <alignment horizontal="left" vertical="center" wrapText="1"/>
    </xf>
    <xf numFmtId="0" fontId="8" fillId="0" borderId="146" xfId="8" applyFont="1" applyFill="1" applyBorder="1" applyAlignment="1">
      <alignment horizontal="left" vertical="center" wrapText="1"/>
    </xf>
    <xf numFmtId="0" fontId="8" fillId="0" borderId="146" xfId="8" applyFont="1" applyFill="1" applyBorder="1" applyAlignment="1">
      <alignment horizontal="center" vertical="center" wrapText="1"/>
    </xf>
    <xf numFmtId="0" fontId="8" fillId="0" borderId="150" xfId="8" applyFont="1" applyFill="1" applyBorder="1" applyAlignment="1">
      <alignment vertical="center" wrapText="1"/>
    </xf>
    <xf numFmtId="49" fontId="8" fillId="0" borderId="148" xfId="8" applyNumberFormat="1" applyFont="1" applyFill="1" applyBorder="1" applyAlignment="1">
      <alignment horizontal="center" vertical="center"/>
    </xf>
    <xf numFmtId="0" fontId="8" fillId="0" borderId="148" xfId="8" applyFont="1" applyFill="1" applyBorder="1" applyAlignment="1">
      <alignment horizontal="center" vertical="center"/>
    </xf>
    <xf numFmtId="0" fontId="8" fillId="0" borderId="148" xfId="8" applyNumberFormat="1" applyFont="1" applyFill="1" applyBorder="1" applyAlignment="1">
      <alignment horizontal="center" vertical="center"/>
    </xf>
    <xf numFmtId="0" fontId="82" fillId="0" borderId="0" xfId="7" applyFont="1" applyFill="1" applyAlignment="1">
      <alignment horizontal="center" vertical="center"/>
    </xf>
    <xf numFmtId="0" fontId="9" fillId="0" borderId="0" xfId="8" applyFont="1" applyAlignment="1">
      <alignment horizontal="center" vertical="center"/>
    </xf>
    <xf numFmtId="0" fontId="9" fillId="0" borderId="0" xfId="8" applyNumberFormat="1" applyFont="1" applyAlignment="1">
      <alignment horizontal="center" vertical="center"/>
    </xf>
    <xf numFmtId="0" fontId="82" fillId="0" borderId="0" xfId="7" applyFont="1" applyAlignment="1">
      <alignment horizontal="left" vertical="center" wrapText="1"/>
    </xf>
    <xf numFmtId="0" fontId="82" fillId="0" borderId="0" xfId="7" applyFont="1" applyAlignment="1">
      <alignment horizontal="center" vertical="center"/>
    </xf>
    <xf numFmtId="0" fontId="82" fillId="0" borderId="0" xfId="7" applyNumberFormat="1" applyFont="1" applyAlignment="1">
      <alignment horizontal="center" vertical="center"/>
    </xf>
    <xf numFmtId="49" fontId="18" fillId="25" borderId="1" xfId="0" applyNumberFormat="1" applyFont="1" applyFill="1" applyBorder="1" applyAlignment="1">
      <alignment horizontal="center" vertical="center" wrapText="1"/>
    </xf>
    <xf numFmtId="0" fontId="0" fillId="25" borderId="0" xfId="1" applyFont="1" applyFill="1" applyBorder="1" applyAlignment="1">
      <alignment horizontal="center" vertical="center" wrapText="1"/>
    </xf>
    <xf numFmtId="0" fontId="0" fillId="25" borderId="0" xfId="0" applyFill="1" applyBorder="1" applyAlignment="1">
      <alignment horizontal="center" vertical="center" wrapText="1"/>
    </xf>
    <xf numFmtId="0" fontId="26" fillId="0" borderId="1" xfId="0" applyFont="1" applyFill="1" applyBorder="1" applyAlignment="1">
      <alignment horizontal="center" vertical="center" wrapText="1"/>
    </xf>
    <xf numFmtId="0" fontId="26" fillId="4" borderId="1" xfId="0" applyFont="1" applyFill="1" applyBorder="1" applyAlignment="1">
      <alignment horizontal="center" vertical="center" wrapText="1"/>
    </xf>
    <xf numFmtId="14" fontId="26" fillId="0" borderId="1" xfId="0" applyNumberFormat="1" applyFont="1" applyFill="1" applyBorder="1" applyAlignment="1">
      <alignment horizontal="center" vertical="center" wrapText="1"/>
    </xf>
    <xf numFmtId="0" fontId="26" fillId="0" borderId="139" xfId="0" applyFont="1" applyFill="1" applyBorder="1" applyAlignment="1">
      <alignment horizontal="center" vertical="center" wrapText="1"/>
    </xf>
    <xf numFmtId="14" fontId="26" fillId="0" borderId="149" xfId="0" applyNumberFormat="1" applyFont="1" applyFill="1" applyBorder="1" applyAlignment="1">
      <alignment horizontal="center" vertical="center" wrapText="1"/>
    </xf>
    <xf numFmtId="14" fontId="26" fillId="0" borderId="139" xfId="0" applyNumberFormat="1" applyFont="1" applyFill="1" applyBorder="1" applyAlignment="1">
      <alignment horizontal="center" vertical="center" wrapText="1"/>
    </xf>
    <xf numFmtId="49" fontId="13" fillId="25" borderId="0" xfId="0" applyNumberFormat="1" applyFont="1" applyFill="1" applyBorder="1" applyAlignment="1">
      <alignment horizontal="center" vertical="center" wrapText="1"/>
    </xf>
    <xf numFmtId="49" fontId="0" fillId="25" borderId="1" xfId="1" applyNumberFormat="1" applyFont="1" applyFill="1" applyBorder="1" applyAlignment="1">
      <alignment horizontal="center" vertical="center"/>
    </xf>
    <xf numFmtId="0" fontId="0" fillId="25" borderId="1" xfId="0" applyFill="1" applyBorder="1" applyAlignment="1">
      <alignment horizontal="center" vertical="center" wrapText="1"/>
    </xf>
    <xf numFmtId="0" fontId="0" fillId="25" borderId="1" xfId="1" applyFont="1" applyFill="1" applyBorder="1" applyAlignment="1">
      <alignment horizontal="center" vertical="center"/>
    </xf>
    <xf numFmtId="0" fontId="0" fillId="25" borderId="1" xfId="0" applyFont="1" applyFill="1" applyBorder="1" applyAlignment="1">
      <alignment horizontal="center" vertical="center" wrapText="1"/>
    </xf>
    <xf numFmtId="0" fontId="0" fillId="25" borderId="1" xfId="1" applyFont="1" applyFill="1" applyBorder="1" applyAlignment="1">
      <alignment horizontal="center" vertical="center" wrapText="1"/>
    </xf>
    <xf numFmtId="0" fontId="0" fillId="0" borderId="153" xfId="1" applyFont="1" applyBorder="1" applyAlignment="1">
      <alignment horizontal="center" vertical="center"/>
    </xf>
    <xf numFmtId="0" fontId="0" fillId="25" borderId="154" xfId="1" applyFont="1" applyFill="1" applyBorder="1" applyAlignment="1">
      <alignment horizontal="center" vertical="center" wrapText="1"/>
    </xf>
    <xf numFmtId="0" fontId="0" fillId="0" borderId="153" xfId="1" applyFont="1" applyBorder="1" applyAlignment="1">
      <alignment horizontal="center" vertical="center" wrapText="1"/>
    </xf>
    <xf numFmtId="0" fontId="26" fillId="4" borderId="153" xfId="0" applyFont="1" applyFill="1" applyBorder="1" applyAlignment="1">
      <alignment horizontal="center" vertical="center" wrapText="1"/>
    </xf>
    <xf numFmtId="0" fontId="26" fillId="0" borderId="153" xfId="0" applyFont="1" applyFill="1" applyBorder="1" applyAlignment="1">
      <alignment horizontal="center" vertical="center" wrapText="1"/>
    </xf>
    <xf numFmtId="2" fontId="50" fillId="0" borderId="131" xfId="4" applyNumberFormat="1" applyFont="1" applyFill="1" applyBorder="1" applyAlignment="1">
      <alignment horizontal="center" vertical="center" wrapText="1"/>
    </xf>
    <xf numFmtId="2" fontId="50" fillId="0" borderId="58" xfId="4" applyNumberFormat="1" applyFont="1" applyFill="1" applyBorder="1" applyAlignment="1">
      <alignment horizontal="center" vertical="center" wrapText="1"/>
    </xf>
    <xf numFmtId="0" fontId="9" fillId="22" borderId="94" xfId="4" applyFont="1" applyFill="1" applyBorder="1" applyAlignment="1">
      <alignment horizontal="left" vertical="center" wrapText="1"/>
    </xf>
    <xf numFmtId="0" fontId="9" fillId="22" borderId="132" xfId="4" applyFont="1" applyFill="1" applyBorder="1" applyAlignment="1">
      <alignment horizontal="left" vertical="center" wrapText="1"/>
    </xf>
    <xf numFmtId="0" fontId="9" fillId="22" borderId="98" xfId="4" applyFont="1" applyFill="1" applyBorder="1" applyAlignment="1">
      <alignment horizontal="left" vertical="center" wrapText="1"/>
    </xf>
    <xf numFmtId="0" fontId="9" fillId="2" borderId="85" xfId="4" applyFont="1" applyFill="1" applyBorder="1" applyAlignment="1">
      <alignment horizontal="center" vertical="center" wrapText="1"/>
    </xf>
    <xf numFmtId="49" fontId="9" fillId="2" borderId="85" xfId="4" applyNumberFormat="1" applyFont="1" applyFill="1" applyBorder="1" applyAlignment="1">
      <alignment horizontal="center" vertical="center" wrapText="1"/>
    </xf>
    <xf numFmtId="49" fontId="46" fillId="2" borderId="85" xfId="4" applyNumberFormat="1" applyFont="1" applyFill="1" applyBorder="1" applyAlignment="1">
      <alignment horizontal="center" vertical="center" wrapText="1"/>
    </xf>
    <xf numFmtId="0" fontId="46" fillId="2" borderId="85" xfId="4" applyFont="1" applyFill="1" applyBorder="1" applyAlignment="1">
      <alignment horizontal="center" vertical="center" wrapText="1"/>
    </xf>
    <xf numFmtId="0" fontId="46" fillId="2" borderId="131" xfId="4" applyFont="1" applyFill="1" applyBorder="1" applyAlignment="1">
      <alignment horizontal="center" vertical="center" wrapText="1"/>
    </xf>
    <xf numFmtId="0" fontId="45" fillId="2" borderId="58" xfId="39" applyFont="1" applyFill="1" applyBorder="1" applyAlignment="1">
      <alignment horizontal="center" vertical="center" wrapText="1"/>
    </xf>
    <xf numFmtId="0" fontId="45" fillId="2" borderId="51" xfId="39" applyFont="1" applyFill="1" applyBorder="1" applyAlignment="1">
      <alignment horizontal="center" vertical="center" wrapText="1"/>
    </xf>
    <xf numFmtId="0" fontId="46" fillId="2" borderId="94" xfId="4" applyFont="1" applyFill="1" applyBorder="1" applyAlignment="1">
      <alignment horizontal="center" vertical="center" textRotation="90" wrapText="1"/>
    </xf>
    <xf numFmtId="0" fontId="46" fillId="2" borderId="98" xfId="4" applyFont="1" applyFill="1" applyBorder="1" applyAlignment="1">
      <alignment horizontal="center" vertical="center" textRotation="90" wrapText="1"/>
    </xf>
    <xf numFmtId="0" fontId="48" fillId="2" borderId="85" xfId="4" applyFont="1" applyFill="1" applyBorder="1" applyAlignment="1">
      <alignment horizontal="center" vertical="center" textRotation="90" wrapText="1"/>
    </xf>
    <xf numFmtId="0" fontId="48" fillId="2" borderId="131" xfId="4" applyFont="1" applyFill="1" applyBorder="1" applyAlignment="1">
      <alignment horizontal="center" vertical="center" textRotation="90" wrapText="1"/>
    </xf>
    <xf numFmtId="0" fontId="45" fillId="2" borderId="58" xfId="39" applyFont="1" applyFill="1" applyBorder="1" applyAlignment="1">
      <alignment horizontal="center" vertical="center" textRotation="90" wrapText="1"/>
    </xf>
    <xf numFmtId="0" fontId="45" fillId="2" borderId="51" xfId="39" applyFont="1" applyFill="1" applyBorder="1" applyAlignment="1">
      <alignment horizontal="center" vertical="center" textRotation="90" wrapText="1"/>
    </xf>
    <xf numFmtId="0" fontId="46" fillId="2" borderId="131" xfId="4" applyFont="1" applyFill="1" applyBorder="1" applyAlignment="1">
      <alignment horizontal="center" vertical="center" textRotation="90" wrapText="1"/>
    </xf>
    <xf numFmtId="0" fontId="46" fillId="2" borderId="58" xfId="4" applyFont="1" applyFill="1" applyBorder="1" applyAlignment="1">
      <alignment horizontal="center" vertical="center" textRotation="90" wrapText="1"/>
    </xf>
    <xf numFmtId="0" fontId="46" fillId="2" borderId="51" xfId="4" applyFont="1" applyFill="1" applyBorder="1" applyAlignment="1">
      <alignment horizontal="center" vertical="center" textRotation="90" wrapText="1"/>
    </xf>
    <xf numFmtId="0" fontId="27" fillId="2" borderId="131" xfId="4" applyFont="1" applyFill="1" applyBorder="1" applyAlignment="1">
      <alignment horizontal="center" vertical="center" textRotation="90" wrapText="1"/>
    </xf>
    <xf numFmtId="49" fontId="46" fillId="2" borderId="94" xfId="4" applyNumberFormat="1" applyFont="1" applyFill="1" applyBorder="1" applyAlignment="1">
      <alignment horizontal="center" vertical="center" textRotation="90" wrapText="1"/>
    </xf>
    <xf numFmtId="49" fontId="46" fillId="2" borderId="98" xfId="4" applyNumberFormat="1" applyFont="1" applyFill="1" applyBorder="1" applyAlignment="1">
      <alignment horizontal="center" vertical="center" textRotation="90" wrapText="1"/>
    </xf>
    <xf numFmtId="2" fontId="50" fillId="0" borderId="85" xfId="4" applyNumberFormat="1" applyFont="1" applyBorder="1" applyAlignment="1">
      <alignment horizontal="center" vertical="center" wrapText="1"/>
    </xf>
    <xf numFmtId="0" fontId="15" fillId="0" borderId="85" xfId="4" applyFont="1" applyBorder="1" applyAlignment="1">
      <alignment horizontal="left" vertical="center" wrapText="1"/>
    </xf>
    <xf numFmtId="2" fontId="45" fillId="0" borderId="85" xfId="4" applyNumberFormat="1" applyFont="1" applyBorder="1" applyAlignment="1">
      <alignment horizontal="center" vertical="center" wrapText="1"/>
    </xf>
    <xf numFmtId="2" fontId="50" fillId="0" borderId="85" xfId="4" applyNumberFormat="1" applyFont="1" applyFill="1" applyBorder="1" applyAlignment="1">
      <alignment horizontal="center" vertical="center" wrapText="1"/>
    </xf>
    <xf numFmtId="2" fontId="45" fillId="0" borderId="85" xfId="4" applyNumberFormat="1" applyFont="1" applyFill="1" applyBorder="1" applyAlignment="1">
      <alignment horizontal="center" vertical="center" wrapText="1"/>
    </xf>
    <xf numFmtId="0" fontId="15" fillId="0" borderId="85" xfId="4" applyFont="1" applyFill="1" applyBorder="1" applyAlignment="1">
      <alignment horizontal="left" vertical="center" wrapText="1"/>
    </xf>
    <xf numFmtId="49" fontId="50" fillId="0" borderId="85" xfId="4" applyNumberFormat="1" applyFont="1" applyFill="1" applyBorder="1" applyAlignment="1">
      <alignment horizontal="center" vertical="center" wrapText="1"/>
    </xf>
    <xf numFmtId="49" fontId="45" fillId="0" borderId="85" xfId="39" applyNumberFormat="1" applyFont="1" applyFill="1" applyBorder="1" applyAlignment="1">
      <alignment horizontal="center" vertical="center" wrapText="1"/>
    </xf>
    <xf numFmtId="49" fontId="45" fillId="0" borderId="85" xfId="4" applyNumberFormat="1" applyFont="1" applyFill="1" applyBorder="1" applyAlignment="1">
      <alignment horizontal="center" vertical="center" wrapText="1"/>
    </xf>
    <xf numFmtId="49" fontId="50" fillId="0" borderId="85" xfId="4" applyNumberFormat="1" applyFont="1" applyBorder="1" applyAlignment="1">
      <alignment horizontal="center" vertical="center" wrapText="1"/>
    </xf>
    <xf numFmtId="0" fontId="50" fillId="0" borderId="85" xfId="4" applyFont="1" applyFill="1" applyBorder="1" applyAlignment="1">
      <alignment horizontal="center" vertical="center" wrapText="1"/>
    </xf>
    <xf numFmtId="0" fontId="45" fillId="0" borderId="85" xfId="39" applyFont="1" applyFill="1" applyBorder="1" applyAlignment="1">
      <alignment horizontal="center" vertical="center" wrapText="1"/>
    </xf>
    <xf numFmtId="0" fontId="50" fillId="0" borderId="131" xfId="4" applyFont="1" applyFill="1" applyBorder="1" applyAlignment="1">
      <alignment horizontal="center" vertical="center" wrapText="1"/>
    </xf>
    <xf numFmtId="0" fontId="0" fillId="0" borderId="51" xfId="0" applyFill="1" applyBorder="1" applyAlignment="1">
      <alignment horizontal="center" vertical="center" wrapText="1"/>
    </xf>
    <xf numFmtId="0" fontId="45" fillId="0" borderId="131" xfId="39" applyFont="1" applyFill="1" applyBorder="1" applyAlignment="1">
      <alignment horizontal="center" vertical="center" wrapText="1"/>
    </xf>
    <xf numFmtId="0" fontId="50" fillId="0" borderId="85" xfId="4" applyFont="1" applyBorder="1" applyAlignment="1">
      <alignment horizontal="center" vertical="center" wrapText="1"/>
    </xf>
    <xf numFmtId="0" fontId="15" fillId="0" borderId="131" xfId="39" applyFont="1" applyFill="1" applyBorder="1" applyAlignment="1">
      <alignment horizontal="center" vertical="center" wrapText="1"/>
    </xf>
    <xf numFmtId="0" fontId="15" fillId="0" borderId="51" xfId="0" applyFont="1" applyFill="1" applyBorder="1" applyAlignment="1">
      <alignment horizontal="center" vertical="center" wrapText="1"/>
    </xf>
    <xf numFmtId="0" fontId="45" fillId="0" borderId="85" xfId="4" applyFont="1" applyFill="1" applyBorder="1" applyAlignment="1">
      <alignment horizontal="center" vertical="center" wrapText="1"/>
    </xf>
    <xf numFmtId="0" fontId="45" fillId="0" borderId="85" xfId="4" applyFont="1" applyBorder="1" applyAlignment="1">
      <alignment horizontal="center" vertical="center" wrapText="1"/>
    </xf>
    <xf numFmtId="0" fontId="15" fillId="0" borderId="131" xfId="4" applyFont="1" applyFill="1" applyBorder="1" applyAlignment="1">
      <alignment horizontal="center" vertical="center" wrapText="1"/>
    </xf>
    <xf numFmtId="0" fontId="8" fillId="0" borderId="51" xfId="0" applyFont="1" applyFill="1" applyBorder="1" applyAlignment="1">
      <alignment horizontal="center" vertical="center" wrapText="1"/>
    </xf>
    <xf numFmtId="0" fontId="50" fillId="0" borderId="85" xfId="4" applyFont="1" applyFill="1" applyBorder="1" applyAlignment="1">
      <alignment vertical="center" wrapText="1"/>
    </xf>
    <xf numFmtId="0" fontId="50" fillId="0" borderId="51" xfId="4" applyFont="1" applyFill="1" applyBorder="1" applyAlignment="1">
      <alignment horizontal="center" vertical="center" wrapText="1"/>
    </xf>
    <xf numFmtId="164" fontId="50" fillId="0" borderId="85" xfId="4" applyNumberFormat="1" applyFont="1" applyBorder="1" applyAlignment="1">
      <alignment horizontal="center" vertical="center" wrapText="1"/>
    </xf>
    <xf numFmtId="0" fontId="0" fillId="0" borderId="85" xfId="0" applyFill="1" applyBorder="1" applyAlignment="1">
      <alignment horizontal="center" vertical="center" wrapText="1"/>
    </xf>
    <xf numFmtId="164" fontId="50" fillId="0" borderId="85" xfId="4" applyNumberFormat="1" applyFont="1" applyFill="1" applyBorder="1" applyAlignment="1">
      <alignment horizontal="center" vertical="center" wrapText="1"/>
    </xf>
    <xf numFmtId="0" fontId="45" fillId="0" borderId="0" xfId="39" applyFont="1" applyFill="1" applyBorder="1" applyAlignment="1">
      <alignment wrapText="1"/>
    </xf>
    <xf numFmtId="0" fontId="0" fillId="0" borderId="0" xfId="0" applyFill="1" applyBorder="1" applyAlignment="1">
      <alignment wrapText="1"/>
    </xf>
    <xf numFmtId="0" fontId="15" fillId="0" borderId="131" xfId="4" applyFont="1" applyFill="1" applyBorder="1" applyAlignment="1">
      <alignment horizontal="left" vertical="center" wrapText="1"/>
    </xf>
    <xf numFmtId="0" fontId="8" fillId="0" borderId="51" xfId="0" applyFont="1" applyFill="1" applyBorder="1" applyAlignment="1">
      <alignment horizontal="left" vertical="center" wrapText="1"/>
    </xf>
    <xf numFmtId="49" fontId="15" fillId="0" borderId="131" xfId="4" applyNumberFormat="1" applyFont="1" applyFill="1" applyBorder="1" applyAlignment="1">
      <alignment horizontal="center" vertical="center" wrapText="1"/>
    </xf>
    <xf numFmtId="164" fontId="15" fillId="0" borderId="131" xfId="4" applyNumberFormat="1" applyFont="1" applyFill="1" applyBorder="1" applyAlignment="1">
      <alignment horizontal="center" vertical="center" wrapText="1"/>
    </xf>
    <xf numFmtId="0" fontId="15" fillId="0" borderId="85" xfId="4" applyFont="1" applyFill="1" applyBorder="1" applyAlignment="1">
      <alignment horizontal="center" vertical="center" wrapText="1"/>
    </xf>
    <xf numFmtId="2" fontId="8" fillId="0" borderId="85" xfId="0" applyNumberFormat="1" applyFont="1" applyFill="1" applyBorder="1" applyAlignment="1">
      <alignment horizontal="center" vertical="center" wrapText="1"/>
    </xf>
    <xf numFmtId="49" fontId="8" fillId="0" borderId="85" xfId="0" applyNumberFormat="1" applyFont="1" applyFill="1" applyBorder="1" applyAlignment="1">
      <alignment horizontal="center" vertical="center" wrapText="1"/>
    </xf>
    <xf numFmtId="0" fontId="8" fillId="0" borderId="85" xfId="0" applyFont="1" applyFill="1" applyBorder="1" applyAlignment="1">
      <alignment horizontal="center" vertical="center" wrapText="1"/>
    </xf>
    <xf numFmtId="0" fontId="18" fillId="0" borderId="58" xfId="4" applyFont="1" applyFill="1" applyBorder="1" applyAlignment="1">
      <alignment horizontal="left" vertical="center" wrapText="1"/>
    </xf>
    <xf numFmtId="49" fontId="50" fillId="0" borderId="131" xfId="4" applyNumberFormat="1" applyFont="1" applyFill="1" applyBorder="1" applyAlignment="1">
      <alignment horizontal="center" vertical="center" wrapText="1"/>
    </xf>
    <xf numFmtId="49" fontId="50" fillId="0" borderId="58" xfId="4" applyNumberFormat="1" applyFont="1" applyFill="1" applyBorder="1" applyAlignment="1">
      <alignment horizontal="center" vertical="center" wrapText="1"/>
    </xf>
    <xf numFmtId="164" fontId="50" fillId="0" borderId="131" xfId="4" applyNumberFormat="1" applyFont="1" applyFill="1" applyBorder="1" applyAlignment="1">
      <alignment horizontal="center" vertical="center" wrapText="1"/>
    </xf>
    <xf numFmtId="164" fontId="50" fillId="0" borderId="58" xfId="4" applyNumberFormat="1" applyFont="1" applyFill="1" applyBorder="1" applyAlignment="1">
      <alignment horizontal="center" vertical="center" wrapText="1"/>
    </xf>
    <xf numFmtId="0" fontId="50" fillId="0" borderId="58" xfId="4" applyFont="1" applyFill="1" applyBorder="1" applyAlignment="1">
      <alignment horizontal="center" vertical="center" wrapText="1"/>
    </xf>
    <xf numFmtId="49" fontId="45" fillId="0" borderId="0" xfId="39" applyNumberFormat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0" fillId="0" borderId="51" xfId="0" applyBorder="1" applyAlignment="1">
      <alignment horizontal="center" vertical="center" wrapText="1"/>
    </xf>
    <xf numFmtId="0" fontId="45" fillId="0" borderId="51" xfId="39" applyFont="1" applyFill="1" applyBorder="1" applyAlignment="1">
      <alignment horizontal="center" vertical="center" wrapText="1"/>
    </xf>
    <xf numFmtId="0" fontId="0" fillId="0" borderId="51" xfId="0" applyBorder="1" applyAlignment="1">
      <alignment horizontal="left" vertical="center" wrapText="1"/>
    </xf>
    <xf numFmtId="0" fontId="64" fillId="0" borderId="51" xfId="4" applyFont="1" applyBorder="1" applyAlignment="1">
      <alignment vertical="center" wrapText="1"/>
    </xf>
    <xf numFmtId="0" fontId="64" fillId="0" borderId="85" xfId="4" applyFont="1" applyBorder="1" applyAlignment="1">
      <alignment vertical="center" wrapText="1"/>
    </xf>
    <xf numFmtId="0" fontId="50" fillId="0" borderId="85" xfId="4" applyFont="1" applyBorder="1" applyAlignment="1">
      <alignment vertical="center" wrapText="1"/>
    </xf>
    <xf numFmtId="0" fontId="53" fillId="0" borderId="85" xfId="4" applyFont="1" applyBorder="1" applyAlignment="1">
      <alignment vertical="center" wrapText="1"/>
    </xf>
    <xf numFmtId="0" fontId="45" fillId="0" borderId="85" xfId="4" applyFont="1" applyBorder="1" applyAlignment="1">
      <alignment vertical="center" wrapText="1"/>
    </xf>
    <xf numFmtId="2" fontId="51" fillId="15" borderId="85" xfId="4" applyNumberFormat="1" applyFont="1" applyFill="1" applyBorder="1" applyAlignment="1">
      <alignment horizontal="center" vertical="center" wrapText="1"/>
    </xf>
    <xf numFmtId="2" fontId="45" fillId="15" borderId="85" xfId="4" applyNumberFormat="1" applyFont="1" applyFill="1" applyBorder="1" applyAlignment="1">
      <alignment horizontal="center" vertical="center" wrapText="1"/>
    </xf>
    <xf numFmtId="49" fontId="21" fillId="0" borderId="131" xfId="4" applyNumberFormat="1" applyFont="1" applyFill="1" applyBorder="1" applyAlignment="1">
      <alignment horizontal="center" vertical="top" wrapText="1"/>
    </xf>
    <xf numFmtId="49" fontId="20" fillId="0" borderId="58" xfId="0" applyNumberFormat="1" applyFont="1" applyBorder="1" applyAlignment="1">
      <alignment horizontal="center" vertical="top" wrapText="1"/>
    </xf>
    <xf numFmtId="0" fontId="0" fillId="0" borderId="58" xfId="0" applyBorder="1" applyAlignment="1">
      <alignment horizontal="center" wrapText="1"/>
    </xf>
    <xf numFmtId="0" fontId="27" fillId="0" borderId="131" xfId="4" applyFont="1" applyFill="1" applyBorder="1" applyAlignment="1">
      <alignment horizontal="left" vertical="top" wrapText="1"/>
    </xf>
    <xf numFmtId="0" fontId="15" fillId="0" borderId="58" xfId="0" applyFont="1" applyBorder="1" applyAlignment="1">
      <alignment horizontal="left" vertical="top" wrapText="1"/>
    </xf>
    <xf numFmtId="0" fontId="0" fillId="0" borderId="58" xfId="0" applyBorder="1" applyAlignment="1">
      <alignment vertical="top" wrapText="1"/>
    </xf>
    <xf numFmtId="0" fontId="56" fillId="0" borderId="131" xfId="39" applyNumberFormat="1" applyFont="1" applyFill="1" applyBorder="1" applyAlignment="1">
      <alignment horizontal="center" vertical="top" wrapText="1"/>
    </xf>
    <xf numFmtId="0" fontId="20" fillId="0" borderId="58" xfId="0" applyNumberFormat="1" applyFont="1" applyBorder="1" applyAlignment="1">
      <alignment horizontal="center" vertical="top" wrapText="1"/>
    </xf>
    <xf numFmtId="2" fontId="45" fillId="0" borderId="85" xfId="39" applyNumberFormat="1" applyFont="1" applyBorder="1" applyAlignment="1">
      <alignment horizontal="center" vertical="center" wrapText="1"/>
    </xf>
    <xf numFmtId="0" fontId="18" fillId="0" borderId="85" xfId="39" applyFont="1" applyBorder="1" applyAlignment="1">
      <alignment horizontal="left" vertical="center" wrapText="1"/>
    </xf>
    <xf numFmtId="2" fontId="8" fillId="15" borderId="141" xfId="0" applyNumberFormat="1" applyFont="1" applyFill="1" applyBorder="1" applyAlignment="1">
      <alignment horizontal="center" vertical="center" wrapText="1"/>
    </xf>
    <xf numFmtId="49" fontId="0" fillId="0" borderId="0" xfId="0" applyNumberFormat="1" applyFont="1" applyFill="1" applyAlignment="1">
      <alignment horizontal="left" vertical="top" wrapText="1"/>
    </xf>
    <xf numFmtId="49" fontId="8" fillId="0" borderId="0" xfId="0" applyNumberFormat="1" applyFont="1" applyFill="1" applyAlignment="1">
      <alignment horizontal="left" vertical="top" wrapText="1"/>
    </xf>
    <xf numFmtId="49" fontId="18" fillId="3" borderId="137" xfId="0" applyNumberFormat="1" applyFont="1" applyFill="1" applyBorder="1" applyAlignment="1">
      <alignment horizontal="center" vertical="center" textRotation="90" wrapText="1"/>
    </xf>
    <xf numFmtId="49" fontId="18" fillId="3" borderId="15" xfId="0" applyNumberFormat="1" applyFont="1" applyFill="1" applyBorder="1" applyAlignment="1">
      <alignment horizontal="center" vertical="center" textRotation="90" wrapText="1"/>
    </xf>
    <xf numFmtId="49" fontId="18" fillId="3" borderId="138" xfId="0" applyNumberFormat="1" applyFont="1" applyFill="1" applyBorder="1" applyAlignment="1">
      <alignment horizontal="center" vertical="center" textRotation="90" wrapText="1"/>
    </xf>
    <xf numFmtId="49" fontId="18" fillId="3" borderId="39" xfId="0" applyNumberFormat="1" applyFont="1" applyFill="1" applyBorder="1" applyAlignment="1">
      <alignment horizontal="center" vertical="center" textRotation="90" wrapText="1"/>
    </xf>
    <xf numFmtId="49" fontId="9" fillId="0" borderId="139" xfId="4" applyNumberFormat="1" applyFont="1" applyFill="1" applyBorder="1" applyAlignment="1">
      <alignment horizontal="center" vertical="top" wrapText="1"/>
    </xf>
    <xf numFmtId="49" fontId="8" fillId="0" borderId="9" xfId="0" applyNumberFormat="1" applyFont="1" applyBorder="1" applyAlignment="1">
      <alignment horizontal="center" vertical="top" wrapText="1"/>
    </xf>
    <xf numFmtId="0" fontId="0" fillId="0" borderId="9" xfId="0" applyBorder="1" applyAlignment="1">
      <alignment horizontal="center" wrapText="1"/>
    </xf>
    <xf numFmtId="0" fontId="0" fillId="0" borderId="139" xfId="4" applyFont="1" applyFill="1" applyBorder="1" applyAlignment="1">
      <alignment horizontal="left" vertical="top" wrapText="1"/>
    </xf>
    <xf numFmtId="0" fontId="8" fillId="0" borderId="9" xfId="0" applyFont="1" applyBorder="1" applyAlignment="1">
      <alignment horizontal="left" vertical="top" wrapText="1"/>
    </xf>
    <xf numFmtId="0" fontId="8" fillId="0" borderId="9" xfId="0" applyFont="1" applyBorder="1" applyAlignment="1">
      <alignment wrapText="1"/>
    </xf>
    <xf numFmtId="0" fontId="51" fillId="0" borderId="139" xfId="39" applyNumberFormat="1" applyFont="1" applyFill="1" applyBorder="1" applyAlignment="1">
      <alignment horizontal="center" vertical="top" wrapText="1"/>
    </xf>
    <xf numFmtId="0" fontId="8" fillId="0" borderId="9" xfId="0" applyNumberFormat="1" applyFont="1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0" fontId="21" fillId="22" borderId="57" xfId="0" applyFont="1" applyFill="1" applyBorder="1" applyAlignment="1">
      <alignment horizontal="left" vertical="top" wrapText="1"/>
    </xf>
    <xf numFmtId="0" fontId="21" fillId="22" borderId="0" xfId="0" applyFont="1" applyFill="1" applyBorder="1" applyAlignment="1">
      <alignment horizontal="left" vertical="top" wrapText="1"/>
    </xf>
    <xf numFmtId="0" fontId="18" fillId="3" borderId="132" xfId="0" applyNumberFormat="1" applyFont="1" applyFill="1" applyBorder="1" applyAlignment="1">
      <alignment horizontal="center" vertical="center" wrapText="1"/>
    </xf>
    <xf numFmtId="49" fontId="18" fillId="3" borderId="101" xfId="0" applyNumberFormat="1" applyFont="1" applyFill="1" applyBorder="1" applyAlignment="1">
      <alignment horizontal="center" vertical="center" wrapText="1"/>
    </xf>
    <xf numFmtId="49" fontId="18" fillId="2" borderId="85" xfId="0" applyNumberFormat="1" applyFont="1" applyFill="1" applyBorder="1" applyAlignment="1">
      <alignment horizontal="center" vertical="center" textRotation="90" wrapText="1"/>
    </xf>
    <xf numFmtId="0" fontId="18" fillId="2" borderId="131" xfId="0" applyFont="1" applyFill="1" applyBorder="1" applyAlignment="1">
      <alignment horizontal="center" vertical="center" textRotation="90" wrapText="1"/>
    </xf>
    <xf numFmtId="0" fontId="18" fillId="2" borderId="58" xfId="0" applyFont="1" applyFill="1" applyBorder="1" applyAlignment="1">
      <alignment horizontal="center" vertical="center" textRotation="90" wrapText="1"/>
    </xf>
    <xf numFmtId="0" fontId="18" fillId="2" borderId="51" xfId="0" applyFont="1" applyFill="1" applyBorder="1" applyAlignment="1">
      <alignment horizontal="center" vertical="center" textRotation="90" wrapText="1"/>
    </xf>
    <xf numFmtId="0" fontId="18" fillId="2" borderId="135" xfId="0" applyFont="1" applyFill="1" applyBorder="1" applyAlignment="1">
      <alignment horizontal="center" vertical="center" textRotation="90" wrapText="1"/>
    </xf>
    <xf numFmtId="0" fontId="18" fillId="2" borderId="136" xfId="0" applyFont="1" applyFill="1" applyBorder="1" applyAlignment="1">
      <alignment horizontal="center" vertical="center" textRotation="90" wrapText="1"/>
    </xf>
    <xf numFmtId="49" fontId="18" fillId="25" borderId="17" xfId="0" applyNumberFormat="1" applyFont="1" applyFill="1" applyBorder="1" applyAlignment="1">
      <alignment horizontal="center" vertical="center" wrapText="1"/>
    </xf>
    <xf numFmtId="49" fontId="18" fillId="25" borderId="18" xfId="0" applyNumberFormat="1" applyFont="1" applyFill="1" applyBorder="1" applyAlignment="1">
      <alignment horizontal="center" vertical="center" wrapText="1"/>
    </xf>
    <xf numFmtId="49" fontId="18" fillId="25" borderId="19" xfId="0" applyNumberFormat="1" applyFont="1" applyFill="1" applyBorder="1" applyAlignment="1">
      <alignment horizontal="center" vertical="center" wrapText="1"/>
    </xf>
    <xf numFmtId="49" fontId="21" fillId="25" borderId="3" xfId="0" applyNumberFormat="1" applyFont="1" applyFill="1" applyBorder="1" applyAlignment="1">
      <alignment horizontal="left" vertical="center" wrapText="1"/>
    </xf>
    <xf numFmtId="49" fontId="21" fillId="25" borderId="102" xfId="0" applyNumberFormat="1" applyFont="1" applyFill="1" applyBorder="1" applyAlignment="1">
      <alignment horizontal="left" vertical="center" wrapText="1"/>
    </xf>
    <xf numFmtId="49" fontId="18" fillId="25" borderId="1" xfId="0" applyNumberFormat="1" applyFont="1" applyFill="1" applyBorder="1" applyAlignment="1">
      <alignment horizontal="center" vertical="center" wrapText="1"/>
    </xf>
    <xf numFmtId="49" fontId="18" fillId="25" borderId="94" xfId="0" applyNumberFormat="1" applyFont="1" applyFill="1" applyBorder="1" applyAlignment="1">
      <alignment horizontal="center" vertical="center" wrapText="1"/>
    </xf>
    <xf numFmtId="49" fontId="18" fillId="25" borderId="6" xfId="0" applyNumberFormat="1" applyFont="1" applyFill="1" applyBorder="1" applyAlignment="1">
      <alignment horizontal="center" vertical="center" wrapText="1"/>
    </xf>
    <xf numFmtId="49" fontId="18" fillId="25" borderId="12" xfId="0" applyNumberFormat="1" applyFont="1" applyFill="1" applyBorder="1" applyAlignment="1">
      <alignment horizontal="center" vertical="center" wrapText="1"/>
    </xf>
    <xf numFmtId="49" fontId="18" fillId="25" borderId="13" xfId="0" applyNumberFormat="1" applyFont="1" applyFill="1" applyBorder="1" applyAlignment="1">
      <alignment horizontal="center" vertical="center" wrapText="1"/>
    </xf>
    <xf numFmtId="0" fontId="0" fillId="0" borderId="0" xfId="1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left" vertical="center" wrapText="1"/>
    </xf>
    <xf numFmtId="0" fontId="70" fillId="0" borderId="0" xfId="0" applyFont="1" applyAlignment="1">
      <alignment horizontal="left" vertical="center" wrapText="1"/>
    </xf>
    <xf numFmtId="49" fontId="0" fillId="2" borderId="1" xfId="0" applyNumberFormat="1" applyFont="1" applyFill="1" applyBorder="1" applyAlignment="1">
      <alignment horizontal="center" vertical="center" wrapText="1"/>
    </xf>
    <xf numFmtId="49" fontId="0" fillId="2" borderId="6" xfId="0" applyNumberFormat="1" applyFont="1" applyFill="1" applyBorder="1" applyAlignment="1">
      <alignment horizontal="center" vertical="center" wrapText="1"/>
    </xf>
    <xf numFmtId="49" fontId="0" fillId="2" borderId="13" xfId="0" applyNumberFormat="1" applyFont="1" applyFill="1" applyBorder="1" applyAlignment="1">
      <alignment horizontal="center" vertical="center" wrapText="1"/>
    </xf>
    <xf numFmtId="49" fontId="0" fillId="2" borderId="12" xfId="0" applyNumberFormat="1" applyFont="1" applyFill="1" applyBorder="1" applyAlignment="1">
      <alignment horizontal="center" vertical="center" wrapText="1"/>
    </xf>
    <xf numFmtId="0" fontId="15" fillId="0" borderId="33" xfId="0" applyNumberFormat="1" applyFont="1" applyBorder="1" applyAlignment="1">
      <alignment horizontal="left" vertical="center" wrapText="1"/>
    </xf>
    <xf numFmtId="0" fontId="15" fillId="0" borderId="58" xfId="0" applyNumberFormat="1" applyFont="1" applyBorder="1" applyAlignment="1">
      <alignment horizontal="left" vertical="center" wrapText="1"/>
    </xf>
    <xf numFmtId="0" fontId="15" fillId="0" borderId="36" xfId="0" applyFont="1" applyBorder="1" applyAlignment="1">
      <alignment horizontal="left" vertical="center" wrapText="1"/>
    </xf>
    <xf numFmtId="0" fontId="15" fillId="0" borderId="73" xfId="0" applyNumberFormat="1" applyFont="1" applyBorder="1" applyAlignment="1">
      <alignment horizontal="left" vertical="center" wrapText="1"/>
    </xf>
    <xf numFmtId="0" fontId="15" fillId="0" borderId="58" xfId="0" applyFont="1" applyBorder="1" applyAlignment="1">
      <alignment vertical="center" wrapText="1"/>
    </xf>
    <xf numFmtId="0" fontId="15" fillId="0" borderId="47" xfId="0" applyFont="1" applyBorder="1" applyAlignment="1">
      <alignment vertical="center" wrapText="1"/>
    </xf>
    <xf numFmtId="49" fontId="15" fillId="13" borderId="54" xfId="0" applyNumberFormat="1" applyFont="1" applyFill="1" applyBorder="1" applyAlignment="1">
      <alignment horizontal="center" vertical="center" wrapText="1"/>
    </xf>
    <xf numFmtId="49" fontId="76" fillId="13" borderId="54" xfId="0" applyNumberFormat="1" applyFont="1" applyFill="1" applyBorder="1" applyAlignment="1">
      <alignment horizontal="center" vertical="center" wrapText="1"/>
    </xf>
    <xf numFmtId="49" fontId="15" fillId="2" borderId="55" xfId="0" applyNumberFormat="1" applyFont="1" applyFill="1" applyBorder="1" applyAlignment="1">
      <alignment horizontal="center" vertical="center" wrapText="1"/>
    </xf>
    <xf numFmtId="49" fontId="15" fillId="2" borderId="59" xfId="0" applyNumberFormat="1" applyFont="1" applyFill="1" applyBorder="1" applyAlignment="1">
      <alignment horizontal="center" vertical="center" wrapText="1"/>
    </xf>
    <xf numFmtId="49" fontId="15" fillId="2" borderId="56" xfId="0" applyNumberFormat="1" applyFont="1" applyFill="1" applyBorder="1" applyAlignment="1">
      <alignment horizontal="center" vertical="center" wrapText="1"/>
    </xf>
    <xf numFmtId="0" fontId="15" fillId="0" borderId="58" xfId="0" applyFont="1" applyBorder="1" applyAlignment="1">
      <alignment horizontal="left" vertical="center" wrapText="1"/>
    </xf>
    <xf numFmtId="0" fontId="15" fillId="0" borderId="5" xfId="0" applyFont="1" applyBorder="1" applyAlignment="1">
      <alignment horizontal="left" vertical="center" wrapText="1"/>
    </xf>
    <xf numFmtId="49" fontId="15" fillId="2" borderId="6" xfId="0" applyNumberFormat="1" applyFont="1" applyFill="1" applyBorder="1" applyAlignment="1">
      <alignment horizontal="center" vertical="center" wrapText="1"/>
    </xf>
    <xf numFmtId="49" fontId="15" fillId="2" borderId="12" xfId="0" applyNumberFormat="1" applyFont="1" applyFill="1" applyBorder="1" applyAlignment="1">
      <alignment horizontal="center" vertical="center" wrapText="1"/>
    </xf>
    <xf numFmtId="49" fontId="15" fillId="2" borderId="13" xfId="0" applyNumberFormat="1" applyFont="1" applyFill="1" applyBorder="1" applyAlignment="1">
      <alignment horizontal="center" vertical="center" wrapText="1"/>
    </xf>
    <xf numFmtId="49" fontId="15" fillId="13" borderId="1" xfId="0" applyNumberFormat="1" applyFont="1" applyFill="1" applyBorder="1" applyAlignment="1">
      <alignment horizontal="center" vertical="center" wrapText="1"/>
    </xf>
    <xf numFmtId="49" fontId="76" fillId="13" borderId="1" xfId="0" applyNumberFormat="1" applyFont="1" applyFill="1" applyBorder="1" applyAlignment="1">
      <alignment horizontal="center" vertical="center" wrapText="1"/>
    </xf>
    <xf numFmtId="49" fontId="13" fillId="0" borderId="0" xfId="0" applyNumberFormat="1" applyFont="1" applyAlignment="1">
      <alignment horizontal="left" vertical="top" wrapText="1"/>
    </xf>
    <xf numFmtId="0" fontId="0" fillId="0" borderId="0" xfId="0" applyFont="1" applyAlignment="1">
      <alignment horizontal="left" vertical="top" wrapText="1"/>
    </xf>
    <xf numFmtId="49" fontId="9" fillId="22" borderId="1" xfId="0" applyNumberFormat="1" applyFont="1" applyFill="1" applyBorder="1" applyAlignment="1">
      <alignment horizontal="left" vertical="center" wrapText="1"/>
    </xf>
    <xf numFmtId="0" fontId="0" fillId="2" borderId="1" xfId="0" applyNumberFormat="1" applyFont="1" applyFill="1" applyBorder="1" applyAlignment="1">
      <alignment horizontal="center" vertical="center" wrapText="1"/>
    </xf>
    <xf numFmtId="49" fontId="0" fillId="2" borderId="2" xfId="0" applyNumberFormat="1" applyFont="1" applyFill="1" applyBorder="1" applyAlignment="1">
      <alignment horizontal="center" vertical="center" wrapText="1"/>
    </xf>
    <xf numFmtId="49" fontId="0" fillId="2" borderId="9" xfId="0" applyNumberFormat="1" applyFont="1" applyFill="1" applyBorder="1" applyAlignment="1">
      <alignment horizontal="center" vertical="center" wrapText="1"/>
    </xf>
    <xf numFmtId="49" fontId="0" fillId="2" borderId="5" xfId="0" applyNumberFormat="1" applyFont="1" applyFill="1" applyBorder="1" applyAlignment="1">
      <alignment horizontal="center" vertical="center" wrapText="1"/>
    </xf>
    <xf numFmtId="49" fontId="0" fillId="3" borderId="2" xfId="0" applyNumberFormat="1" applyFont="1" applyFill="1" applyBorder="1" applyAlignment="1">
      <alignment horizontal="center" vertical="center" wrapText="1"/>
    </xf>
    <xf numFmtId="49" fontId="0" fillId="3" borderId="9" xfId="0" applyNumberFormat="1" applyFont="1" applyFill="1" applyBorder="1" applyAlignment="1">
      <alignment horizontal="center" vertical="center" wrapText="1"/>
    </xf>
    <xf numFmtId="49" fontId="0" fillId="3" borderId="5" xfId="0" applyNumberFormat="1" applyFont="1" applyFill="1" applyBorder="1" applyAlignment="1">
      <alignment horizontal="center" vertical="center" wrapText="1"/>
    </xf>
    <xf numFmtId="0" fontId="0" fillId="2" borderId="6" xfId="0" applyNumberFormat="1" applyFont="1" applyFill="1" applyBorder="1" applyAlignment="1">
      <alignment horizontal="center" vertical="center" wrapText="1"/>
    </xf>
    <xf numFmtId="0" fontId="0" fillId="2" borderId="13" xfId="0" applyNumberFormat="1" applyFont="1" applyFill="1" applyBorder="1" applyAlignment="1">
      <alignment horizontal="center" vertical="center" wrapText="1"/>
    </xf>
    <xf numFmtId="49" fontId="0" fillId="2" borderId="14" xfId="0" applyNumberFormat="1" applyFont="1" applyFill="1" applyBorder="1" applyAlignment="1">
      <alignment horizontal="center" vertical="center" wrapText="1"/>
    </xf>
    <xf numFmtId="49" fontId="0" fillId="2" borderId="10" xfId="0" applyNumberFormat="1" applyFont="1" applyFill="1" applyBorder="1" applyAlignment="1">
      <alignment horizontal="center" vertical="center" wrapText="1"/>
    </xf>
    <xf numFmtId="49" fontId="0" fillId="2" borderId="20" xfId="0" applyNumberFormat="1" applyFont="1" applyFill="1" applyBorder="1" applyAlignment="1">
      <alignment horizontal="center" vertical="center" wrapText="1"/>
    </xf>
    <xf numFmtId="49" fontId="0" fillId="2" borderId="11" xfId="0" applyNumberFormat="1" applyFont="1" applyFill="1" applyBorder="1" applyAlignment="1">
      <alignment horizontal="center" vertical="center" wrapText="1"/>
    </xf>
    <xf numFmtId="0" fontId="0" fillId="2" borderId="2" xfId="0" applyNumberFormat="1" applyFont="1" applyFill="1" applyBorder="1" applyAlignment="1">
      <alignment horizontal="center" vertical="center" wrapText="1"/>
    </xf>
    <xf numFmtId="1" fontId="27" fillId="7" borderId="72" xfId="0" applyNumberFormat="1" applyFont="1" applyFill="1" applyBorder="1" applyAlignment="1">
      <alignment horizontal="center" vertical="center" wrapText="1"/>
    </xf>
    <xf numFmtId="0" fontId="27" fillId="7" borderId="72" xfId="0" applyFont="1" applyFill="1" applyBorder="1" applyAlignment="1">
      <alignment horizontal="center" vertical="center" wrapText="1"/>
    </xf>
    <xf numFmtId="49" fontId="27" fillId="2" borderId="69" xfId="0" applyNumberFormat="1" applyFont="1" applyFill="1" applyBorder="1" applyAlignment="1">
      <alignment horizontal="left" vertical="center" wrapText="1"/>
    </xf>
    <xf numFmtId="0" fontId="15" fillId="0" borderId="69" xfId="0" applyFont="1" applyBorder="1" applyAlignment="1">
      <alignment vertical="center" wrapText="1"/>
    </xf>
    <xf numFmtId="0" fontId="15" fillId="0" borderId="42" xfId="0" applyFont="1" applyBorder="1" applyAlignment="1">
      <alignment vertical="center" wrapText="1"/>
    </xf>
    <xf numFmtId="49" fontId="27" fillId="2" borderId="0" xfId="0" applyNumberFormat="1" applyFont="1" applyFill="1" applyBorder="1" applyAlignment="1">
      <alignment horizontal="left" vertical="center" wrapText="1"/>
    </xf>
    <xf numFmtId="0" fontId="15" fillId="0" borderId="0" xfId="0" applyFont="1" applyBorder="1" applyAlignment="1">
      <alignment vertical="center" wrapText="1"/>
    </xf>
    <xf numFmtId="0" fontId="15" fillId="0" borderId="62" xfId="0" applyFont="1" applyBorder="1" applyAlignment="1">
      <alignment vertical="center" wrapText="1"/>
    </xf>
    <xf numFmtId="0" fontId="15" fillId="0" borderId="0" xfId="0" applyFont="1" applyAlignment="1">
      <alignment vertical="center" wrapText="1"/>
    </xf>
    <xf numFmtId="49" fontId="63" fillId="0" borderId="0" xfId="0" applyNumberFormat="1" applyFont="1" applyFill="1" applyBorder="1" applyAlignment="1">
      <alignment horizontal="left" vertical="center" wrapText="1"/>
    </xf>
    <xf numFmtId="49" fontId="0" fillId="0" borderId="0" xfId="0" applyNumberFormat="1" applyAlignment="1">
      <alignment horizontal="left" vertical="top" wrapText="1"/>
    </xf>
    <xf numFmtId="0" fontId="0" fillId="0" borderId="0" xfId="0" applyAlignment="1"/>
    <xf numFmtId="0" fontId="27" fillId="0" borderId="93" xfId="8" applyFont="1" applyFill="1" applyBorder="1" applyAlignment="1">
      <alignment horizontal="center" wrapText="1"/>
    </xf>
    <xf numFmtId="0" fontId="27" fillId="0" borderId="69" xfId="8" applyFont="1" applyFill="1" applyBorder="1" applyAlignment="1">
      <alignment horizontal="center" wrapText="1"/>
    </xf>
    <xf numFmtId="0" fontId="27" fillId="0" borderId="96" xfId="8" applyFont="1" applyFill="1" applyBorder="1" applyAlignment="1">
      <alignment horizontal="center" wrapText="1"/>
    </xf>
    <xf numFmtId="0" fontId="27" fillId="11" borderId="110" xfId="8" applyFont="1" applyFill="1" applyBorder="1" applyAlignment="1">
      <alignment horizontal="center" vertical="center" wrapText="1"/>
    </xf>
    <xf numFmtId="0" fontId="15" fillId="0" borderId="46" xfId="0" applyFont="1" applyBorder="1" applyAlignment="1">
      <alignment horizontal="center" vertical="center" wrapText="1"/>
    </xf>
    <xf numFmtId="0" fontId="27" fillId="11" borderId="110" xfId="8" applyFont="1" applyFill="1" applyBorder="1" applyAlignment="1">
      <alignment horizontal="left" vertical="center" wrapText="1"/>
    </xf>
    <xf numFmtId="0" fontId="15" fillId="0" borderId="63" xfId="0" applyFont="1" applyBorder="1" applyAlignment="1">
      <alignment vertical="center" wrapText="1"/>
    </xf>
    <xf numFmtId="0" fontId="27" fillId="11" borderId="83" xfId="8" applyFont="1" applyFill="1" applyBorder="1" applyAlignment="1">
      <alignment horizontal="center" vertical="center" wrapText="1"/>
    </xf>
    <xf numFmtId="0" fontId="15" fillId="2" borderId="79" xfId="0" applyFont="1" applyFill="1" applyBorder="1" applyAlignment="1">
      <alignment horizontal="center" vertical="center" wrapText="1"/>
    </xf>
    <xf numFmtId="0" fontId="27" fillId="11" borderId="55" xfId="8" applyFont="1" applyFill="1" applyBorder="1" applyAlignment="1">
      <alignment horizontal="left" wrapText="1"/>
    </xf>
    <xf numFmtId="0" fontId="15" fillId="2" borderId="56" xfId="0" applyFont="1" applyFill="1" applyBorder="1" applyAlignment="1">
      <alignment horizontal="left" wrapText="1"/>
    </xf>
    <xf numFmtId="0" fontId="27" fillId="11" borderId="43" xfId="8" applyFont="1" applyFill="1" applyBorder="1" applyAlignment="1">
      <alignment horizontal="center" vertical="center" wrapText="1"/>
    </xf>
    <xf numFmtId="0" fontId="15" fillId="2" borderId="96" xfId="0" applyFont="1" applyFill="1" applyBorder="1" applyAlignment="1">
      <alignment horizontal="center" vertical="center" wrapText="1"/>
    </xf>
    <xf numFmtId="0" fontId="27" fillId="11" borderId="43" xfId="8" applyFont="1" applyFill="1" applyBorder="1" applyAlignment="1">
      <alignment horizontal="left" wrapText="1"/>
    </xf>
    <xf numFmtId="0" fontId="15" fillId="2" borderId="96" xfId="0" applyFont="1" applyFill="1" applyBorder="1" applyAlignment="1">
      <alignment horizontal="left" wrapText="1"/>
    </xf>
    <xf numFmtId="0" fontId="27" fillId="11" borderId="95" xfId="8" applyFont="1" applyFill="1" applyBorder="1" applyAlignment="1">
      <alignment horizontal="center" vertical="center" wrapText="1"/>
    </xf>
    <xf numFmtId="0" fontId="27" fillId="0" borderId="95" xfId="0" applyFont="1" applyBorder="1" applyAlignment="1">
      <alignment horizontal="center" vertical="center" wrapText="1"/>
    </xf>
    <xf numFmtId="0" fontId="27" fillId="11" borderId="127" xfId="8" applyFont="1" applyFill="1" applyBorder="1" applyAlignment="1">
      <alignment horizontal="left" vertical="center" wrapText="1"/>
    </xf>
    <xf numFmtId="0" fontId="27" fillId="0" borderId="128" xfId="0" applyFont="1" applyBorder="1" applyAlignment="1">
      <alignment horizontal="left" vertical="center" wrapText="1"/>
    </xf>
    <xf numFmtId="0" fontId="27" fillId="11" borderId="119" xfId="8" applyFont="1" applyFill="1" applyBorder="1" applyAlignment="1">
      <alignment horizontal="left" vertical="center" wrapText="1"/>
    </xf>
    <xf numFmtId="0" fontId="15" fillId="2" borderId="120" xfId="0" applyFont="1" applyFill="1" applyBorder="1" applyAlignment="1">
      <alignment horizontal="left" vertical="center" wrapText="1"/>
    </xf>
    <xf numFmtId="0" fontId="27" fillId="11" borderId="57" xfId="8" applyFont="1" applyFill="1" applyBorder="1" applyAlignment="1">
      <alignment horizontal="center" vertical="center" wrapText="1"/>
    </xf>
    <xf numFmtId="0" fontId="27" fillId="2" borderId="62" xfId="0" applyFont="1" applyFill="1" applyBorder="1" applyAlignment="1">
      <alignment horizontal="center" vertical="center" wrapText="1"/>
    </xf>
    <xf numFmtId="0" fontId="27" fillId="11" borderId="57" xfId="8" applyFont="1" applyFill="1" applyBorder="1" applyAlignment="1">
      <alignment horizontal="left" vertical="center" wrapText="1"/>
    </xf>
    <xf numFmtId="0" fontId="27" fillId="2" borderId="0" xfId="0" applyFont="1" applyFill="1" applyBorder="1" applyAlignment="1">
      <alignment vertical="center" wrapText="1"/>
    </xf>
    <xf numFmtId="0" fontId="27" fillId="0" borderId="79" xfId="0" applyFont="1" applyBorder="1" applyAlignment="1">
      <alignment horizontal="center" vertical="center" wrapText="1"/>
    </xf>
    <xf numFmtId="0" fontId="27" fillId="11" borderId="94" xfId="8" applyFont="1" applyFill="1" applyBorder="1" applyAlignment="1">
      <alignment horizontal="left" vertical="center" wrapText="1"/>
    </xf>
    <xf numFmtId="0" fontId="27" fillId="0" borderId="98" xfId="0" applyFont="1" applyBorder="1" applyAlignment="1">
      <alignment horizontal="left" vertical="center" wrapText="1"/>
    </xf>
    <xf numFmtId="0" fontId="27" fillId="2" borderId="57" xfId="8" applyFont="1" applyFill="1" applyBorder="1" applyAlignment="1">
      <alignment horizontal="center" vertical="center" wrapText="1"/>
    </xf>
    <xf numFmtId="0" fontId="27" fillId="11" borderId="112" xfId="8" applyFont="1" applyFill="1" applyBorder="1" applyAlignment="1">
      <alignment horizontal="center" vertical="center" wrapText="1"/>
    </xf>
    <xf numFmtId="0" fontId="15" fillId="0" borderId="108" xfId="0" applyFont="1" applyBorder="1" applyAlignment="1">
      <alignment horizontal="center" vertical="center" wrapText="1"/>
    </xf>
    <xf numFmtId="0" fontId="27" fillId="2" borderId="79" xfId="0" applyFont="1" applyFill="1" applyBorder="1" applyAlignment="1">
      <alignment horizontal="center" vertical="center" wrapText="1"/>
    </xf>
    <xf numFmtId="0" fontId="27" fillId="11" borderId="55" xfId="8" applyFont="1" applyFill="1" applyBorder="1" applyAlignment="1">
      <alignment horizontal="left" vertical="center" wrapText="1"/>
    </xf>
    <xf numFmtId="0" fontId="27" fillId="2" borderId="59" xfId="0" applyFont="1" applyFill="1" applyBorder="1" applyAlignment="1">
      <alignment vertical="center" wrapText="1"/>
    </xf>
    <xf numFmtId="0" fontId="27" fillId="11" borderId="111" xfId="8" applyFont="1" applyFill="1" applyBorder="1" applyAlignment="1">
      <alignment horizontal="center" vertical="center" wrapText="1"/>
    </xf>
    <xf numFmtId="0" fontId="27" fillId="2" borderId="96" xfId="0" applyFont="1" applyFill="1" applyBorder="1" applyAlignment="1">
      <alignment horizontal="center" vertical="center" wrapText="1"/>
    </xf>
    <xf numFmtId="0" fontId="27" fillId="11" borderId="111" xfId="8" applyFont="1" applyFill="1" applyBorder="1" applyAlignment="1">
      <alignment horizontal="left" vertical="center" wrapText="1"/>
    </xf>
    <xf numFmtId="0" fontId="27" fillId="2" borderId="69" xfId="0" applyFont="1" applyFill="1" applyBorder="1" applyAlignment="1">
      <alignment vertical="center" wrapText="1"/>
    </xf>
    <xf numFmtId="0" fontId="27" fillId="2" borderId="46" xfId="0" applyFont="1" applyFill="1" applyBorder="1" applyAlignment="1">
      <alignment horizontal="center" vertical="center" wrapText="1"/>
    </xf>
    <xf numFmtId="0" fontId="27" fillId="2" borderId="63" xfId="0" applyFont="1" applyFill="1" applyBorder="1" applyAlignment="1">
      <alignment vertical="center" wrapText="1"/>
    </xf>
    <xf numFmtId="0" fontId="27" fillId="11" borderId="86" xfId="8" applyFont="1" applyFill="1" applyBorder="1" applyAlignment="1">
      <alignment horizontal="left" vertical="center" wrapText="1"/>
    </xf>
    <xf numFmtId="0" fontId="15" fillId="2" borderId="87" xfId="0" applyFont="1" applyFill="1" applyBorder="1" applyAlignment="1">
      <alignment horizontal="left" vertical="center" wrapText="1"/>
    </xf>
    <xf numFmtId="0" fontId="27" fillId="11" borderId="55" xfId="8" applyFont="1" applyFill="1" applyBorder="1" applyAlignment="1">
      <alignment horizontal="left" vertical="top" wrapText="1"/>
    </xf>
    <xf numFmtId="0" fontId="27" fillId="0" borderId="59" xfId="0" applyFont="1" applyBorder="1" applyAlignment="1">
      <alignment horizontal="left" wrapText="1"/>
    </xf>
    <xf numFmtId="0" fontId="15" fillId="0" borderId="96" xfId="0" applyFont="1" applyBorder="1" applyAlignment="1">
      <alignment horizontal="center" vertical="center" wrapText="1"/>
    </xf>
    <xf numFmtId="0" fontId="27" fillId="11" borderId="85" xfId="8" applyFont="1" applyFill="1" applyBorder="1" applyAlignment="1">
      <alignment horizontal="left" vertical="center" wrapText="1"/>
    </xf>
    <xf numFmtId="0" fontId="15" fillId="0" borderId="85" xfId="0" applyFont="1" applyBorder="1" applyAlignment="1">
      <alignment vertical="center" wrapText="1"/>
    </xf>
    <xf numFmtId="49" fontId="33" fillId="0" borderId="0" xfId="7" applyNumberFormat="1" applyFont="1" applyFill="1" applyBorder="1" applyAlignment="1">
      <alignment vertical="center" wrapText="1"/>
    </xf>
    <xf numFmtId="0" fontId="0" fillId="0" borderId="0" xfId="0" applyFill="1" applyBorder="1" applyAlignment="1">
      <alignment vertical="center" wrapText="1"/>
    </xf>
    <xf numFmtId="0" fontId="27" fillId="0" borderId="85" xfId="8" applyFont="1" applyFill="1" applyBorder="1" applyAlignment="1">
      <alignment horizontal="center" wrapText="1"/>
    </xf>
    <xf numFmtId="0" fontId="27" fillId="16" borderId="94" xfId="8" applyFont="1" applyFill="1" applyBorder="1" applyAlignment="1">
      <alignment horizontal="center" wrapText="1"/>
    </xf>
    <xf numFmtId="0" fontId="27" fillId="16" borderId="88" xfId="8" applyFont="1" applyFill="1" applyBorder="1" applyAlignment="1">
      <alignment horizontal="center" wrapText="1"/>
    </xf>
    <xf numFmtId="0" fontId="27" fillId="16" borderId="98" xfId="8" applyFont="1" applyFill="1" applyBorder="1" applyAlignment="1">
      <alignment horizontal="center" wrapText="1"/>
    </xf>
    <xf numFmtId="49" fontId="33" fillId="0" borderId="0" xfId="7" applyNumberFormat="1" applyFont="1" applyFill="1" applyBorder="1" applyAlignment="1">
      <alignment horizontal="left" vertical="center" wrapText="1"/>
    </xf>
    <xf numFmtId="0" fontId="27" fillId="11" borderId="92" xfId="8" applyFont="1" applyFill="1" applyBorder="1" applyAlignment="1">
      <alignment horizontal="center" vertical="center" wrapText="1"/>
    </xf>
    <xf numFmtId="0" fontId="15" fillId="0" borderId="92" xfId="0" applyFont="1" applyBorder="1" applyAlignment="1">
      <alignment horizontal="center" wrapText="1"/>
    </xf>
    <xf numFmtId="0" fontId="27" fillId="11" borderId="92" xfId="8" applyFont="1" applyFill="1" applyBorder="1" applyAlignment="1">
      <alignment horizontal="left" vertical="center" wrapText="1"/>
    </xf>
    <xf numFmtId="0" fontId="27" fillId="10" borderId="113" xfId="8" applyFont="1" applyFill="1" applyBorder="1" applyAlignment="1">
      <alignment horizontal="center" vertical="center" wrapText="1"/>
    </xf>
    <xf numFmtId="0" fontId="27" fillId="10" borderId="58" xfId="8" applyFont="1" applyFill="1" applyBorder="1" applyAlignment="1">
      <alignment horizontal="center" vertical="center" wrapText="1"/>
    </xf>
    <xf numFmtId="0" fontId="0" fillId="0" borderId="58" xfId="0" applyBorder="1" applyAlignment="1">
      <alignment horizontal="center" vertical="center" wrapText="1"/>
    </xf>
    <xf numFmtId="0" fontId="0" fillId="0" borderId="91" xfId="0" applyBorder="1" applyAlignment="1">
      <alignment horizontal="center" vertical="center" wrapText="1"/>
    </xf>
    <xf numFmtId="0" fontId="27" fillId="11" borderId="98" xfId="8" applyFont="1" applyFill="1" applyBorder="1" applyAlignment="1">
      <alignment horizontal="left" vertical="center" wrapText="1"/>
    </xf>
    <xf numFmtId="0" fontId="15" fillId="0" borderId="0" xfId="0" applyFont="1" applyBorder="1" applyAlignment="1">
      <alignment horizontal="center" vertical="center" wrapText="1"/>
    </xf>
    <xf numFmtId="0" fontId="33" fillId="0" borderId="0" xfId="0" applyFont="1" applyFill="1" applyBorder="1" applyAlignment="1">
      <alignment vertical="center" wrapText="1"/>
    </xf>
    <xf numFmtId="0" fontId="33" fillId="0" borderId="0" xfId="0" applyFont="1" applyFill="1" applyBorder="1" applyAlignment="1">
      <alignment horizontal="left" vertical="center" wrapText="1"/>
    </xf>
    <xf numFmtId="0" fontId="27" fillId="20" borderId="94" xfId="8" applyFont="1" applyFill="1" applyBorder="1" applyAlignment="1">
      <alignment horizontal="center" vertical="center" wrapText="1"/>
    </xf>
    <xf numFmtId="0" fontId="27" fillId="20" borderId="88" xfId="8" applyFont="1" applyFill="1" applyBorder="1" applyAlignment="1">
      <alignment horizontal="center" vertical="center" wrapText="1"/>
    </xf>
    <xf numFmtId="0" fontId="27" fillId="20" borderId="98" xfId="8" applyFont="1" applyFill="1" applyBorder="1" applyAlignment="1">
      <alignment horizontal="center" vertical="center" wrapText="1"/>
    </xf>
    <xf numFmtId="0" fontId="27" fillId="11" borderId="80" xfId="8" applyFont="1" applyFill="1" applyBorder="1" applyAlignment="1">
      <alignment horizontal="center" vertical="center" wrapText="1"/>
    </xf>
    <xf numFmtId="0" fontId="15" fillId="0" borderId="80" xfId="0" applyFont="1" applyBorder="1" applyAlignment="1">
      <alignment horizontal="center" wrapText="1"/>
    </xf>
    <xf numFmtId="0" fontId="27" fillId="11" borderId="80" xfId="8" applyFont="1" applyFill="1" applyBorder="1" applyAlignment="1">
      <alignment horizontal="left" vertical="center" wrapText="1"/>
    </xf>
    <xf numFmtId="0" fontId="27" fillId="11" borderId="5" xfId="8" applyFont="1" applyFill="1" applyBorder="1" applyAlignment="1">
      <alignment horizontal="center" vertical="center" wrapText="1"/>
    </xf>
    <xf numFmtId="0" fontId="15" fillId="0" borderId="5" xfId="0" applyFont="1" applyBorder="1" applyAlignment="1">
      <alignment horizontal="center" wrapText="1"/>
    </xf>
    <xf numFmtId="0" fontId="27" fillId="11" borderId="5" xfId="8" applyFont="1" applyFill="1" applyBorder="1" applyAlignment="1">
      <alignment horizontal="left" vertical="center" wrapText="1"/>
    </xf>
    <xf numFmtId="0" fontId="15" fillId="0" borderId="92" xfId="0" applyFont="1" applyBorder="1" applyAlignment="1">
      <alignment horizontal="left" vertical="center" wrapText="1"/>
    </xf>
    <xf numFmtId="0" fontId="15" fillId="0" borderId="58" xfId="0" applyFont="1" applyBorder="1" applyAlignment="1">
      <alignment horizontal="center" vertical="center" wrapText="1"/>
    </xf>
    <xf numFmtId="0" fontId="15" fillId="0" borderId="91" xfId="0" applyFont="1" applyBorder="1" applyAlignment="1">
      <alignment horizontal="center" vertical="center" wrapText="1"/>
    </xf>
    <xf numFmtId="0" fontId="27" fillId="0" borderId="125" xfId="0" applyFont="1" applyBorder="1" applyAlignment="1">
      <alignment horizontal="left" vertical="center" wrapText="1"/>
    </xf>
    <xf numFmtId="0" fontId="27" fillId="11" borderId="93" xfId="8" applyFont="1" applyFill="1" applyBorder="1" applyAlignment="1">
      <alignment horizontal="center" vertical="center" wrapText="1"/>
    </xf>
    <xf numFmtId="0" fontId="27" fillId="0" borderId="96" xfId="0" applyFont="1" applyBorder="1" applyAlignment="1">
      <alignment horizontal="center" vertical="center" wrapText="1"/>
    </xf>
    <xf numFmtId="0" fontId="27" fillId="0" borderId="120" xfId="0" applyFont="1" applyBorder="1" applyAlignment="1">
      <alignment horizontal="left" vertical="center" wrapText="1"/>
    </xf>
    <xf numFmtId="0" fontId="27" fillId="11" borderId="116" xfId="8" applyFont="1" applyFill="1" applyBorder="1" applyAlignment="1">
      <alignment vertical="center" wrapText="1"/>
    </xf>
    <xf numFmtId="0" fontId="15" fillId="2" borderId="117" xfId="0" applyFont="1" applyFill="1" applyBorder="1" applyAlignment="1">
      <alignment vertical="center" wrapText="1"/>
    </xf>
    <xf numFmtId="0" fontId="15" fillId="2" borderId="98" xfId="0" applyFont="1" applyFill="1" applyBorder="1" applyAlignment="1">
      <alignment horizontal="left" vertical="center" wrapText="1"/>
    </xf>
    <xf numFmtId="0" fontId="27" fillId="11" borderId="43" xfId="8" applyFont="1" applyFill="1" applyBorder="1" applyAlignment="1">
      <alignment horizontal="left" vertical="center" wrapText="1"/>
    </xf>
    <xf numFmtId="0" fontId="27" fillId="20" borderId="110" xfId="8" applyFont="1" applyFill="1" applyBorder="1" applyAlignment="1">
      <alignment horizontal="center" vertical="center" wrapText="1"/>
    </xf>
    <xf numFmtId="0" fontId="15" fillId="7" borderId="63" xfId="0" applyFont="1" applyFill="1" applyBorder="1" applyAlignment="1">
      <alignment horizontal="center" vertical="center" wrapText="1"/>
    </xf>
    <xf numFmtId="0" fontId="15" fillId="7" borderId="46" xfId="0" applyFont="1" applyFill="1" applyBorder="1" applyAlignment="1">
      <alignment horizontal="center" vertical="center" wrapText="1"/>
    </xf>
    <xf numFmtId="0" fontId="27" fillId="10" borderId="91" xfId="8" applyFont="1" applyFill="1" applyBorder="1" applyAlignment="1">
      <alignment horizontal="center" vertical="center" wrapText="1"/>
    </xf>
    <xf numFmtId="0" fontId="27" fillId="20" borderId="40" xfId="8" applyFont="1" applyFill="1" applyBorder="1" applyAlignment="1">
      <alignment horizontal="center" vertical="center" wrapText="1"/>
    </xf>
    <xf numFmtId="0" fontId="27" fillId="11" borderId="119" xfId="8" applyFont="1" applyFill="1" applyBorder="1" applyAlignment="1">
      <alignment horizontal="center" vertical="center" wrapText="1"/>
    </xf>
    <xf numFmtId="0" fontId="15" fillId="2" borderId="120" xfId="0" applyFont="1" applyFill="1" applyBorder="1" applyAlignment="1">
      <alignment horizontal="center" vertical="center" wrapText="1"/>
    </xf>
    <xf numFmtId="49" fontId="27" fillId="2" borderId="57" xfId="0" applyNumberFormat="1" applyFont="1" applyFill="1" applyBorder="1" applyAlignment="1">
      <alignment horizontal="center" vertical="center" wrapText="1"/>
    </xf>
    <xf numFmtId="0" fontId="27" fillId="0" borderId="62" xfId="0" applyFont="1" applyBorder="1" applyAlignment="1">
      <alignment horizontal="center" vertical="center" wrapText="1"/>
    </xf>
    <xf numFmtId="0" fontId="27" fillId="2" borderId="57" xfId="8" applyFont="1" applyFill="1" applyBorder="1" applyAlignment="1">
      <alignment horizontal="left" vertical="center" wrapText="1"/>
    </xf>
    <xf numFmtId="0" fontId="15" fillId="2" borderId="62" xfId="0" applyFont="1" applyFill="1" applyBorder="1" applyAlignment="1">
      <alignment wrapText="1"/>
    </xf>
    <xf numFmtId="164" fontId="50" fillId="5" borderId="57" xfId="4" applyNumberFormat="1" applyFont="1" applyFill="1" applyBorder="1" applyAlignment="1">
      <alignment horizontal="center" vertical="center" wrapText="1"/>
    </xf>
    <xf numFmtId="164" fontId="50" fillId="5" borderId="0" xfId="4" applyNumberFormat="1" applyFont="1" applyFill="1" applyBorder="1" applyAlignment="1">
      <alignment horizontal="center" vertical="center" wrapText="1"/>
    </xf>
    <xf numFmtId="164" fontId="50" fillId="0" borderId="57" xfId="4" applyNumberFormat="1" applyFont="1" applyBorder="1" applyAlignment="1">
      <alignment horizontal="center" vertical="center" wrapText="1"/>
    </xf>
    <xf numFmtId="164" fontId="50" fillId="0" borderId="57" xfId="4" applyNumberFormat="1" applyFont="1" applyFill="1" applyBorder="1" applyAlignment="1">
      <alignment horizontal="center" vertical="center" wrapText="1"/>
    </xf>
    <xf numFmtId="0" fontId="40" fillId="21" borderId="54" xfId="8" applyFont="1" applyFill="1" applyBorder="1" applyAlignment="1">
      <alignment horizontal="left" vertical="center" wrapText="1"/>
    </xf>
    <xf numFmtId="49" fontId="15" fillId="2" borderId="75" xfId="0" applyNumberFormat="1" applyFont="1" applyFill="1" applyBorder="1" applyAlignment="1">
      <alignment horizontal="left" vertical="center" wrapText="1"/>
    </xf>
    <xf numFmtId="49" fontId="15" fillId="2" borderId="76" xfId="0" applyNumberFormat="1" applyFont="1" applyFill="1" applyBorder="1" applyAlignment="1">
      <alignment horizontal="left" vertical="center" wrapText="1"/>
    </xf>
    <xf numFmtId="0" fontId="27" fillId="10" borderId="85" xfId="8" applyFont="1" applyFill="1" applyBorder="1" applyAlignment="1">
      <alignment horizontal="center" vertical="center" wrapText="1"/>
    </xf>
    <xf numFmtId="0" fontId="15" fillId="0" borderId="85" xfId="0" applyFont="1" applyBorder="1" applyAlignment="1">
      <alignment horizontal="center" vertical="center" wrapText="1"/>
    </xf>
    <xf numFmtId="0" fontId="27" fillId="20" borderId="86" xfId="8" applyFont="1" applyFill="1" applyBorder="1" applyAlignment="1">
      <alignment horizontal="center" vertical="center" wrapText="1"/>
    </xf>
    <xf numFmtId="0" fontId="27" fillId="20" borderId="87" xfId="8" applyFont="1" applyFill="1" applyBorder="1" applyAlignment="1">
      <alignment horizontal="center" vertical="center" wrapText="1"/>
    </xf>
    <xf numFmtId="0" fontId="27" fillId="11" borderId="114" xfId="8" applyFont="1" applyFill="1" applyBorder="1" applyAlignment="1">
      <alignment horizontal="left" vertical="center" wrapText="1"/>
    </xf>
    <xf numFmtId="0" fontId="27" fillId="2" borderId="114" xfId="0" applyFont="1" applyFill="1" applyBorder="1" applyAlignment="1">
      <alignment vertical="center" wrapText="1"/>
    </xf>
    <xf numFmtId="0" fontId="15" fillId="2" borderId="62" xfId="0" applyFont="1" applyFill="1" applyBorder="1" applyAlignment="1">
      <alignment horizontal="center" vertical="center" wrapText="1"/>
    </xf>
    <xf numFmtId="0" fontId="27" fillId="11" borderId="57" xfId="8" applyFont="1" applyFill="1" applyBorder="1" applyAlignment="1">
      <alignment horizontal="left" wrapText="1"/>
    </xf>
    <xf numFmtId="0" fontId="15" fillId="2" borderId="62" xfId="0" applyFont="1" applyFill="1" applyBorder="1" applyAlignment="1">
      <alignment horizontal="left" wrapText="1"/>
    </xf>
    <xf numFmtId="0" fontId="27" fillId="0" borderId="62" xfId="0" applyFont="1" applyBorder="1" applyAlignment="1">
      <alignment vertical="center" wrapText="1"/>
    </xf>
    <xf numFmtId="0" fontId="27" fillId="20" borderId="63" xfId="8" applyFont="1" applyFill="1" applyBorder="1" applyAlignment="1">
      <alignment horizontal="center" vertical="center" wrapText="1"/>
    </xf>
    <xf numFmtId="0" fontId="27" fillId="20" borderId="46" xfId="8" applyFont="1" applyFill="1" applyBorder="1" applyAlignment="1">
      <alignment horizontal="center" vertical="center" wrapText="1"/>
    </xf>
    <xf numFmtId="49" fontId="21" fillId="22" borderId="1" xfId="0" applyNumberFormat="1" applyFont="1" applyFill="1" applyBorder="1" applyAlignment="1">
      <alignment horizontal="left" vertical="top" wrapText="1"/>
    </xf>
    <xf numFmtId="49" fontId="23" fillId="2" borderId="1" xfId="0" applyNumberFormat="1" applyFont="1" applyFill="1" applyBorder="1" applyAlignment="1">
      <alignment horizontal="left" vertical="center" wrapText="1"/>
    </xf>
    <xf numFmtId="49" fontId="23" fillId="2" borderId="1" xfId="0" applyNumberFormat="1" applyFont="1" applyFill="1" applyBorder="1" applyAlignment="1">
      <alignment horizontal="center" vertical="center" wrapText="1"/>
    </xf>
    <xf numFmtId="49" fontId="21" fillId="22" borderId="20" xfId="0" applyNumberFormat="1" applyFont="1" applyFill="1" applyBorder="1" applyAlignment="1">
      <alignment horizontal="left" vertical="center" wrapText="1"/>
    </xf>
    <xf numFmtId="49" fontId="21" fillId="22" borderId="21" xfId="0" applyNumberFormat="1" applyFont="1" applyFill="1" applyBorder="1" applyAlignment="1">
      <alignment horizontal="left" vertical="center" wrapText="1"/>
    </xf>
    <xf numFmtId="49" fontId="18" fillId="2" borderId="6" xfId="0" applyNumberFormat="1" applyFont="1" applyFill="1" applyBorder="1" applyAlignment="1">
      <alignment horizontal="center" vertical="center" wrapText="1"/>
    </xf>
    <xf numFmtId="49" fontId="18" fillId="2" borderId="13" xfId="0" applyNumberFormat="1" applyFont="1" applyFill="1" applyBorder="1" applyAlignment="1">
      <alignment horizontal="center" vertical="center" wrapText="1"/>
    </xf>
    <xf numFmtId="49" fontId="23" fillId="2" borderId="80" xfId="0" applyNumberFormat="1" applyFont="1" applyFill="1" applyBorder="1" applyAlignment="1">
      <alignment horizontal="center" vertical="center" textRotation="90" wrapText="1"/>
    </xf>
    <xf numFmtId="49" fontId="23" fillId="2" borderId="9" xfId="0" applyNumberFormat="1" applyFont="1" applyFill="1" applyBorder="1" applyAlignment="1">
      <alignment horizontal="center" vertical="center" textRotation="90" wrapText="1"/>
    </xf>
    <xf numFmtId="49" fontId="23" fillId="2" borderId="5" xfId="0" applyNumberFormat="1" applyFont="1" applyFill="1" applyBorder="1" applyAlignment="1">
      <alignment horizontal="center" vertical="center" textRotation="90" wrapText="1"/>
    </xf>
    <xf numFmtId="49" fontId="23" fillId="2" borderId="2" xfId="0" applyNumberFormat="1" applyFont="1" applyFill="1" applyBorder="1" applyAlignment="1">
      <alignment horizontal="center" vertical="center" textRotation="90" wrapText="1"/>
    </xf>
    <xf numFmtId="49" fontId="18" fillId="2" borderId="1" xfId="0" applyNumberFormat="1" applyFont="1" applyFill="1" applyBorder="1" applyAlignment="1">
      <alignment horizontal="center" vertical="center" wrapText="1"/>
    </xf>
    <xf numFmtId="49" fontId="0" fillId="0" borderId="0" xfId="0" applyNumberFormat="1" applyFont="1" applyAlignment="1">
      <alignment horizontal="left" vertical="top" wrapText="1"/>
    </xf>
    <xf numFmtId="49" fontId="8" fillId="0" borderId="0" xfId="0" applyNumberFormat="1" applyFont="1" applyAlignment="1">
      <alignment horizontal="left" vertical="center" wrapText="1"/>
    </xf>
    <xf numFmtId="0" fontId="8" fillId="0" borderId="0" xfId="0" applyNumberFormat="1" applyFont="1" applyAlignment="1">
      <alignment horizontal="left" vertical="center" wrapText="1"/>
    </xf>
    <xf numFmtId="0" fontId="8" fillId="0" borderId="1" xfId="8" applyFont="1" applyFill="1" applyBorder="1" applyAlignment="1">
      <alignment horizontal="center" vertical="center" wrapText="1"/>
    </xf>
    <xf numFmtId="0" fontId="8" fillId="0" borderId="117" xfId="8" applyFont="1" applyFill="1" applyBorder="1" applyAlignment="1">
      <alignment horizontal="center" vertical="center" wrapText="1"/>
    </xf>
    <xf numFmtId="0" fontId="0" fillId="0" borderId="1" xfId="8" applyFont="1" applyFill="1" applyBorder="1" applyAlignment="1">
      <alignment horizontal="center" vertical="center" wrapText="1"/>
    </xf>
    <xf numFmtId="49" fontId="8" fillId="0" borderId="1" xfId="8" applyNumberFormat="1" applyFont="1" applyFill="1" applyBorder="1" applyAlignment="1">
      <alignment horizontal="center" vertical="center" wrapText="1"/>
    </xf>
    <xf numFmtId="0" fontId="8" fillId="0" borderId="139" xfId="8" applyFont="1" applyFill="1" applyBorder="1" applyAlignment="1">
      <alignment horizontal="center" vertical="center" wrapText="1"/>
    </xf>
    <xf numFmtId="0" fontId="8" fillId="0" borderId="58" xfId="8" applyFont="1" applyFill="1" applyBorder="1" applyAlignment="1">
      <alignment horizontal="center" vertical="center" wrapText="1"/>
    </xf>
    <xf numFmtId="0" fontId="8" fillId="0" borderId="146" xfId="8" applyFont="1" applyFill="1" applyBorder="1" applyAlignment="1">
      <alignment horizontal="center" vertical="center" wrapText="1"/>
    </xf>
    <xf numFmtId="49" fontId="0" fillId="0" borderId="1" xfId="8" applyNumberFormat="1" applyFont="1" applyFill="1" applyBorder="1" applyAlignment="1">
      <alignment horizontal="center" vertical="center" wrapText="1"/>
    </xf>
    <xf numFmtId="49" fontId="8" fillId="0" borderId="139" xfId="8" applyNumberFormat="1" applyFont="1" applyFill="1" applyBorder="1" applyAlignment="1">
      <alignment horizontal="center" vertical="center" wrapText="1"/>
    </xf>
    <xf numFmtId="49" fontId="8" fillId="0" borderId="58" xfId="8" applyNumberFormat="1" applyFont="1" applyFill="1" applyBorder="1" applyAlignment="1">
      <alignment horizontal="center" vertical="center" wrapText="1"/>
    </xf>
    <xf numFmtId="0" fontId="0" fillId="0" borderId="139" xfId="8" applyFont="1" applyFill="1" applyBorder="1" applyAlignment="1">
      <alignment horizontal="center" vertical="center" wrapText="1"/>
    </xf>
    <xf numFmtId="49" fontId="0" fillId="0" borderId="139" xfId="8" applyNumberFormat="1" applyFont="1" applyFill="1" applyBorder="1" applyAlignment="1">
      <alignment horizontal="center" vertical="center" wrapText="1"/>
    </xf>
    <xf numFmtId="49" fontId="8" fillId="0" borderId="146" xfId="8" applyNumberFormat="1" applyFont="1" applyFill="1" applyBorder="1" applyAlignment="1">
      <alignment horizontal="center" vertical="center" wrapText="1"/>
    </xf>
    <xf numFmtId="0" fontId="8" fillId="0" borderId="58" xfId="0" applyFont="1" applyFill="1" applyBorder="1" applyAlignment="1">
      <alignment horizontal="center" vertical="center" wrapText="1"/>
    </xf>
    <xf numFmtId="0" fontId="8" fillId="0" borderId="146" xfId="0" applyFont="1" applyFill="1" applyBorder="1" applyAlignment="1">
      <alignment horizontal="center" vertical="center" wrapText="1"/>
    </xf>
    <xf numFmtId="0" fontId="43" fillId="0" borderId="58" xfId="8" applyFont="1" applyFill="1" applyBorder="1" applyAlignment="1">
      <alignment horizontal="center" vertical="center" wrapText="1"/>
    </xf>
    <xf numFmtId="0" fontId="43" fillId="0" borderId="146" xfId="8" applyFont="1" applyFill="1" applyBorder="1" applyAlignment="1">
      <alignment horizontal="center" vertical="center" wrapText="1"/>
    </xf>
    <xf numFmtId="0" fontId="8" fillId="0" borderId="152" xfId="8" applyFont="1" applyFill="1" applyBorder="1" applyAlignment="1">
      <alignment horizontal="center" vertical="center" wrapText="1"/>
    </xf>
    <xf numFmtId="0" fontId="8" fillId="0" borderId="116" xfId="8" applyFont="1" applyFill="1" applyBorder="1" applyAlignment="1">
      <alignment horizontal="center" vertical="center" wrapText="1"/>
    </xf>
    <xf numFmtId="49" fontId="8" fillId="0" borderId="116" xfId="8" applyNumberFormat="1" applyFont="1" applyFill="1" applyBorder="1" applyAlignment="1">
      <alignment horizontal="center" vertical="center" wrapText="1"/>
    </xf>
    <xf numFmtId="0" fontId="9" fillId="9" borderId="1" xfId="8" applyFont="1" applyFill="1" applyBorder="1" applyAlignment="1">
      <alignment horizontal="left" vertical="center" wrapText="1"/>
    </xf>
    <xf numFmtId="0" fontId="9" fillId="9" borderId="1" xfId="8" applyNumberFormat="1" applyFont="1" applyFill="1" applyBorder="1" applyAlignment="1">
      <alignment horizontal="left" vertical="center" wrapText="1"/>
    </xf>
    <xf numFmtId="49" fontId="8" fillId="2" borderId="1" xfId="8" applyNumberFormat="1" applyFont="1" applyFill="1" applyBorder="1" applyAlignment="1">
      <alignment horizontal="center" vertical="center" wrapText="1"/>
    </xf>
    <xf numFmtId="0" fontId="8" fillId="2" borderId="1" xfId="8" applyNumberFormat="1" applyFont="1" applyFill="1" applyBorder="1" applyAlignment="1">
      <alignment horizontal="center" vertical="center" wrapText="1"/>
    </xf>
    <xf numFmtId="0" fontId="38" fillId="23" borderId="40" xfId="8" applyFont="1" applyFill="1" applyBorder="1" applyAlignment="1">
      <alignment horizontal="left" vertical="center" wrapText="1"/>
    </xf>
    <xf numFmtId="0" fontId="38" fillId="23" borderId="63" xfId="8" applyFont="1" applyFill="1" applyBorder="1" applyAlignment="1">
      <alignment horizontal="left" vertical="center" wrapText="1"/>
    </xf>
    <xf numFmtId="0" fontId="23" fillId="22" borderId="63" xfId="0" applyFont="1" applyFill="1" applyBorder="1" applyAlignment="1">
      <alignment wrapText="1"/>
    </xf>
    <xf numFmtId="0" fontId="37" fillId="2" borderId="1" xfId="8" applyFont="1" applyFill="1" applyBorder="1" applyAlignment="1">
      <alignment horizontal="center" vertical="top" wrapText="1"/>
    </xf>
    <xf numFmtId="0" fontId="37" fillId="2" borderId="64" xfId="8" applyFont="1" applyFill="1" applyBorder="1" applyAlignment="1">
      <alignment horizontal="center" wrapText="1"/>
    </xf>
    <xf numFmtId="0" fontId="37" fillId="2" borderId="66" xfId="8" applyFont="1" applyFill="1" applyBorder="1" applyAlignment="1">
      <alignment horizontal="center" wrapText="1"/>
    </xf>
    <xf numFmtId="0" fontId="37" fillId="2" borderId="45" xfId="8" applyFont="1" applyFill="1" applyBorder="1" applyAlignment="1">
      <alignment horizontal="center" vertical="center" wrapText="1"/>
    </xf>
    <xf numFmtId="0" fontId="37" fillId="2" borderId="55" xfId="8" applyFont="1" applyFill="1" applyBorder="1" applyAlignment="1">
      <alignment horizontal="center" vertical="top" wrapText="1"/>
    </xf>
    <xf numFmtId="0" fontId="37" fillId="2" borderId="70" xfId="8" applyFont="1" applyFill="1" applyBorder="1" applyAlignment="1">
      <alignment horizontal="center" vertical="top" wrapText="1"/>
    </xf>
    <xf numFmtId="0" fontId="37" fillId="2" borderId="44" xfId="8" applyFont="1" applyFill="1" applyBorder="1" applyAlignment="1">
      <alignment horizontal="center" vertical="center" wrapText="1"/>
    </xf>
    <xf numFmtId="0" fontId="37" fillId="2" borderId="45" xfId="8" applyFont="1" applyFill="1" applyBorder="1" applyAlignment="1">
      <alignment horizontal="center" wrapText="1"/>
    </xf>
    <xf numFmtId="0" fontId="23" fillId="2" borderId="64" xfId="0" applyNumberFormat="1" applyFont="1" applyFill="1" applyBorder="1" applyAlignment="1">
      <alignment horizontal="center" vertical="center" wrapText="1"/>
    </xf>
    <xf numFmtId="0" fontId="23" fillId="2" borderId="66" xfId="0" applyNumberFormat="1" applyFont="1" applyFill="1" applyBorder="1" applyAlignment="1">
      <alignment horizontal="center" vertical="center" wrapText="1"/>
    </xf>
    <xf numFmtId="0" fontId="37" fillId="2" borderId="43" xfId="8" applyFont="1" applyFill="1" applyBorder="1" applyAlignment="1">
      <alignment horizontal="center" vertical="center" wrapText="1"/>
    </xf>
    <xf numFmtId="0" fontId="37" fillId="2" borderId="42" xfId="8" applyFont="1" applyFill="1" applyBorder="1" applyAlignment="1">
      <alignment horizontal="center" vertical="center" wrapText="1"/>
    </xf>
    <xf numFmtId="0" fontId="23" fillId="2" borderId="57" xfId="0" applyFont="1" applyFill="1" applyBorder="1" applyAlignment="1">
      <alignment horizontal="center" vertical="center" wrapText="1"/>
    </xf>
    <xf numFmtId="0" fontId="23" fillId="2" borderId="61" xfId="0" applyFont="1" applyFill="1" applyBorder="1" applyAlignment="1">
      <alignment horizontal="center" vertical="center" wrapText="1"/>
    </xf>
    <xf numFmtId="0" fontId="23" fillId="2" borderId="40" xfId="0" applyFont="1" applyFill="1" applyBorder="1" applyAlignment="1">
      <alignment horizontal="center" vertical="center" wrapText="1"/>
    </xf>
    <xf numFmtId="0" fontId="23" fillId="2" borderId="46" xfId="0" applyFont="1" applyFill="1" applyBorder="1" applyAlignment="1">
      <alignment horizontal="center" vertical="center" wrapText="1"/>
    </xf>
    <xf numFmtId="0" fontId="23" fillId="2" borderId="42" xfId="0" applyFont="1" applyFill="1" applyBorder="1" applyAlignment="1">
      <alignment horizontal="center" vertical="center" wrapText="1"/>
    </xf>
    <xf numFmtId="0" fontId="23" fillId="2" borderId="62" xfId="0" applyFont="1" applyFill="1" applyBorder="1" applyAlignment="1">
      <alignment horizontal="center" vertical="center" wrapText="1"/>
    </xf>
    <xf numFmtId="0" fontId="23" fillId="2" borderId="43" xfId="0" applyNumberFormat="1" applyFont="1" applyFill="1" applyBorder="1" applyAlignment="1">
      <alignment horizontal="center" vertical="center" wrapText="1"/>
    </xf>
    <xf numFmtId="0" fontId="23" fillId="2" borderId="42" xfId="0" applyNumberFormat="1" applyFont="1" applyFill="1" applyBorder="1" applyAlignment="1">
      <alignment horizontal="center" vertical="center" wrapText="1"/>
    </xf>
    <xf numFmtId="0" fontId="23" fillId="2" borderId="57" xfId="0" applyFont="1" applyFill="1" applyBorder="1" applyAlignment="1">
      <alignment wrapText="1"/>
    </xf>
    <xf numFmtId="0" fontId="23" fillId="2" borderId="61" xfId="0" applyFont="1" applyFill="1" applyBorder="1" applyAlignment="1">
      <alignment wrapText="1"/>
    </xf>
    <xf numFmtId="0" fontId="23" fillId="2" borderId="40" xfId="0" applyFont="1" applyFill="1" applyBorder="1" applyAlignment="1">
      <alignment wrapText="1"/>
    </xf>
    <xf numFmtId="0" fontId="23" fillId="2" borderId="46" xfId="0" applyFont="1" applyFill="1" applyBorder="1" applyAlignment="1">
      <alignment wrapText="1"/>
    </xf>
    <xf numFmtId="0" fontId="37" fillId="2" borderId="1" xfId="8" applyFont="1" applyFill="1" applyBorder="1" applyAlignment="1">
      <alignment horizontal="center" vertical="center" wrapText="1"/>
    </xf>
    <xf numFmtId="3" fontId="75" fillId="14" borderId="78" xfId="8" applyNumberFormat="1" applyFont="1" applyFill="1" applyBorder="1" applyAlignment="1">
      <alignment horizontal="center" vertical="center"/>
    </xf>
    <xf numFmtId="0" fontId="65" fillId="0" borderId="79" xfId="0" applyFont="1" applyBorder="1" applyAlignment="1">
      <alignment horizontal="center" vertical="center"/>
    </xf>
    <xf numFmtId="0" fontId="65" fillId="0" borderId="79" xfId="0" applyFont="1" applyBorder="1" applyAlignment="1"/>
    <xf numFmtId="0" fontId="75" fillId="14" borderId="52" xfId="8" applyFont="1" applyFill="1" applyBorder="1" applyAlignment="1">
      <alignment horizontal="center" vertical="center"/>
    </xf>
    <xf numFmtId="3" fontId="75" fillId="14" borderId="52" xfId="8" applyNumberFormat="1" applyFont="1" applyFill="1" applyBorder="1" applyAlignment="1">
      <alignment horizontal="center" vertical="center"/>
    </xf>
    <xf numFmtId="3" fontId="75" fillId="14" borderId="52" xfId="8" applyNumberFormat="1" applyFont="1" applyFill="1" applyBorder="1" applyAlignment="1">
      <alignment horizontal="center"/>
    </xf>
    <xf numFmtId="0" fontId="18" fillId="2" borderId="1" xfId="0" applyNumberFormat="1" applyFont="1" applyFill="1" applyBorder="1" applyAlignment="1">
      <alignment horizontal="center" vertical="center" wrapText="1"/>
    </xf>
    <xf numFmtId="49" fontId="23" fillId="2" borderId="14" xfId="0" applyNumberFormat="1" applyFont="1" applyFill="1" applyBorder="1" applyAlignment="1">
      <alignment horizontal="center" vertical="center" wrapText="1"/>
    </xf>
    <xf numFmtId="49" fontId="23" fillId="2" borderId="10" xfId="0" applyNumberFormat="1" applyFont="1" applyFill="1" applyBorder="1" applyAlignment="1">
      <alignment horizontal="center" vertical="center" wrapText="1"/>
    </xf>
    <xf numFmtId="49" fontId="23" fillId="2" borderId="20" xfId="0" applyNumberFormat="1" applyFont="1" applyFill="1" applyBorder="1" applyAlignment="1">
      <alignment horizontal="center" vertical="center" wrapText="1"/>
    </xf>
    <xf numFmtId="49" fontId="23" fillId="2" borderId="11" xfId="0" applyNumberFormat="1" applyFont="1" applyFill="1" applyBorder="1" applyAlignment="1">
      <alignment horizontal="center" vertical="center" wrapText="1"/>
    </xf>
    <xf numFmtId="49" fontId="21" fillId="22" borderId="22" xfId="0" applyNumberFormat="1" applyFont="1" applyFill="1" applyBorder="1" applyAlignment="1">
      <alignment horizontal="left" vertical="center" wrapText="1"/>
    </xf>
    <xf numFmtId="49" fontId="21" fillId="22" borderId="0" xfId="0" applyNumberFormat="1" applyFont="1" applyFill="1" applyBorder="1" applyAlignment="1">
      <alignment horizontal="left" vertical="center" wrapText="1"/>
    </xf>
    <xf numFmtId="49" fontId="23" fillId="2" borderId="2" xfId="0" applyNumberFormat="1" applyFont="1" applyFill="1" applyBorder="1" applyAlignment="1">
      <alignment horizontal="center" vertical="center" wrapText="1"/>
    </xf>
    <xf numFmtId="49" fontId="23" fillId="2" borderId="9" xfId="0" applyNumberFormat="1" applyFont="1" applyFill="1" applyBorder="1" applyAlignment="1">
      <alignment horizontal="center" vertical="center" wrapText="1"/>
    </xf>
    <xf numFmtId="49" fontId="23" fillId="2" borderId="5" xfId="0" applyNumberFormat="1" applyFont="1" applyFill="1" applyBorder="1" applyAlignment="1">
      <alignment horizontal="center" vertical="center" wrapText="1"/>
    </xf>
    <xf numFmtId="49" fontId="23" fillId="2" borderId="6" xfId="0" applyNumberFormat="1" applyFont="1" applyFill="1" applyBorder="1" applyAlignment="1">
      <alignment horizontal="center" vertical="center" wrapText="1"/>
    </xf>
    <xf numFmtId="49" fontId="23" fillId="2" borderId="13" xfId="0" applyNumberFormat="1" applyFont="1" applyFill="1" applyBorder="1" applyAlignment="1">
      <alignment horizontal="center" vertical="center" wrapText="1"/>
    </xf>
    <xf numFmtId="3" fontId="15" fillId="0" borderId="44" xfId="8" applyNumberFormat="1" applyFont="1" applyFill="1" applyBorder="1" applyAlignment="1">
      <alignment horizontal="center" vertical="center" wrapText="1"/>
    </xf>
    <xf numFmtId="0" fontId="60" fillId="0" borderId="47" xfId="8" applyFont="1" applyFill="1" applyBorder="1" applyAlignment="1">
      <alignment horizontal="center" vertical="center" wrapText="1"/>
    </xf>
    <xf numFmtId="2" fontId="15" fillId="0" borderId="113" xfId="8" applyNumberFormat="1" applyFont="1" applyFill="1" applyBorder="1" applyAlignment="1">
      <alignment horizontal="left" vertical="center" wrapText="1"/>
    </xf>
    <xf numFmtId="2" fontId="15" fillId="0" borderId="5" xfId="8" applyNumberFormat="1" applyFont="1" applyFill="1" applyBorder="1" applyAlignment="1">
      <alignment horizontal="left" vertical="center" wrapText="1"/>
    </xf>
    <xf numFmtId="0" fontId="15" fillId="0" borderId="44" xfId="8" applyFont="1" applyFill="1" applyBorder="1" applyAlignment="1">
      <alignment horizontal="center" vertical="center" wrapText="1"/>
    </xf>
    <xf numFmtId="0" fontId="15" fillId="0" borderId="44" xfId="8" applyFont="1" applyFill="1" applyBorder="1" applyAlignment="1">
      <alignment vertical="center" wrapText="1"/>
    </xf>
    <xf numFmtId="0" fontId="60" fillId="0" borderId="47" xfId="8" applyFont="1" applyFill="1" applyBorder="1" applyAlignment="1">
      <alignment vertical="center" wrapText="1"/>
    </xf>
    <xf numFmtId="1" fontId="15" fillId="0" borderId="48" xfId="8" applyNumberFormat="1" applyFont="1" applyFill="1" applyBorder="1" applyAlignment="1">
      <alignment horizontal="center" vertical="center" wrapText="1"/>
    </xf>
    <xf numFmtId="1" fontId="60" fillId="0" borderId="37" xfId="8" applyNumberFormat="1" applyFont="1" applyFill="1" applyBorder="1" applyAlignment="1">
      <alignment horizontal="center" vertical="center" wrapText="1"/>
    </xf>
    <xf numFmtId="3" fontId="15" fillId="0" borderId="49" xfId="8" applyNumberFormat="1" applyFont="1" applyFill="1" applyBorder="1" applyAlignment="1">
      <alignment horizontal="center" vertical="center" wrapText="1"/>
    </xf>
    <xf numFmtId="0" fontId="60" fillId="0" borderId="50" xfId="8" applyFont="1" applyFill="1" applyBorder="1" applyAlignment="1">
      <alignment horizontal="center" vertical="center" wrapText="1"/>
    </xf>
    <xf numFmtId="1" fontId="27" fillId="7" borderId="72" xfId="8" applyNumberFormat="1" applyFont="1" applyFill="1" applyBorder="1" applyAlignment="1">
      <alignment horizontal="center" vertical="center" wrapText="1"/>
    </xf>
    <xf numFmtId="1" fontId="27" fillId="7" borderId="77" xfId="8" applyNumberFormat="1" applyFont="1" applyFill="1" applyBorder="1" applyAlignment="1">
      <alignment horizontal="center" vertical="center" wrapText="1"/>
    </xf>
    <xf numFmtId="1" fontId="15" fillId="0" borderId="44" xfId="0" applyNumberFormat="1" applyFont="1" applyFill="1" applyBorder="1" applyAlignment="1">
      <alignment horizontal="center" vertical="center" wrapText="1"/>
    </xf>
    <xf numFmtId="1" fontId="15" fillId="0" borderId="5" xfId="0" applyNumberFormat="1" applyFont="1" applyFill="1" applyBorder="1" applyAlignment="1">
      <alignment horizontal="center" vertical="center" wrapText="1"/>
    </xf>
    <xf numFmtId="2" fontId="27" fillId="7" borderId="41" xfId="8" applyNumberFormat="1" applyFont="1" applyFill="1" applyBorder="1" applyAlignment="1">
      <alignment horizontal="center" vertical="center" wrapText="1"/>
    </xf>
    <xf numFmtId="1" fontId="27" fillId="7" borderId="41" xfId="8" applyNumberFormat="1" applyFont="1" applyFill="1" applyBorder="1" applyAlignment="1">
      <alignment horizontal="center" vertical="center" wrapText="1"/>
    </xf>
    <xf numFmtId="1" fontId="27" fillId="7" borderId="35" xfId="8" applyNumberFormat="1" applyFont="1" applyFill="1" applyBorder="1" applyAlignment="1">
      <alignment horizontal="center" vertical="center" wrapText="1"/>
    </xf>
    <xf numFmtId="1" fontId="27" fillId="7" borderId="70" xfId="8" applyNumberFormat="1" applyFont="1" applyFill="1" applyBorder="1" applyAlignment="1">
      <alignment horizontal="center" vertical="center" wrapText="1"/>
    </xf>
    <xf numFmtId="3" fontId="27" fillId="7" borderId="85" xfId="8" applyNumberFormat="1" applyFont="1" applyFill="1" applyBorder="1" applyAlignment="1">
      <alignment horizontal="center" vertical="center" wrapText="1"/>
    </xf>
    <xf numFmtId="2" fontId="15" fillId="0" borderId="41" xfId="8" applyNumberFormat="1" applyFont="1" applyFill="1" applyBorder="1" applyAlignment="1">
      <alignment horizontal="left" vertical="center" wrapText="1"/>
    </xf>
    <xf numFmtId="0" fontId="15" fillId="0" borderId="41" xfId="8" applyFont="1" applyFill="1" applyBorder="1" applyAlignment="1">
      <alignment horizontal="left" vertical="center" wrapText="1"/>
    </xf>
    <xf numFmtId="49" fontId="18" fillId="3" borderId="23" xfId="0" applyNumberFormat="1" applyFont="1" applyFill="1" applyBorder="1" applyAlignment="1">
      <alignment horizontal="center" vertical="center" wrapText="1"/>
    </xf>
    <xf numFmtId="49" fontId="18" fillId="3" borderId="24" xfId="0" applyNumberFormat="1" applyFont="1" applyFill="1" applyBorder="1" applyAlignment="1">
      <alignment horizontal="center" vertical="center" wrapText="1"/>
    </xf>
    <xf numFmtId="49" fontId="21" fillId="24" borderId="3" xfId="0" applyNumberFormat="1" applyFont="1" applyFill="1" applyBorder="1" applyAlignment="1">
      <alignment horizontal="left" vertical="center" wrapText="1"/>
    </xf>
    <xf numFmtId="49" fontId="18" fillId="3" borderId="3" xfId="0" applyNumberFormat="1" applyFont="1" applyFill="1" applyBorder="1" applyAlignment="1">
      <alignment horizontal="center" vertical="center" wrapText="1"/>
    </xf>
    <xf numFmtId="49" fontId="18" fillId="3" borderId="8" xfId="0" applyNumberFormat="1" applyFont="1" applyFill="1" applyBorder="1" applyAlignment="1">
      <alignment horizontal="center" vertical="center" wrapText="1"/>
    </xf>
    <xf numFmtId="49" fontId="18" fillId="3" borderId="15" xfId="0" applyNumberFormat="1" applyFont="1" applyFill="1" applyBorder="1" applyAlignment="1">
      <alignment horizontal="center" vertical="center" wrapText="1"/>
    </xf>
    <xf numFmtId="49" fontId="18" fillId="3" borderId="25" xfId="0" applyNumberFormat="1" applyFont="1" applyFill="1" applyBorder="1" applyAlignment="1">
      <alignment horizontal="center" vertical="center" wrapText="1"/>
    </xf>
    <xf numFmtId="49" fontId="18" fillId="3" borderId="7" xfId="0" applyNumberFormat="1" applyFont="1" applyFill="1" applyBorder="1" applyAlignment="1">
      <alignment horizontal="center" vertical="center" wrapText="1"/>
    </xf>
    <xf numFmtId="49" fontId="18" fillId="3" borderId="26" xfId="0" applyNumberFormat="1" applyFont="1" applyFill="1" applyBorder="1" applyAlignment="1">
      <alignment horizontal="center" vertical="center" wrapText="1"/>
    </xf>
    <xf numFmtId="0" fontId="0" fillId="0" borderId="0" xfId="0" applyFont="1" applyAlignment="1">
      <alignment horizontal="left" vertical="top"/>
    </xf>
    <xf numFmtId="0" fontId="16" fillId="0" borderId="0" xfId="0" applyFont="1" applyAlignment="1">
      <alignment horizontal="left" vertical="top"/>
    </xf>
    <xf numFmtId="49" fontId="21" fillId="24" borderId="8" xfId="0" applyNumberFormat="1" applyFont="1" applyFill="1" applyBorder="1" applyAlignment="1">
      <alignment horizontal="left" vertical="center" wrapText="1"/>
    </xf>
    <xf numFmtId="49" fontId="18" fillId="3" borderId="1" xfId="0" applyNumberFormat="1" applyFont="1" applyFill="1" applyBorder="1" applyAlignment="1">
      <alignment horizontal="center" vertical="center" wrapText="1"/>
    </xf>
    <xf numFmtId="49" fontId="18" fillId="3" borderId="0" xfId="0" applyNumberFormat="1" applyFont="1" applyFill="1" applyBorder="1" applyAlignment="1">
      <alignment horizontal="center" vertical="center" wrapText="1"/>
    </xf>
    <xf numFmtId="49" fontId="18" fillId="3" borderId="27" xfId="0" applyNumberFormat="1" applyFont="1" applyFill="1" applyBorder="1" applyAlignment="1">
      <alignment horizontal="center" vertical="center" wrapText="1"/>
    </xf>
    <xf numFmtId="49" fontId="18" fillId="3" borderId="28" xfId="0" applyNumberFormat="1" applyFont="1" applyFill="1" applyBorder="1" applyAlignment="1">
      <alignment horizontal="center" vertical="center" wrapText="1"/>
    </xf>
    <xf numFmtId="0" fontId="21" fillId="22" borderId="85" xfId="0" applyFont="1" applyFill="1" applyBorder="1" applyAlignment="1">
      <alignment horizontal="left" vertical="center" wrapText="1"/>
    </xf>
    <xf numFmtId="0" fontId="18" fillId="2" borderId="85" xfId="0" applyFont="1" applyFill="1" applyBorder="1" applyAlignment="1">
      <alignment horizontal="center" vertical="center" wrapText="1"/>
    </xf>
    <xf numFmtId="0" fontId="8" fillId="2" borderId="29" xfId="0" applyFont="1" applyFill="1" applyBorder="1" applyAlignment="1">
      <alignment horizontal="right"/>
    </xf>
    <xf numFmtId="0" fontId="8" fillId="2" borderId="30" xfId="0" applyFont="1" applyFill="1" applyBorder="1" applyAlignment="1">
      <alignment horizontal="right"/>
    </xf>
    <xf numFmtId="0" fontId="8" fillId="2" borderId="31" xfId="0" applyFont="1" applyFill="1" applyBorder="1" applyAlignment="1">
      <alignment horizontal="right"/>
    </xf>
    <xf numFmtId="0" fontId="0" fillId="2" borderId="29" xfId="0" applyFont="1" applyFill="1" applyBorder="1" applyAlignment="1">
      <alignment horizontal="center"/>
    </xf>
    <xf numFmtId="0" fontId="0" fillId="2" borderId="30" xfId="0" applyFont="1" applyFill="1" applyBorder="1" applyAlignment="1">
      <alignment horizontal="center"/>
    </xf>
    <xf numFmtId="0" fontId="0" fillId="2" borderId="31" xfId="0" applyFont="1" applyFill="1" applyBorder="1" applyAlignment="1">
      <alignment horizontal="center"/>
    </xf>
    <xf numFmtId="0" fontId="8" fillId="0" borderId="0" xfId="0" applyFont="1" applyAlignment="1">
      <alignment horizontal="left" vertical="top"/>
    </xf>
    <xf numFmtId="0" fontId="21" fillId="2" borderId="85" xfId="0" applyFont="1" applyFill="1" applyBorder="1" applyAlignment="1">
      <alignment horizontal="left" vertical="center" wrapText="1"/>
    </xf>
    <xf numFmtId="0" fontId="8" fillId="0" borderId="106" xfId="0" applyFont="1" applyFill="1" applyBorder="1" applyAlignment="1">
      <alignment horizontal="center"/>
    </xf>
    <xf numFmtId="0" fontId="8" fillId="2" borderId="29" xfId="0" applyFont="1" applyFill="1" applyBorder="1" applyAlignment="1">
      <alignment horizontal="center"/>
    </xf>
    <xf numFmtId="0" fontId="8" fillId="2" borderId="30" xfId="0" applyFont="1" applyFill="1" applyBorder="1" applyAlignment="1">
      <alignment horizontal="center"/>
    </xf>
    <xf numFmtId="0" fontId="8" fillId="2" borderId="31" xfId="0" applyFont="1" applyFill="1" applyBorder="1" applyAlignment="1">
      <alignment horizontal="center"/>
    </xf>
    <xf numFmtId="49" fontId="18" fillId="2" borderId="2" xfId="0" applyNumberFormat="1" applyFont="1" applyFill="1" applyBorder="1" applyAlignment="1">
      <alignment horizontal="center" vertical="center" wrapText="1"/>
    </xf>
    <xf numFmtId="49" fontId="23" fillId="2" borderId="74" xfId="0" applyNumberFormat="1" applyFont="1" applyFill="1" applyBorder="1" applyAlignment="1">
      <alignment horizontal="center" vertical="center" wrapText="1"/>
    </xf>
    <xf numFmtId="49" fontId="23" fillId="2" borderId="75" xfId="0" applyNumberFormat="1" applyFont="1" applyFill="1" applyBorder="1" applyAlignment="1">
      <alignment horizontal="center" vertical="center" wrapText="1"/>
    </xf>
    <xf numFmtId="49" fontId="23" fillId="2" borderId="76" xfId="0" applyNumberFormat="1" applyFont="1" applyFill="1" applyBorder="1" applyAlignment="1">
      <alignment horizontal="center" vertical="center" wrapText="1"/>
    </xf>
    <xf numFmtId="49" fontId="54" fillId="13" borderId="83" xfId="0" applyNumberFormat="1" applyFont="1" applyFill="1" applyBorder="1" applyAlignment="1">
      <alignment horizontal="center" vertical="center" wrapText="1"/>
    </xf>
    <xf numFmtId="0" fontId="9" fillId="13" borderId="77" xfId="0" applyFont="1" applyFill="1" applyBorder="1" applyAlignment="1">
      <alignment horizontal="center" vertical="center" wrapText="1"/>
    </xf>
    <xf numFmtId="49" fontId="21" fillId="22" borderId="1" xfId="0" applyNumberFormat="1" applyFont="1" applyFill="1" applyBorder="1" applyAlignment="1">
      <alignment horizontal="left" vertical="center" wrapText="1"/>
    </xf>
    <xf numFmtId="49" fontId="18" fillId="2" borderId="80" xfId="0" applyNumberFormat="1" applyFont="1" applyFill="1" applyBorder="1" applyAlignment="1">
      <alignment horizontal="center" vertical="center" textRotation="90" wrapText="1"/>
    </xf>
    <xf numFmtId="0" fontId="0" fillId="0" borderId="9" xfId="0" applyBorder="1" applyAlignment="1">
      <alignment horizontal="center" vertical="center" textRotation="90" wrapText="1"/>
    </xf>
    <xf numFmtId="0" fontId="0" fillId="0" borderId="5" xfId="0" applyBorder="1" applyAlignment="1">
      <alignment horizontal="center" vertical="center" textRotation="90" wrapText="1"/>
    </xf>
    <xf numFmtId="49" fontId="18" fillId="2" borderId="80" xfId="0" applyNumberFormat="1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49" fontId="18" fillId="0" borderId="0" xfId="0" applyNumberFormat="1" applyFont="1" applyAlignment="1">
      <alignment horizontal="left" vertical="top" wrapText="1"/>
    </xf>
    <xf numFmtId="0" fontId="18" fillId="2" borderId="2" xfId="0" applyFont="1" applyFill="1" applyBorder="1" applyAlignment="1">
      <alignment horizontal="center" vertical="center" wrapText="1"/>
    </xf>
    <xf numFmtId="0" fontId="18" fillId="2" borderId="9" xfId="0" applyFont="1" applyFill="1" applyBorder="1" applyAlignment="1">
      <alignment horizontal="center" vertical="center" wrapText="1"/>
    </xf>
    <xf numFmtId="0" fontId="18" fillId="2" borderId="5" xfId="0" applyFont="1" applyFill="1" applyBorder="1" applyAlignment="1">
      <alignment horizontal="center" vertical="center" wrapText="1"/>
    </xf>
    <xf numFmtId="0" fontId="15" fillId="2" borderId="85" xfId="0" applyFont="1" applyFill="1" applyBorder="1" applyAlignment="1">
      <alignment horizontal="center" vertical="center" wrapText="1"/>
    </xf>
    <xf numFmtId="0" fontId="0" fillId="0" borderId="85" xfId="0" applyBorder="1" applyAlignment="1">
      <alignment horizontal="center" vertical="center" wrapText="1"/>
    </xf>
    <xf numFmtId="0" fontId="21" fillId="0" borderId="145" xfId="0" applyFont="1" applyFill="1" applyBorder="1" applyAlignment="1">
      <alignment horizontal="center" vertical="center" wrapText="1"/>
    </xf>
    <xf numFmtId="0" fontId="21" fillId="0" borderId="58" xfId="0" applyFont="1" applyFill="1" applyBorder="1" applyAlignment="1">
      <alignment horizontal="center" vertical="center" wrapText="1"/>
    </xf>
    <xf numFmtId="0" fontId="21" fillId="0" borderId="146" xfId="0" applyFont="1" applyFill="1" applyBorder="1" applyAlignment="1">
      <alignment horizontal="center" vertical="center" wrapText="1"/>
    </xf>
    <xf numFmtId="49" fontId="21" fillId="0" borderId="144" xfId="0" applyNumberFormat="1" applyFont="1" applyFill="1" applyBorder="1" applyAlignment="1">
      <alignment horizontal="center" vertical="center" wrapText="1"/>
    </xf>
    <xf numFmtId="49" fontId="21" fillId="0" borderId="62" xfId="0" applyNumberFormat="1" applyFont="1" applyFill="1" applyBorder="1" applyAlignment="1">
      <alignment horizontal="center" vertical="center" wrapText="1"/>
    </xf>
    <xf numFmtId="2" fontId="8" fillId="0" borderId="145" xfId="4" applyNumberFormat="1" applyFont="1" applyFill="1" applyBorder="1" applyAlignment="1">
      <alignment horizontal="center" vertical="center" wrapText="1"/>
    </xf>
    <xf numFmtId="2" fontId="8" fillId="0" borderId="146" xfId="4" applyNumberFormat="1" applyFont="1" applyFill="1" applyBorder="1" applyAlignment="1">
      <alignment horizontal="center" vertical="center" wrapText="1"/>
    </xf>
    <xf numFmtId="0" fontId="8" fillId="0" borderId="145" xfId="4" applyFont="1" applyFill="1" applyBorder="1" applyAlignment="1">
      <alignment horizontal="left" vertical="center" wrapText="1"/>
    </xf>
    <xf numFmtId="0" fontId="8" fillId="0" borderId="146" xfId="4" applyFont="1" applyFill="1" applyBorder="1" applyAlignment="1">
      <alignment horizontal="left" vertical="center" wrapText="1"/>
    </xf>
    <xf numFmtId="49" fontId="8" fillId="0" borderId="145" xfId="4" applyNumberFormat="1" applyFont="1" applyFill="1" applyBorder="1" applyAlignment="1">
      <alignment horizontal="center" vertical="center" wrapText="1"/>
    </xf>
    <xf numFmtId="49" fontId="8" fillId="0" borderId="146" xfId="4" applyNumberFormat="1" applyFont="1" applyFill="1" applyBorder="1" applyAlignment="1">
      <alignment horizontal="center" vertical="center" wrapText="1"/>
    </xf>
    <xf numFmtId="0" fontId="8" fillId="0" borderId="145" xfId="4" applyFont="1" applyFill="1" applyBorder="1" applyAlignment="1">
      <alignment horizontal="center" vertical="center" wrapText="1"/>
    </xf>
    <xf numFmtId="0" fontId="8" fillId="0" borderId="146" xfId="4" applyFont="1" applyFill="1" applyBorder="1" applyAlignment="1">
      <alignment horizontal="center" vertical="center" wrapText="1"/>
    </xf>
    <xf numFmtId="0" fontId="27" fillId="0" borderId="145" xfId="0" applyFont="1" applyFill="1" applyBorder="1" applyAlignment="1">
      <alignment horizontal="center" vertical="center" wrapText="1"/>
    </xf>
    <xf numFmtId="0" fontId="27" fillId="0" borderId="146" xfId="0" applyFont="1" applyFill="1" applyBorder="1" applyAlignment="1">
      <alignment horizontal="center" vertical="center" wrapText="1"/>
    </xf>
    <xf numFmtId="14" fontId="0" fillId="0" borderId="145" xfId="0" applyNumberFormat="1" applyFont="1" applyFill="1" applyBorder="1" applyAlignment="1">
      <alignment horizontal="center" vertical="center" wrapText="1"/>
    </xf>
    <xf numFmtId="14" fontId="0" fillId="0" borderId="146" xfId="0" applyNumberFormat="1" applyFont="1" applyFill="1" applyBorder="1" applyAlignment="1">
      <alignment horizontal="center" vertical="center" wrapText="1"/>
    </xf>
    <xf numFmtId="0" fontId="21" fillId="22" borderId="16" xfId="0" applyFont="1" applyFill="1" applyBorder="1" applyAlignment="1">
      <alignment horizontal="left" vertical="top" wrapText="1"/>
    </xf>
    <xf numFmtId="0" fontId="18" fillId="2" borderId="1" xfId="0" applyFont="1" applyFill="1" applyBorder="1" applyAlignment="1">
      <alignment horizontal="center" vertical="center" wrapText="1"/>
    </xf>
    <xf numFmtId="49" fontId="18" fillId="2" borderId="14" xfId="0" applyNumberFormat="1" applyFont="1" applyFill="1" applyBorder="1" applyAlignment="1">
      <alignment horizontal="center" vertical="center" wrapText="1"/>
    </xf>
    <xf numFmtId="49" fontId="18" fillId="2" borderId="10" xfId="0" applyNumberFormat="1" applyFont="1" applyFill="1" applyBorder="1" applyAlignment="1">
      <alignment horizontal="center" vertical="center" wrapText="1"/>
    </xf>
    <xf numFmtId="0" fontId="18" fillId="2" borderId="6" xfId="0" applyFont="1" applyFill="1" applyBorder="1" applyAlignment="1">
      <alignment horizontal="center" vertical="center" wrapText="1"/>
    </xf>
    <xf numFmtId="0" fontId="18" fillId="2" borderId="12" xfId="0" applyFont="1" applyFill="1" applyBorder="1" applyAlignment="1">
      <alignment horizontal="center" vertical="center" wrapText="1"/>
    </xf>
    <xf numFmtId="0" fontId="18" fillId="2" borderId="13" xfId="0" applyFont="1" applyFill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left" vertical="center" wrapText="1"/>
    </xf>
    <xf numFmtId="49" fontId="16" fillId="0" borderId="1" xfId="0" applyNumberFormat="1" applyFont="1" applyBorder="1" applyAlignment="1">
      <alignment horizontal="left" vertical="center" wrapText="1"/>
    </xf>
    <xf numFmtId="49" fontId="18" fillId="2" borderId="1" xfId="0" applyNumberFormat="1" applyFont="1" applyFill="1" applyBorder="1" applyAlignment="1">
      <alignment horizontal="center" vertical="center" textRotation="90" wrapText="1"/>
    </xf>
    <xf numFmtId="49" fontId="18" fillId="2" borderId="1" xfId="0" applyNumberFormat="1" applyFont="1" applyFill="1" applyBorder="1" applyAlignment="1">
      <alignment horizontal="left" vertical="center" wrapText="1"/>
    </xf>
    <xf numFmtId="49" fontId="18" fillId="2" borderId="86" xfId="0" applyNumberFormat="1" applyFont="1" applyFill="1" applyBorder="1" applyAlignment="1">
      <alignment horizontal="center" vertical="center" textRotation="90" wrapText="1"/>
    </xf>
    <xf numFmtId="49" fontId="18" fillId="2" borderId="87" xfId="0" applyNumberFormat="1" applyFont="1" applyFill="1" applyBorder="1" applyAlignment="1">
      <alignment horizontal="center" vertical="center" textRotation="90" wrapText="1"/>
    </xf>
    <xf numFmtId="49" fontId="18" fillId="2" borderId="9" xfId="0" applyNumberFormat="1" applyFont="1" applyFill="1" applyBorder="1" applyAlignment="1">
      <alignment horizontal="center" vertical="center" textRotation="90" wrapText="1"/>
    </xf>
    <xf numFmtId="49" fontId="18" fillId="2" borderId="5" xfId="0" applyNumberFormat="1" applyFont="1" applyFill="1" applyBorder="1" applyAlignment="1">
      <alignment horizontal="center" vertical="center" textRotation="90" wrapText="1"/>
    </xf>
  </cellXfs>
  <cellStyles count="42">
    <cellStyle name="Dziesiętny 2" xfId="6"/>
    <cellStyle name="Dziesiętny 3" xfId="9"/>
    <cellStyle name="Excel Built-in Normal" xfId="12"/>
    <cellStyle name="Excel Built-in Normal 1" xfId="19"/>
    <cellStyle name="Excel Built-in Normal 2" xfId="18"/>
    <cellStyle name="Excel Built-in Normal 3" xfId="33"/>
    <cellStyle name="Excel Built-in Percent" xfId="32"/>
    <cellStyle name="Heading" xfId="20"/>
    <cellStyle name="Heading 2" xfId="27"/>
    <cellStyle name="Heading1" xfId="21"/>
    <cellStyle name="Heading1 2" xfId="31"/>
    <cellStyle name="Hiperłącze" xfId="38" builtinId="8"/>
    <cellStyle name="Normalny" xfId="0" builtinId="0"/>
    <cellStyle name="Normalny 2" xfId="1"/>
    <cellStyle name="Normalny 2 2" xfId="2"/>
    <cellStyle name="Normalny 2 2 2" xfId="23"/>
    <cellStyle name="Normalny 2 2 3" xfId="29"/>
    <cellStyle name="Normalny 2 3" xfId="4"/>
    <cellStyle name="Normalny 2 4" xfId="10"/>
    <cellStyle name="Normalny 2 5" xfId="22"/>
    <cellStyle name="Normalny 2 6" xfId="30"/>
    <cellStyle name="Normalny 3" xfId="3"/>
    <cellStyle name="Normalny 3 2" xfId="24"/>
    <cellStyle name="Normalny 3 3" xfId="28"/>
    <cellStyle name="Normalny 4" xfId="5"/>
    <cellStyle name="Normalny 4 2" xfId="11"/>
    <cellStyle name="Normalny 4 2 2" xfId="14"/>
    <cellStyle name="Normalny 4 2 2 2" xfId="15"/>
    <cellStyle name="Normalny 4 2 2 2 2" xfId="16"/>
    <cellStyle name="Normalny 4 2 2 2 3" xfId="39"/>
    <cellStyle name="Normalny 4 3" xfId="40"/>
    <cellStyle name="Normalny 4 3 2" xfId="41"/>
    <cellStyle name="Normalny 5" xfId="8"/>
    <cellStyle name="Normalny 6" xfId="17"/>
    <cellStyle name="Normalny 7" xfId="34"/>
    <cellStyle name="Normalny 8" xfId="37"/>
    <cellStyle name="Result" xfId="25"/>
    <cellStyle name="Result 2" xfId="35"/>
    <cellStyle name="Result2" xfId="26"/>
    <cellStyle name="Result2 2" xfId="36"/>
    <cellStyle name="TableStyleLight1" xfId="7"/>
    <cellStyle name="Tekst objaśnienia" xfId="13" builtinId="53"/>
  </cellStyles>
  <dxfs count="0"/>
  <tableStyles count="0" defaultTableStyle="TableStyleMedium2" defaultPivotStyle="PivotStyleLight16"/>
  <colors>
    <mruColors>
      <color rgb="FFFFFFFF"/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microsoft.com/office/2017/10/relationships/person" Target="persons/perso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361950</xdr:colOff>
      <xdr:row>168</xdr:row>
      <xdr:rowOff>838200</xdr:rowOff>
    </xdr:from>
    <xdr:to>
      <xdr:col>3</xdr:col>
      <xdr:colOff>400050</xdr:colOff>
      <xdr:row>169</xdr:row>
      <xdr:rowOff>9526</xdr:rowOff>
    </xdr:to>
    <xdr:sp macro="" textlink="">
      <xdr:nvSpPr>
        <xdr:cNvPr id="2" name="Line 1"/>
        <xdr:cNvSpPr>
          <a:spLocks noChangeShapeType="1"/>
        </xdr:cNvSpPr>
      </xdr:nvSpPr>
      <xdr:spPr bwMode="auto">
        <a:xfrm flipH="1">
          <a:off x="3000375" y="50063400"/>
          <a:ext cx="38100" cy="0"/>
        </a:xfrm>
        <a:prstGeom prst="line">
          <a:avLst/>
        </a:prstGeom>
        <a:noFill/>
        <a:ln w="9360">
          <a:solidFill>
            <a:srgbClr val="4A7EBB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 editAs="oneCell">
    <xdr:from>
      <xdr:col>3</xdr:col>
      <xdr:colOff>361950</xdr:colOff>
      <xdr:row>232</xdr:row>
      <xdr:rowOff>190500</xdr:rowOff>
    </xdr:from>
    <xdr:to>
      <xdr:col>3</xdr:col>
      <xdr:colOff>400050</xdr:colOff>
      <xdr:row>232</xdr:row>
      <xdr:rowOff>190500</xdr:rowOff>
    </xdr:to>
    <xdr:sp macro="" textlink="">
      <xdr:nvSpPr>
        <xdr:cNvPr id="3" name="Line 1"/>
        <xdr:cNvSpPr>
          <a:spLocks noChangeShapeType="1"/>
        </xdr:cNvSpPr>
      </xdr:nvSpPr>
      <xdr:spPr bwMode="auto">
        <a:xfrm flipH="1">
          <a:off x="3000375" y="70675500"/>
          <a:ext cx="38100" cy="0"/>
        </a:xfrm>
        <a:prstGeom prst="line">
          <a:avLst/>
        </a:prstGeom>
        <a:noFill/>
        <a:ln w="9360">
          <a:solidFill>
            <a:srgbClr val="4A7EBB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 editAs="oneCell">
    <xdr:from>
      <xdr:col>5</xdr:col>
      <xdr:colOff>361950</xdr:colOff>
      <xdr:row>168</xdr:row>
      <xdr:rowOff>838200</xdr:rowOff>
    </xdr:from>
    <xdr:to>
      <xdr:col>5</xdr:col>
      <xdr:colOff>400050</xdr:colOff>
      <xdr:row>169</xdr:row>
      <xdr:rowOff>9526</xdr:rowOff>
    </xdr:to>
    <xdr:sp macro="" textlink="">
      <xdr:nvSpPr>
        <xdr:cNvPr id="4" name="Line 1"/>
        <xdr:cNvSpPr>
          <a:spLocks noChangeShapeType="1"/>
        </xdr:cNvSpPr>
      </xdr:nvSpPr>
      <xdr:spPr bwMode="auto">
        <a:xfrm flipH="1">
          <a:off x="5076825" y="50063400"/>
          <a:ext cx="38100" cy="0"/>
        </a:xfrm>
        <a:prstGeom prst="line">
          <a:avLst/>
        </a:prstGeom>
        <a:noFill/>
        <a:ln w="9360">
          <a:solidFill>
            <a:srgbClr val="4A7EBB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 editAs="oneCell">
    <xdr:from>
      <xdr:col>16</xdr:col>
      <xdr:colOff>0</xdr:colOff>
      <xdr:row>168</xdr:row>
      <xdr:rowOff>838200</xdr:rowOff>
    </xdr:from>
    <xdr:to>
      <xdr:col>16</xdr:col>
      <xdr:colOff>38100</xdr:colOff>
      <xdr:row>169</xdr:row>
      <xdr:rowOff>9526</xdr:rowOff>
    </xdr:to>
    <xdr:sp macro="" textlink="">
      <xdr:nvSpPr>
        <xdr:cNvPr id="5" name="Line 1"/>
        <xdr:cNvSpPr>
          <a:spLocks noChangeShapeType="1"/>
        </xdr:cNvSpPr>
      </xdr:nvSpPr>
      <xdr:spPr bwMode="auto">
        <a:xfrm flipH="1">
          <a:off x="15211425" y="50063400"/>
          <a:ext cx="38100" cy="0"/>
        </a:xfrm>
        <a:prstGeom prst="line">
          <a:avLst/>
        </a:prstGeom>
        <a:noFill/>
        <a:ln w="9360">
          <a:solidFill>
            <a:srgbClr val="4A7EBB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 editAs="oneCell">
    <xdr:from>
      <xdr:col>16</xdr:col>
      <xdr:colOff>0</xdr:colOff>
      <xdr:row>232</xdr:row>
      <xdr:rowOff>190500</xdr:rowOff>
    </xdr:from>
    <xdr:to>
      <xdr:col>16</xdr:col>
      <xdr:colOff>38100</xdr:colOff>
      <xdr:row>232</xdr:row>
      <xdr:rowOff>190500</xdr:rowOff>
    </xdr:to>
    <xdr:sp macro="" textlink="">
      <xdr:nvSpPr>
        <xdr:cNvPr id="6" name="Line 1"/>
        <xdr:cNvSpPr>
          <a:spLocks noChangeShapeType="1"/>
        </xdr:cNvSpPr>
      </xdr:nvSpPr>
      <xdr:spPr bwMode="auto">
        <a:xfrm flipH="1">
          <a:off x="15211425" y="70675500"/>
          <a:ext cx="38100" cy="0"/>
        </a:xfrm>
        <a:prstGeom prst="line">
          <a:avLst/>
        </a:prstGeom>
        <a:noFill/>
        <a:ln w="9360">
          <a:solidFill>
            <a:srgbClr val="4A7EBB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 editAs="oneCell">
    <xdr:from>
      <xdr:col>16</xdr:col>
      <xdr:colOff>0</xdr:colOff>
      <xdr:row>168</xdr:row>
      <xdr:rowOff>838200</xdr:rowOff>
    </xdr:from>
    <xdr:to>
      <xdr:col>16</xdr:col>
      <xdr:colOff>38100</xdr:colOff>
      <xdr:row>169</xdr:row>
      <xdr:rowOff>9526</xdr:rowOff>
    </xdr:to>
    <xdr:sp macro="" textlink="">
      <xdr:nvSpPr>
        <xdr:cNvPr id="7" name="Line 1"/>
        <xdr:cNvSpPr>
          <a:spLocks noChangeShapeType="1"/>
        </xdr:cNvSpPr>
      </xdr:nvSpPr>
      <xdr:spPr bwMode="auto">
        <a:xfrm flipH="1">
          <a:off x="15211425" y="50063400"/>
          <a:ext cx="38100" cy="0"/>
        </a:xfrm>
        <a:prstGeom prst="line">
          <a:avLst/>
        </a:prstGeom>
        <a:noFill/>
        <a:ln w="9360">
          <a:solidFill>
            <a:srgbClr val="4A7EBB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27360</xdr:colOff>
      <xdr:row>9</xdr:row>
      <xdr:rowOff>286200</xdr:rowOff>
    </xdr:from>
    <xdr:to>
      <xdr:col>4</xdr:col>
      <xdr:colOff>27360</xdr:colOff>
      <xdr:row>9</xdr:row>
      <xdr:rowOff>287519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SpPr/>
      </xdr:nvSpPr>
      <xdr:spPr>
        <a:xfrm>
          <a:off x="4065960" y="4020000"/>
          <a:ext cx="0" cy="12175"/>
        </a:xfrm>
        <a:prstGeom prst="line">
          <a:avLst/>
        </a:prstGeom>
        <a:ln w="9360">
          <a:solidFill>
            <a:srgbClr val="000000"/>
          </a:solidFill>
          <a:round/>
        </a:ln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k.jankowska/Pulpit/dane%20PRM/Mazowieck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WAGI"/>
      <sheetName val="DANE DYSPONENTÓW"/>
      <sheetName val="FLOTA POJAZDÓW"/>
      <sheetName val="Arkusz2"/>
    </sheetNames>
    <sheetDataSet>
      <sheetData sheetId="0"/>
      <sheetData sheetId="1"/>
      <sheetData sheetId="2"/>
      <sheetData sheetId="3">
        <row r="41">
          <cell r="A41" t="str">
            <v>DYSPONENT</v>
          </cell>
        </row>
        <row r="42">
          <cell r="A42" t="str">
            <v>PODWYKONAWCA</v>
          </cell>
        </row>
      </sheetData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>
  <person displayName="Fijałek Adrian" id="{4B83173B-5A21-479D-9F52-DE90FBE207E9}" userId="S::a.fijalek@mz.gov.pl::1c0b51a1-2bce-4e9c-9294-2b76e7be6554" providerId="AD"/>
</personList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N6" dT="2021-11-29T08:27:40.79" personId="{4B83173B-5A21-479D-9F52-DE90FBE207E9}" id="{995958C0-018D-465E-A842-2D4EE3F5BF9B}">
    <text>Planowanie nowych ZRM powinno opierać się na analizie działania systemu a nie na podstawie planowania środków.</text>
  </threadedComment>
  <threadedComment ref="N8" dT="2021-11-29T08:28:25.07" personId="{4B83173B-5A21-479D-9F52-DE90FBE207E9}" id="{F85D9728-F4F5-41C7-BF63-15E8EF5E239F}">
    <text>j.w.</text>
  </threadedComment>
</ThreadedComments>
</file>

<file path=xl/threadedComments/threadedComment2.xml><?xml version="1.0" encoding="utf-8"?>
<ThreadedComments xmlns="http://schemas.microsoft.com/office/spreadsheetml/2018/threadedcomments" xmlns:x="http://schemas.openxmlformats.org/spreadsheetml/2006/main">
  <threadedComment ref="M7" dT="2021-11-29T08:24:29.49" personId="{4B83173B-5A21-479D-9F52-DE90FBE207E9}" id="{DBFE344D-AEF6-417B-96EB-84775135CFEA}">
    <text>Proszę podać planowaną datę uruchomienia</text>
  </threadedComment>
</ThreadedComments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polskawliczbach.pl/Dubiecko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Relationship Id="rId4" Type="http://schemas.microsoft.com/office/2017/10/relationships/threadedComment" Target="../threadedComments/threadedComment1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Relationship Id="rId4" Type="http://schemas.microsoft.com/office/2017/10/relationships/threadedComment" Target="../threadedComments/threadedComment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Q130"/>
  <sheetViews>
    <sheetView tabSelected="1" zoomScale="55" zoomScaleNormal="55" zoomScaleSheetLayoutView="55" zoomScalePageLayoutView="60" workbookViewId="0">
      <selection activeCell="P31" sqref="P31"/>
    </sheetView>
  </sheetViews>
  <sheetFormatPr defaultColWidth="9.109375" defaultRowHeight="13.8"/>
  <cols>
    <col min="1" max="1" width="12.44140625" style="555" customWidth="1"/>
    <col min="2" max="2" width="32.88671875" style="555" customWidth="1"/>
    <col min="3" max="3" width="17.109375" style="555" customWidth="1"/>
    <col min="4" max="4" width="9.109375" style="555"/>
    <col min="5" max="5" width="10.109375" style="555" customWidth="1"/>
    <col min="6" max="6" width="34.88671875" style="555" customWidth="1"/>
    <col min="7" max="7" width="15.109375" style="555" customWidth="1"/>
    <col min="8" max="8" width="11.44140625" style="555" customWidth="1"/>
    <col min="9" max="9" width="10.5546875" style="555" customWidth="1"/>
    <col min="10" max="10" width="15" style="555" customWidth="1"/>
    <col min="11" max="11" width="13.6640625" style="555" customWidth="1"/>
    <col min="12" max="12" width="13.44140625" style="555" customWidth="1"/>
    <col min="13" max="13" width="12.6640625" style="555" customWidth="1"/>
    <col min="14" max="15" width="9.109375" style="555"/>
    <col min="16" max="16" width="27.44140625" style="555" customWidth="1"/>
    <col min="17" max="17" width="23.33203125" style="555" customWidth="1"/>
    <col min="18" max="16384" width="9.109375" style="555"/>
  </cols>
  <sheetData>
    <row r="1" spans="1:16" ht="39.75" customHeight="1">
      <c r="A1" s="769" t="s">
        <v>2125</v>
      </c>
      <c r="B1" s="770"/>
      <c r="C1" s="770"/>
      <c r="D1" s="770"/>
      <c r="E1" s="770"/>
      <c r="F1" s="770"/>
      <c r="G1" s="770"/>
      <c r="H1" s="770"/>
      <c r="I1" s="770"/>
      <c r="J1" s="770"/>
      <c r="K1" s="770"/>
      <c r="L1" s="770"/>
      <c r="M1" s="770"/>
      <c r="N1" s="770"/>
      <c r="O1" s="771"/>
    </row>
    <row r="2" spans="1:16">
      <c r="A2" s="594">
        <v>1</v>
      </c>
      <c r="B2" s="594">
        <v>2</v>
      </c>
      <c r="C2" s="594">
        <v>3</v>
      </c>
      <c r="D2" s="772">
        <v>4</v>
      </c>
      <c r="E2" s="772"/>
      <c r="F2" s="594">
        <v>5</v>
      </c>
      <c r="G2" s="594">
        <v>6</v>
      </c>
      <c r="H2" s="594">
        <v>7</v>
      </c>
      <c r="I2" s="594">
        <v>8</v>
      </c>
      <c r="J2" s="594">
        <v>9</v>
      </c>
      <c r="K2" s="594">
        <v>10</v>
      </c>
      <c r="L2" s="180">
        <v>11</v>
      </c>
      <c r="M2" s="594">
        <v>12</v>
      </c>
      <c r="N2" s="773" t="s">
        <v>166</v>
      </c>
      <c r="O2" s="772"/>
      <c r="P2" s="590"/>
    </row>
    <row r="3" spans="1:16" ht="92.25" customHeight="1">
      <c r="A3" s="774" t="s">
        <v>1111</v>
      </c>
      <c r="B3" s="775" t="s">
        <v>837</v>
      </c>
      <c r="C3" s="776" t="s">
        <v>838</v>
      </c>
      <c r="D3" s="779" t="s">
        <v>1112</v>
      </c>
      <c r="E3" s="780"/>
      <c r="F3" s="781" t="s">
        <v>2141</v>
      </c>
      <c r="G3" s="781" t="s">
        <v>2140</v>
      </c>
      <c r="H3" s="782" t="s">
        <v>2139</v>
      </c>
      <c r="I3" s="781" t="s">
        <v>2138</v>
      </c>
      <c r="J3" s="781" t="s">
        <v>2137</v>
      </c>
      <c r="K3" s="785" t="s">
        <v>1113</v>
      </c>
      <c r="L3" s="788" t="s">
        <v>18</v>
      </c>
      <c r="M3" s="785" t="s">
        <v>1114</v>
      </c>
      <c r="N3" s="789" t="s">
        <v>1115</v>
      </c>
      <c r="O3" s="790"/>
      <c r="P3" s="593" t="s">
        <v>1591</v>
      </c>
    </row>
    <row r="4" spans="1:16">
      <c r="A4" s="775"/>
      <c r="B4" s="775"/>
      <c r="C4" s="777"/>
      <c r="D4" s="592" t="s">
        <v>47</v>
      </c>
      <c r="E4" s="592" t="s">
        <v>48</v>
      </c>
      <c r="F4" s="781"/>
      <c r="G4" s="781"/>
      <c r="H4" s="783"/>
      <c r="I4" s="781"/>
      <c r="J4" s="781"/>
      <c r="K4" s="786"/>
      <c r="L4" s="783"/>
      <c r="M4" s="786"/>
      <c r="N4" s="592" t="s">
        <v>119</v>
      </c>
      <c r="O4" s="592" t="s">
        <v>120</v>
      </c>
      <c r="P4" s="590"/>
    </row>
    <row r="5" spans="1:16" ht="20.399999999999999">
      <c r="A5" s="775"/>
      <c r="B5" s="775"/>
      <c r="C5" s="778"/>
      <c r="D5" s="592" t="s">
        <v>22</v>
      </c>
      <c r="E5" s="592" t="s">
        <v>23</v>
      </c>
      <c r="F5" s="781"/>
      <c r="G5" s="781"/>
      <c r="H5" s="784"/>
      <c r="I5" s="781"/>
      <c r="J5" s="781"/>
      <c r="K5" s="787"/>
      <c r="L5" s="784"/>
      <c r="M5" s="787"/>
      <c r="N5" s="591" t="s">
        <v>167</v>
      </c>
      <c r="O5" s="591" t="s">
        <v>168</v>
      </c>
      <c r="P5" s="590"/>
    </row>
    <row r="6" spans="1:16" ht="102.75" customHeight="1">
      <c r="A6" s="846" t="s">
        <v>914</v>
      </c>
      <c r="B6" s="849" t="s">
        <v>2241</v>
      </c>
      <c r="C6" s="852" t="s">
        <v>1126</v>
      </c>
      <c r="D6" s="574">
        <v>1</v>
      </c>
      <c r="E6" s="574">
        <v>0</v>
      </c>
      <c r="F6" s="573" t="s">
        <v>1164</v>
      </c>
      <c r="G6" s="572" t="s">
        <v>1257</v>
      </c>
      <c r="H6" s="579" t="s">
        <v>200</v>
      </c>
      <c r="I6" s="558">
        <v>1808011</v>
      </c>
      <c r="J6" s="558" t="s">
        <v>858</v>
      </c>
      <c r="K6" s="548">
        <v>365</v>
      </c>
      <c r="L6" s="558">
        <v>24</v>
      </c>
      <c r="M6" s="558" t="s">
        <v>169</v>
      </c>
      <c r="N6" s="589" t="s">
        <v>2111</v>
      </c>
      <c r="O6" s="548" t="s">
        <v>170</v>
      </c>
      <c r="P6" s="563"/>
    </row>
    <row r="7" spans="1:16" ht="83.25" customHeight="1">
      <c r="A7" s="847"/>
      <c r="B7" s="850"/>
      <c r="C7" s="853"/>
      <c r="D7" s="574">
        <v>0</v>
      </c>
      <c r="E7" s="574">
        <v>1</v>
      </c>
      <c r="F7" s="573" t="s">
        <v>1164</v>
      </c>
      <c r="G7" s="572" t="s">
        <v>1256</v>
      </c>
      <c r="H7" s="577" t="s">
        <v>203</v>
      </c>
      <c r="I7" s="558">
        <v>1808011</v>
      </c>
      <c r="J7" s="558" t="s">
        <v>859</v>
      </c>
      <c r="K7" s="548">
        <v>365</v>
      </c>
      <c r="L7" s="558">
        <v>24</v>
      </c>
      <c r="M7" s="558" t="s">
        <v>169</v>
      </c>
      <c r="N7" s="589" t="s">
        <v>2111</v>
      </c>
      <c r="O7" s="548" t="s">
        <v>170</v>
      </c>
      <c r="P7" s="563"/>
    </row>
    <row r="8" spans="1:16" ht="45" customHeight="1">
      <c r="A8" s="847"/>
      <c r="B8" s="850"/>
      <c r="C8" s="853"/>
      <c r="D8" s="794">
        <v>0</v>
      </c>
      <c r="E8" s="794">
        <v>1</v>
      </c>
      <c r="F8" s="796" t="s">
        <v>1593</v>
      </c>
      <c r="G8" s="797" t="s">
        <v>2136</v>
      </c>
      <c r="H8" s="801" t="s">
        <v>204</v>
      </c>
      <c r="I8" s="801">
        <v>1808054</v>
      </c>
      <c r="J8" s="801" t="s">
        <v>192</v>
      </c>
      <c r="K8" s="801">
        <v>365</v>
      </c>
      <c r="L8" s="803">
        <v>12</v>
      </c>
      <c r="M8" s="558" t="s">
        <v>169</v>
      </c>
      <c r="N8" s="801" t="s">
        <v>2112</v>
      </c>
      <c r="O8" s="801" t="s">
        <v>170</v>
      </c>
      <c r="P8" s="805"/>
    </row>
    <row r="9" spans="1:16" ht="57.75" customHeight="1">
      <c r="A9" s="847"/>
      <c r="B9" s="850"/>
      <c r="C9" s="853"/>
      <c r="D9" s="854"/>
      <c r="E9" s="854"/>
      <c r="F9" s="855"/>
      <c r="G9" s="798"/>
      <c r="H9" s="802"/>
      <c r="I9" s="802"/>
      <c r="J9" s="802"/>
      <c r="K9" s="802"/>
      <c r="L9" s="804"/>
      <c r="M9" s="558" t="s">
        <v>177</v>
      </c>
      <c r="N9" s="802"/>
      <c r="O9" s="802"/>
      <c r="P9" s="804"/>
    </row>
    <row r="10" spans="1:16" ht="97.5" customHeight="1">
      <c r="A10" s="847"/>
      <c r="B10" s="850"/>
      <c r="C10" s="853"/>
      <c r="D10" s="574">
        <v>1</v>
      </c>
      <c r="E10" s="574">
        <v>0</v>
      </c>
      <c r="F10" s="573" t="s">
        <v>1484</v>
      </c>
      <c r="G10" s="572" t="s">
        <v>1258</v>
      </c>
      <c r="H10" s="548" t="s">
        <v>896</v>
      </c>
      <c r="I10" s="558">
        <v>1810011</v>
      </c>
      <c r="J10" s="558" t="s">
        <v>860</v>
      </c>
      <c r="K10" s="558">
        <v>365</v>
      </c>
      <c r="L10" s="558">
        <v>24</v>
      </c>
      <c r="M10" s="558" t="s">
        <v>169</v>
      </c>
      <c r="N10" s="558" t="s">
        <v>2111</v>
      </c>
      <c r="O10" s="558" t="s">
        <v>170</v>
      </c>
      <c r="P10" s="563"/>
    </row>
    <row r="11" spans="1:16" ht="45.75" customHeight="1">
      <c r="A11" s="847"/>
      <c r="B11" s="850"/>
      <c r="C11" s="853"/>
      <c r="D11" s="791">
        <v>0</v>
      </c>
      <c r="E11" s="791">
        <v>1</v>
      </c>
      <c r="F11" s="792" t="s">
        <v>1167</v>
      </c>
      <c r="G11" s="800" t="s">
        <v>1259</v>
      </c>
      <c r="H11" s="806" t="s">
        <v>205</v>
      </c>
      <c r="I11" s="806">
        <v>1810011</v>
      </c>
      <c r="J11" s="806" t="s">
        <v>860</v>
      </c>
      <c r="K11" s="806">
        <v>365</v>
      </c>
      <c r="L11" s="803">
        <v>16</v>
      </c>
      <c r="M11" s="558" t="s">
        <v>169</v>
      </c>
      <c r="N11" s="806" t="s">
        <v>2111</v>
      </c>
      <c r="O11" s="806" t="s">
        <v>170</v>
      </c>
      <c r="P11" s="805"/>
    </row>
    <row r="12" spans="1:16" ht="48" customHeight="1">
      <c r="A12" s="847"/>
      <c r="B12" s="850"/>
      <c r="C12" s="853"/>
      <c r="D12" s="791"/>
      <c r="E12" s="793"/>
      <c r="F12" s="792"/>
      <c r="G12" s="800"/>
      <c r="H12" s="806"/>
      <c r="I12" s="806"/>
      <c r="J12" s="806"/>
      <c r="K12" s="806"/>
      <c r="L12" s="804"/>
      <c r="M12" s="558" t="s">
        <v>751</v>
      </c>
      <c r="N12" s="806"/>
      <c r="O12" s="806"/>
      <c r="P12" s="804"/>
    </row>
    <row r="13" spans="1:16" ht="98.25" customHeight="1">
      <c r="A13" s="847"/>
      <c r="B13" s="850"/>
      <c r="C13" s="853"/>
      <c r="D13" s="574">
        <v>0</v>
      </c>
      <c r="E13" s="574">
        <v>1</v>
      </c>
      <c r="F13" s="573" t="s">
        <v>1168</v>
      </c>
      <c r="G13" s="572" t="s">
        <v>1341</v>
      </c>
      <c r="H13" s="558" t="s">
        <v>903</v>
      </c>
      <c r="I13" s="558">
        <v>1810011</v>
      </c>
      <c r="J13" s="558" t="s">
        <v>860</v>
      </c>
      <c r="K13" s="558">
        <v>365</v>
      </c>
      <c r="L13" s="558">
        <v>24</v>
      </c>
      <c r="M13" s="558" t="s">
        <v>169</v>
      </c>
      <c r="N13" s="558" t="s">
        <v>2111</v>
      </c>
      <c r="O13" s="558" t="s">
        <v>170</v>
      </c>
      <c r="P13" s="563"/>
    </row>
    <row r="14" spans="1:16" ht="105.75" customHeight="1">
      <c r="A14" s="847"/>
      <c r="B14" s="850"/>
      <c r="C14" s="853"/>
      <c r="D14" s="574">
        <v>0</v>
      </c>
      <c r="E14" s="574">
        <v>1</v>
      </c>
      <c r="F14" s="573" t="s">
        <v>1569</v>
      </c>
      <c r="G14" s="572" t="s">
        <v>1340</v>
      </c>
      <c r="H14" s="558" t="s">
        <v>904</v>
      </c>
      <c r="I14" s="558">
        <v>1812042</v>
      </c>
      <c r="J14" s="558" t="s">
        <v>193</v>
      </c>
      <c r="K14" s="558">
        <v>365</v>
      </c>
      <c r="L14" s="558">
        <v>24</v>
      </c>
      <c r="M14" s="558" t="s">
        <v>169</v>
      </c>
      <c r="N14" s="558" t="s">
        <v>2111</v>
      </c>
      <c r="O14" s="558" t="s">
        <v>170</v>
      </c>
      <c r="P14" s="563"/>
    </row>
    <row r="15" spans="1:16" ht="33.75" customHeight="1">
      <c r="A15" s="847"/>
      <c r="B15" s="850"/>
      <c r="C15" s="853"/>
      <c r="D15" s="794">
        <v>0</v>
      </c>
      <c r="E15" s="794">
        <v>1</v>
      </c>
      <c r="F15" s="796" t="s">
        <v>1594</v>
      </c>
      <c r="G15" s="797" t="s">
        <v>1339</v>
      </c>
      <c r="H15" s="801" t="s">
        <v>905</v>
      </c>
      <c r="I15" s="801">
        <v>1812032</v>
      </c>
      <c r="J15" s="801" t="s">
        <v>194</v>
      </c>
      <c r="K15" s="801">
        <v>365</v>
      </c>
      <c r="L15" s="803">
        <v>12</v>
      </c>
      <c r="M15" s="558" t="s">
        <v>169</v>
      </c>
      <c r="N15" s="801" t="s">
        <v>2111</v>
      </c>
      <c r="O15" s="801" t="s">
        <v>170</v>
      </c>
      <c r="P15" s="805"/>
    </row>
    <row r="16" spans="1:16" ht="42.75" customHeight="1">
      <c r="A16" s="847"/>
      <c r="B16" s="850"/>
      <c r="C16" s="853"/>
      <c r="D16" s="794"/>
      <c r="E16" s="795"/>
      <c r="F16" s="796"/>
      <c r="G16" s="797"/>
      <c r="H16" s="801"/>
      <c r="I16" s="801"/>
      <c r="J16" s="801"/>
      <c r="K16" s="801"/>
      <c r="L16" s="804"/>
      <c r="M16" s="558" t="s">
        <v>177</v>
      </c>
      <c r="N16" s="801"/>
      <c r="O16" s="801"/>
      <c r="P16" s="804"/>
    </row>
    <row r="17" spans="1:17" ht="126.75" customHeight="1">
      <c r="A17" s="847"/>
      <c r="B17" s="850"/>
      <c r="C17" s="853"/>
      <c r="D17" s="571">
        <v>0</v>
      </c>
      <c r="E17" s="571">
        <v>1</v>
      </c>
      <c r="F17" s="570" t="s">
        <v>1171</v>
      </c>
      <c r="G17" s="569" t="s">
        <v>1338</v>
      </c>
      <c r="H17" s="548" t="s">
        <v>906</v>
      </c>
      <c r="I17" s="548">
        <v>1812054</v>
      </c>
      <c r="J17" s="548" t="s">
        <v>861</v>
      </c>
      <c r="K17" s="548">
        <v>365</v>
      </c>
      <c r="L17" s="548">
        <v>24</v>
      </c>
      <c r="M17" s="548" t="s">
        <v>169</v>
      </c>
      <c r="N17" s="548" t="s">
        <v>2111</v>
      </c>
      <c r="O17" s="548" t="s">
        <v>170</v>
      </c>
      <c r="P17" s="563"/>
    </row>
    <row r="18" spans="1:17" ht="104.25" customHeight="1">
      <c r="A18" s="847"/>
      <c r="B18" s="850"/>
      <c r="C18" s="853"/>
      <c r="D18" s="574">
        <v>0</v>
      </c>
      <c r="E18" s="574">
        <v>1</v>
      </c>
      <c r="F18" s="573" t="s">
        <v>1595</v>
      </c>
      <c r="G18" s="572" t="s">
        <v>1337</v>
      </c>
      <c r="H18" s="558" t="s">
        <v>907</v>
      </c>
      <c r="I18" s="558">
        <v>1816024</v>
      </c>
      <c r="J18" s="558" t="s">
        <v>195</v>
      </c>
      <c r="K18" s="548">
        <v>365</v>
      </c>
      <c r="L18" s="558">
        <v>24</v>
      </c>
      <c r="M18" s="558" t="s">
        <v>169</v>
      </c>
      <c r="N18" s="548" t="s">
        <v>2111</v>
      </c>
      <c r="O18" s="558" t="s">
        <v>170</v>
      </c>
      <c r="P18" s="563"/>
    </row>
    <row r="19" spans="1:17" ht="107.25" customHeight="1">
      <c r="A19" s="847"/>
      <c r="B19" s="850"/>
      <c r="C19" s="853"/>
      <c r="D19" s="574">
        <v>0</v>
      </c>
      <c r="E19" s="574">
        <v>1</v>
      </c>
      <c r="F19" s="573" t="s">
        <v>1596</v>
      </c>
      <c r="G19" s="572" t="s">
        <v>1336</v>
      </c>
      <c r="H19" s="558" t="s">
        <v>908</v>
      </c>
      <c r="I19" s="558">
        <v>1816114</v>
      </c>
      <c r="J19" s="558" t="s">
        <v>862</v>
      </c>
      <c r="K19" s="548">
        <v>365</v>
      </c>
      <c r="L19" s="558">
        <v>24</v>
      </c>
      <c r="M19" s="558" t="s">
        <v>169</v>
      </c>
      <c r="N19" s="548" t="s">
        <v>2111</v>
      </c>
      <c r="O19" s="558" t="s">
        <v>170</v>
      </c>
      <c r="P19" s="563"/>
    </row>
    <row r="20" spans="1:17" ht="145.5" customHeight="1">
      <c r="A20" s="847"/>
      <c r="B20" s="850"/>
      <c r="C20" s="853"/>
      <c r="D20" s="571">
        <v>1</v>
      </c>
      <c r="E20" s="571">
        <v>0</v>
      </c>
      <c r="F20" s="570" t="s">
        <v>1173</v>
      </c>
      <c r="G20" s="569" t="s">
        <v>1335</v>
      </c>
      <c r="H20" s="548" t="s">
        <v>909</v>
      </c>
      <c r="I20" s="548">
        <v>1863011</v>
      </c>
      <c r="J20" s="548" t="s">
        <v>863</v>
      </c>
      <c r="K20" s="548">
        <v>365</v>
      </c>
      <c r="L20" s="548">
        <v>24</v>
      </c>
      <c r="M20" s="548" t="s">
        <v>169</v>
      </c>
      <c r="N20" s="548" t="s">
        <v>2111</v>
      </c>
      <c r="O20" s="548" t="s">
        <v>170</v>
      </c>
      <c r="P20" s="563"/>
    </row>
    <row r="21" spans="1:17" ht="142.5" customHeight="1">
      <c r="A21" s="847"/>
      <c r="B21" s="850"/>
      <c r="C21" s="853"/>
      <c r="D21" s="574">
        <v>1</v>
      </c>
      <c r="E21" s="574">
        <v>0</v>
      </c>
      <c r="F21" s="573" t="s">
        <v>1174</v>
      </c>
      <c r="G21" s="569" t="s">
        <v>1334</v>
      </c>
      <c r="H21" s="548" t="s">
        <v>910</v>
      </c>
      <c r="I21" s="558">
        <v>1863011</v>
      </c>
      <c r="J21" s="558" t="s">
        <v>864</v>
      </c>
      <c r="K21" s="548">
        <v>365</v>
      </c>
      <c r="L21" s="558">
        <v>24</v>
      </c>
      <c r="M21" s="558" t="s">
        <v>169</v>
      </c>
      <c r="N21" s="548" t="s">
        <v>2111</v>
      </c>
      <c r="O21" s="558" t="s">
        <v>170</v>
      </c>
      <c r="P21" s="563"/>
    </row>
    <row r="22" spans="1:17" ht="116.25" customHeight="1">
      <c r="A22" s="847"/>
      <c r="B22" s="850"/>
      <c r="C22" s="853"/>
      <c r="D22" s="574">
        <v>0</v>
      </c>
      <c r="E22" s="574">
        <v>1</v>
      </c>
      <c r="F22" s="570" t="s">
        <v>1175</v>
      </c>
      <c r="G22" s="572" t="s">
        <v>1333</v>
      </c>
      <c r="H22" s="558" t="s">
        <v>911</v>
      </c>
      <c r="I22" s="558">
        <v>1863011</v>
      </c>
      <c r="J22" s="558" t="s">
        <v>863</v>
      </c>
      <c r="K22" s="548">
        <v>365</v>
      </c>
      <c r="L22" s="558">
        <v>24</v>
      </c>
      <c r="M22" s="558" t="s">
        <v>169</v>
      </c>
      <c r="N22" s="548" t="s">
        <v>2111</v>
      </c>
      <c r="O22" s="558" t="s">
        <v>170</v>
      </c>
      <c r="P22" s="563"/>
    </row>
    <row r="23" spans="1:17" ht="87.75" customHeight="1">
      <c r="A23" s="847"/>
      <c r="B23" s="850"/>
      <c r="C23" s="853"/>
      <c r="D23" s="574">
        <v>0</v>
      </c>
      <c r="E23" s="574">
        <v>1</v>
      </c>
      <c r="F23" s="570" t="s">
        <v>1176</v>
      </c>
      <c r="G23" s="572" t="s">
        <v>1332</v>
      </c>
      <c r="H23" s="558" t="s">
        <v>912</v>
      </c>
      <c r="I23" s="558">
        <v>1863011</v>
      </c>
      <c r="J23" s="558" t="s">
        <v>863</v>
      </c>
      <c r="K23" s="548">
        <v>365</v>
      </c>
      <c r="L23" s="558">
        <v>24</v>
      </c>
      <c r="M23" s="558" t="s">
        <v>169</v>
      </c>
      <c r="N23" s="548" t="s">
        <v>2111</v>
      </c>
      <c r="O23" s="558" t="s">
        <v>170</v>
      </c>
      <c r="P23" s="563"/>
    </row>
    <row r="24" spans="1:17" ht="93.75" customHeight="1">
      <c r="A24" s="847"/>
      <c r="B24" s="850"/>
      <c r="C24" s="853"/>
      <c r="D24" s="571">
        <v>0</v>
      </c>
      <c r="E24" s="571">
        <v>1</v>
      </c>
      <c r="F24" s="570" t="s">
        <v>1177</v>
      </c>
      <c r="G24" s="569" t="s">
        <v>1331</v>
      </c>
      <c r="H24" s="548" t="s">
        <v>901</v>
      </c>
      <c r="I24" s="548">
        <v>1863011</v>
      </c>
      <c r="J24" s="548" t="s">
        <v>863</v>
      </c>
      <c r="K24" s="548">
        <v>365</v>
      </c>
      <c r="L24" s="548">
        <v>24</v>
      </c>
      <c r="M24" s="548" t="s">
        <v>169</v>
      </c>
      <c r="N24" s="548" t="s">
        <v>2111</v>
      </c>
      <c r="O24" s="548" t="s">
        <v>170</v>
      </c>
      <c r="P24" s="563"/>
    </row>
    <row r="25" spans="1:17" ht="140.25" customHeight="1">
      <c r="A25" s="847"/>
      <c r="B25" s="850"/>
      <c r="C25" s="853"/>
      <c r="D25" s="571">
        <v>0</v>
      </c>
      <c r="E25" s="571">
        <v>1</v>
      </c>
      <c r="F25" s="573" t="s">
        <v>1178</v>
      </c>
      <c r="G25" s="569" t="s">
        <v>1330</v>
      </c>
      <c r="H25" s="548" t="s">
        <v>900</v>
      </c>
      <c r="I25" s="548">
        <v>1863011</v>
      </c>
      <c r="J25" s="548" t="s">
        <v>864</v>
      </c>
      <c r="K25" s="548">
        <v>365</v>
      </c>
      <c r="L25" s="548">
        <v>24</v>
      </c>
      <c r="M25" s="548" t="s">
        <v>169</v>
      </c>
      <c r="N25" s="548" t="s">
        <v>2111</v>
      </c>
      <c r="O25" s="548" t="s">
        <v>170</v>
      </c>
      <c r="P25" s="563"/>
    </row>
    <row r="26" spans="1:17" ht="63.75" customHeight="1">
      <c r="A26" s="847"/>
      <c r="B26" s="850"/>
      <c r="C26" s="853"/>
      <c r="D26" s="794">
        <v>0</v>
      </c>
      <c r="E26" s="794">
        <v>1</v>
      </c>
      <c r="F26" s="796" t="s">
        <v>1179</v>
      </c>
      <c r="G26" s="797" t="s">
        <v>1329</v>
      </c>
      <c r="H26" s="801" t="s">
        <v>899</v>
      </c>
      <c r="I26" s="801">
        <v>1863011</v>
      </c>
      <c r="J26" s="801" t="s">
        <v>864</v>
      </c>
      <c r="K26" s="801">
        <v>365</v>
      </c>
      <c r="L26" s="803">
        <v>16</v>
      </c>
      <c r="M26" s="803" t="s">
        <v>169</v>
      </c>
      <c r="N26" s="801" t="s">
        <v>2111</v>
      </c>
      <c r="O26" s="801" t="s">
        <v>170</v>
      </c>
      <c r="P26" s="807"/>
      <c r="Q26" s="588"/>
    </row>
    <row r="27" spans="1:17" ht="87" customHeight="1">
      <c r="A27" s="847"/>
      <c r="B27" s="850"/>
      <c r="C27" s="853"/>
      <c r="D27" s="794"/>
      <c r="E27" s="794"/>
      <c r="F27" s="796"/>
      <c r="G27" s="797"/>
      <c r="H27" s="801"/>
      <c r="I27" s="801"/>
      <c r="J27" s="813"/>
      <c r="K27" s="801"/>
      <c r="L27" s="804"/>
      <c r="M27" s="814"/>
      <c r="N27" s="801"/>
      <c r="O27" s="801"/>
      <c r="P27" s="808"/>
    </row>
    <row r="28" spans="1:17" ht="147" customHeight="1">
      <c r="A28" s="847"/>
      <c r="B28" s="850"/>
      <c r="C28" s="853"/>
      <c r="D28" s="571">
        <v>0</v>
      </c>
      <c r="E28" s="571">
        <v>1</v>
      </c>
      <c r="F28" s="573" t="s">
        <v>1180</v>
      </c>
      <c r="G28" s="580" t="s">
        <v>1328</v>
      </c>
      <c r="H28" s="548" t="s">
        <v>897</v>
      </c>
      <c r="I28" s="548">
        <v>1863011</v>
      </c>
      <c r="J28" s="548" t="s">
        <v>864</v>
      </c>
      <c r="K28" s="548">
        <v>365</v>
      </c>
      <c r="L28" s="548">
        <v>24</v>
      </c>
      <c r="M28" s="548" t="s">
        <v>169</v>
      </c>
      <c r="N28" s="548" t="s">
        <v>2111</v>
      </c>
      <c r="O28" s="548" t="s">
        <v>170</v>
      </c>
      <c r="P28" s="563"/>
    </row>
    <row r="29" spans="1:17" ht="54.75" customHeight="1">
      <c r="A29" s="847"/>
      <c r="B29" s="850"/>
      <c r="C29" s="853"/>
      <c r="D29" s="571">
        <v>0</v>
      </c>
      <c r="E29" s="571">
        <v>1</v>
      </c>
      <c r="F29" s="570" t="s">
        <v>1597</v>
      </c>
      <c r="G29" s="569" t="s">
        <v>1327</v>
      </c>
      <c r="H29" s="548" t="s">
        <v>902</v>
      </c>
      <c r="I29" s="548">
        <v>1816034</v>
      </c>
      <c r="J29" s="548" t="s">
        <v>865</v>
      </c>
      <c r="K29" s="548">
        <v>365</v>
      </c>
      <c r="L29" s="548">
        <v>24</v>
      </c>
      <c r="M29" s="548" t="s">
        <v>169</v>
      </c>
      <c r="N29" s="548" t="s">
        <v>2111</v>
      </c>
      <c r="O29" s="548" t="s">
        <v>170</v>
      </c>
      <c r="P29" s="563"/>
    </row>
    <row r="30" spans="1:17" ht="132.75" customHeight="1">
      <c r="A30" s="847"/>
      <c r="B30" s="850"/>
      <c r="C30" s="853"/>
      <c r="D30" s="571">
        <v>0</v>
      </c>
      <c r="E30" s="571">
        <v>1</v>
      </c>
      <c r="F30" s="634" t="s">
        <v>2120</v>
      </c>
      <c r="G30" s="580" t="s">
        <v>1326</v>
      </c>
      <c r="H30" s="635" t="s">
        <v>898</v>
      </c>
      <c r="I30" s="635">
        <v>1816011</v>
      </c>
      <c r="J30" s="635" t="s">
        <v>866</v>
      </c>
      <c r="K30" s="548">
        <v>365</v>
      </c>
      <c r="L30" s="548">
        <v>24</v>
      </c>
      <c r="M30" s="548" t="s">
        <v>169</v>
      </c>
      <c r="N30" s="548" t="s">
        <v>2111</v>
      </c>
      <c r="O30" s="548" t="s">
        <v>170</v>
      </c>
      <c r="P30" s="563"/>
    </row>
    <row r="31" spans="1:17" ht="129" customHeight="1">
      <c r="A31" s="848"/>
      <c r="B31" s="851"/>
      <c r="C31" s="848"/>
      <c r="D31" s="574">
        <v>1</v>
      </c>
      <c r="E31" s="574">
        <v>0</v>
      </c>
      <c r="F31" s="634" t="s">
        <v>1183</v>
      </c>
      <c r="G31" s="636" t="s">
        <v>1324</v>
      </c>
      <c r="H31" s="635" t="s">
        <v>1496</v>
      </c>
      <c r="I31" s="635">
        <v>1803011</v>
      </c>
      <c r="J31" s="635" t="s">
        <v>844</v>
      </c>
      <c r="K31" s="548">
        <v>365</v>
      </c>
      <c r="L31" s="558">
        <v>24</v>
      </c>
      <c r="M31" s="558" t="s">
        <v>169</v>
      </c>
      <c r="N31" s="548" t="s">
        <v>2111</v>
      </c>
      <c r="O31" s="558" t="s">
        <v>170</v>
      </c>
      <c r="P31" s="563"/>
    </row>
    <row r="32" spans="1:17" ht="91.5" customHeight="1">
      <c r="A32" s="848"/>
      <c r="B32" s="851"/>
      <c r="C32" s="848"/>
      <c r="D32" s="574">
        <v>0</v>
      </c>
      <c r="E32" s="574">
        <v>1</v>
      </c>
      <c r="F32" s="634" t="s">
        <v>1598</v>
      </c>
      <c r="G32" s="636" t="s">
        <v>179</v>
      </c>
      <c r="H32" s="635" t="s">
        <v>1487</v>
      </c>
      <c r="I32" s="635">
        <v>1803011</v>
      </c>
      <c r="J32" s="635" t="s">
        <v>844</v>
      </c>
      <c r="K32" s="548">
        <v>365</v>
      </c>
      <c r="L32" s="558">
        <v>24</v>
      </c>
      <c r="M32" s="558" t="s">
        <v>169</v>
      </c>
      <c r="N32" s="548" t="s">
        <v>2111</v>
      </c>
      <c r="O32" s="558" t="s">
        <v>170</v>
      </c>
      <c r="P32" s="563"/>
    </row>
    <row r="33" spans="1:16" ht="34.5" customHeight="1">
      <c r="A33" s="848"/>
      <c r="B33" s="851"/>
      <c r="C33" s="848"/>
      <c r="D33" s="791">
        <v>0</v>
      </c>
      <c r="E33" s="791">
        <v>1</v>
      </c>
      <c r="F33" s="796" t="s">
        <v>1570</v>
      </c>
      <c r="G33" s="797" t="s">
        <v>1325</v>
      </c>
      <c r="H33" s="803" t="s">
        <v>1488</v>
      </c>
      <c r="I33" s="801">
        <v>1803011</v>
      </c>
      <c r="J33" s="801" t="s">
        <v>844</v>
      </c>
      <c r="K33" s="806">
        <v>365</v>
      </c>
      <c r="L33" s="811">
        <v>16</v>
      </c>
      <c r="M33" s="558" t="s">
        <v>169</v>
      </c>
      <c r="N33" s="806" t="s">
        <v>2111</v>
      </c>
      <c r="O33" s="806" t="s">
        <v>170</v>
      </c>
      <c r="P33" s="805"/>
    </row>
    <row r="34" spans="1:16" ht="57" customHeight="1">
      <c r="A34" s="848"/>
      <c r="B34" s="851"/>
      <c r="C34" s="848"/>
      <c r="D34" s="793"/>
      <c r="E34" s="791"/>
      <c r="F34" s="796"/>
      <c r="G34" s="799"/>
      <c r="H34" s="804"/>
      <c r="I34" s="809"/>
      <c r="J34" s="809"/>
      <c r="K34" s="810"/>
      <c r="L34" s="812"/>
      <c r="M34" s="558" t="s">
        <v>751</v>
      </c>
      <c r="N34" s="810"/>
      <c r="O34" s="810"/>
      <c r="P34" s="804"/>
    </row>
    <row r="35" spans="1:16" ht="73.5" customHeight="1">
      <c r="A35" s="848"/>
      <c r="B35" s="851"/>
      <c r="C35" s="848"/>
      <c r="D35" s="574">
        <v>0</v>
      </c>
      <c r="E35" s="574">
        <v>1</v>
      </c>
      <c r="F35" s="573" t="s">
        <v>1186</v>
      </c>
      <c r="G35" s="572" t="s">
        <v>1323</v>
      </c>
      <c r="H35" s="577" t="s">
        <v>1489</v>
      </c>
      <c r="I35" s="558">
        <v>1803065</v>
      </c>
      <c r="J35" s="558" t="s">
        <v>180</v>
      </c>
      <c r="K35" s="558">
        <v>365</v>
      </c>
      <c r="L35" s="558">
        <v>24</v>
      </c>
      <c r="M35" s="558" t="s">
        <v>169</v>
      </c>
      <c r="N35" s="558" t="s">
        <v>2111</v>
      </c>
      <c r="O35" s="558" t="s">
        <v>170</v>
      </c>
      <c r="P35" s="563"/>
    </row>
    <row r="36" spans="1:16" ht="72.75" customHeight="1">
      <c r="A36" s="848"/>
      <c r="B36" s="851"/>
      <c r="C36" s="848"/>
      <c r="D36" s="574">
        <v>0</v>
      </c>
      <c r="E36" s="574">
        <v>1</v>
      </c>
      <c r="F36" s="573" t="s">
        <v>1599</v>
      </c>
      <c r="G36" s="572" t="s">
        <v>1322</v>
      </c>
      <c r="H36" s="577" t="s">
        <v>1490</v>
      </c>
      <c r="I36" s="558">
        <v>1803072</v>
      </c>
      <c r="J36" s="558" t="s">
        <v>181</v>
      </c>
      <c r="K36" s="558">
        <v>365</v>
      </c>
      <c r="L36" s="558">
        <v>24</v>
      </c>
      <c r="M36" s="558" t="s">
        <v>169</v>
      </c>
      <c r="N36" s="558" t="s">
        <v>2111</v>
      </c>
      <c r="O36" s="558" t="s">
        <v>170</v>
      </c>
      <c r="P36" s="563"/>
    </row>
    <row r="37" spans="1:16" ht="138" customHeight="1">
      <c r="A37" s="848"/>
      <c r="B37" s="851"/>
      <c r="C37" s="848"/>
      <c r="D37" s="574">
        <v>1</v>
      </c>
      <c r="E37" s="574">
        <v>0</v>
      </c>
      <c r="F37" s="573" t="s">
        <v>1188</v>
      </c>
      <c r="G37" s="572" t="s">
        <v>1321</v>
      </c>
      <c r="H37" s="579" t="s">
        <v>1497</v>
      </c>
      <c r="I37" s="558">
        <v>1805011</v>
      </c>
      <c r="J37" s="558" t="s">
        <v>845</v>
      </c>
      <c r="K37" s="558">
        <v>365</v>
      </c>
      <c r="L37" s="558">
        <v>24</v>
      </c>
      <c r="M37" s="558" t="s">
        <v>169</v>
      </c>
      <c r="N37" s="558" t="s">
        <v>2111</v>
      </c>
      <c r="O37" s="558" t="s">
        <v>170</v>
      </c>
      <c r="P37" s="563"/>
    </row>
    <row r="38" spans="1:16" ht="146.25" customHeight="1">
      <c r="A38" s="848"/>
      <c r="B38" s="851"/>
      <c r="C38" s="848"/>
      <c r="D38" s="574">
        <v>0</v>
      </c>
      <c r="E38" s="574">
        <v>1</v>
      </c>
      <c r="F38" s="573" t="s">
        <v>1188</v>
      </c>
      <c r="G38" s="572" t="s">
        <v>1320</v>
      </c>
      <c r="H38" s="577" t="s">
        <v>1491</v>
      </c>
      <c r="I38" s="558">
        <v>1805011</v>
      </c>
      <c r="J38" s="558" t="s">
        <v>845</v>
      </c>
      <c r="K38" s="558">
        <v>365</v>
      </c>
      <c r="L38" s="558">
        <v>24</v>
      </c>
      <c r="M38" s="558" t="s">
        <v>169</v>
      </c>
      <c r="N38" s="558" t="s">
        <v>2111</v>
      </c>
      <c r="O38" s="558" t="s">
        <v>170</v>
      </c>
      <c r="P38" s="563"/>
    </row>
    <row r="39" spans="1:16" ht="150.75" customHeight="1">
      <c r="A39" s="848"/>
      <c r="B39" s="851"/>
      <c r="C39" s="848"/>
      <c r="D39" s="574">
        <v>0</v>
      </c>
      <c r="E39" s="574">
        <v>1</v>
      </c>
      <c r="F39" s="573" t="s">
        <v>1188</v>
      </c>
      <c r="G39" s="572" t="s">
        <v>1319</v>
      </c>
      <c r="H39" s="577" t="s">
        <v>1492</v>
      </c>
      <c r="I39" s="558">
        <v>1805011</v>
      </c>
      <c r="J39" s="558" t="s">
        <v>845</v>
      </c>
      <c r="K39" s="558">
        <v>365</v>
      </c>
      <c r="L39" s="558">
        <v>24</v>
      </c>
      <c r="M39" s="558" t="s">
        <v>169</v>
      </c>
      <c r="N39" s="558" t="s">
        <v>2111</v>
      </c>
      <c r="O39" s="558" t="s">
        <v>170</v>
      </c>
      <c r="P39" s="563"/>
    </row>
    <row r="40" spans="1:16" ht="69.75" customHeight="1">
      <c r="A40" s="848"/>
      <c r="B40" s="851"/>
      <c r="C40" s="848"/>
      <c r="D40" s="574">
        <v>0</v>
      </c>
      <c r="E40" s="574">
        <v>1</v>
      </c>
      <c r="F40" s="573" t="s">
        <v>1600</v>
      </c>
      <c r="G40" s="572" t="s">
        <v>1318</v>
      </c>
      <c r="H40" s="577" t="s">
        <v>1493</v>
      </c>
      <c r="I40" s="558">
        <v>1805072</v>
      </c>
      <c r="J40" s="635" t="s">
        <v>182</v>
      </c>
      <c r="K40" s="558">
        <v>365</v>
      </c>
      <c r="L40" s="558">
        <v>24</v>
      </c>
      <c r="M40" s="558" t="s">
        <v>169</v>
      </c>
      <c r="N40" s="558" t="s">
        <v>2111</v>
      </c>
      <c r="O40" s="558" t="s">
        <v>170</v>
      </c>
      <c r="P40" s="563"/>
    </row>
    <row r="41" spans="1:16" ht="205.5" customHeight="1">
      <c r="A41" s="848"/>
      <c r="B41" s="851"/>
      <c r="C41" s="848"/>
      <c r="D41" s="574">
        <v>1</v>
      </c>
      <c r="E41" s="574">
        <v>0</v>
      </c>
      <c r="F41" s="573" t="s">
        <v>1192</v>
      </c>
      <c r="G41" s="572" t="s">
        <v>1317</v>
      </c>
      <c r="H41" s="579" t="s">
        <v>1498</v>
      </c>
      <c r="I41" s="558">
        <v>1861011</v>
      </c>
      <c r="J41" s="558" t="s">
        <v>846</v>
      </c>
      <c r="K41" s="558">
        <v>365</v>
      </c>
      <c r="L41" s="558">
        <v>24</v>
      </c>
      <c r="M41" s="558" t="s">
        <v>169</v>
      </c>
      <c r="N41" s="558" t="s">
        <v>2111</v>
      </c>
      <c r="O41" s="558" t="s">
        <v>170</v>
      </c>
      <c r="P41" s="563"/>
    </row>
    <row r="42" spans="1:16" ht="183.75" customHeight="1">
      <c r="A42" s="848"/>
      <c r="B42" s="851"/>
      <c r="C42" s="848"/>
      <c r="D42" s="574">
        <v>0</v>
      </c>
      <c r="E42" s="574">
        <v>1</v>
      </c>
      <c r="F42" s="573" t="s">
        <v>1192</v>
      </c>
      <c r="G42" s="572" t="s">
        <v>1316</v>
      </c>
      <c r="H42" s="577" t="s">
        <v>1494</v>
      </c>
      <c r="I42" s="558">
        <v>1861011</v>
      </c>
      <c r="J42" s="558" t="s">
        <v>846</v>
      </c>
      <c r="K42" s="558">
        <v>365</v>
      </c>
      <c r="L42" s="558">
        <v>24</v>
      </c>
      <c r="M42" s="558" t="s">
        <v>169</v>
      </c>
      <c r="N42" s="558" t="s">
        <v>2111</v>
      </c>
      <c r="O42" s="558" t="s">
        <v>170</v>
      </c>
      <c r="P42" s="563"/>
    </row>
    <row r="43" spans="1:16" ht="190.5" customHeight="1">
      <c r="A43" s="848"/>
      <c r="B43" s="851"/>
      <c r="C43" s="848"/>
      <c r="D43" s="574">
        <v>0</v>
      </c>
      <c r="E43" s="574">
        <v>1</v>
      </c>
      <c r="F43" s="573" t="s">
        <v>1192</v>
      </c>
      <c r="G43" s="572" t="s">
        <v>1315</v>
      </c>
      <c r="H43" s="577" t="s">
        <v>1495</v>
      </c>
      <c r="I43" s="558">
        <v>1861011</v>
      </c>
      <c r="J43" s="558" t="s">
        <v>846</v>
      </c>
      <c r="K43" s="558">
        <v>365</v>
      </c>
      <c r="L43" s="558">
        <v>24</v>
      </c>
      <c r="M43" s="558" t="s">
        <v>169</v>
      </c>
      <c r="N43" s="558" t="s">
        <v>2111</v>
      </c>
      <c r="O43" s="558" t="s">
        <v>170</v>
      </c>
      <c r="P43" s="563"/>
    </row>
    <row r="44" spans="1:16" ht="69.75" customHeight="1">
      <c r="A44" s="848"/>
      <c r="B44" s="851"/>
      <c r="C44" s="848"/>
      <c r="D44" s="574">
        <v>0</v>
      </c>
      <c r="E44" s="574">
        <v>1</v>
      </c>
      <c r="F44" s="573" t="s">
        <v>1601</v>
      </c>
      <c r="G44" s="572" t="s">
        <v>1314</v>
      </c>
      <c r="H44" s="577" t="s">
        <v>1499</v>
      </c>
      <c r="I44" s="558">
        <v>1807024</v>
      </c>
      <c r="J44" s="558" t="s">
        <v>847</v>
      </c>
      <c r="K44" s="558">
        <v>365</v>
      </c>
      <c r="L44" s="558">
        <v>24</v>
      </c>
      <c r="M44" s="558" t="s">
        <v>169</v>
      </c>
      <c r="N44" s="558" t="s">
        <v>2111</v>
      </c>
      <c r="O44" s="558" t="s">
        <v>170</v>
      </c>
      <c r="P44" s="563"/>
    </row>
    <row r="45" spans="1:16" ht="107.25" customHeight="1">
      <c r="A45" s="848"/>
      <c r="B45" s="851"/>
      <c r="C45" s="848"/>
      <c r="D45" s="574">
        <v>0</v>
      </c>
      <c r="E45" s="574">
        <v>1</v>
      </c>
      <c r="F45" s="573" t="s">
        <v>1602</v>
      </c>
      <c r="G45" s="572" t="s">
        <v>1313</v>
      </c>
      <c r="H45" s="577" t="s">
        <v>1500</v>
      </c>
      <c r="I45" s="558">
        <v>1807084</v>
      </c>
      <c r="J45" s="558" t="s">
        <v>848</v>
      </c>
      <c r="K45" s="558">
        <v>365</v>
      </c>
      <c r="L45" s="558">
        <v>24</v>
      </c>
      <c r="M45" s="558" t="s">
        <v>169</v>
      </c>
      <c r="N45" s="558" t="s">
        <v>2111</v>
      </c>
      <c r="O45" s="558" t="s">
        <v>170</v>
      </c>
      <c r="P45" s="563"/>
    </row>
    <row r="46" spans="1:16" ht="78.75" customHeight="1">
      <c r="A46" s="848"/>
      <c r="B46" s="851"/>
      <c r="C46" s="848"/>
      <c r="D46" s="571">
        <v>0</v>
      </c>
      <c r="E46" s="571">
        <v>1</v>
      </c>
      <c r="F46" s="570" t="s">
        <v>1603</v>
      </c>
      <c r="G46" s="569" t="s">
        <v>1312</v>
      </c>
      <c r="H46" s="579" t="s">
        <v>1501</v>
      </c>
      <c r="I46" s="548">
        <v>1807044</v>
      </c>
      <c r="J46" s="548" t="s">
        <v>184</v>
      </c>
      <c r="K46" s="558">
        <v>365</v>
      </c>
      <c r="L46" s="548">
        <v>24</v>
      </c>
      <c r="M46" s="548" t="s">
        <v>169</v>
      </c>
      <c r="N46" s="558" t="s">
        <v>2111</v>
      </c>
      <c r="O46" s="548" t="s">
        <v>170</v>
      </c>
      <c r="P46" s="563"/>
    </row>
    <row r="47" spans="1:16" ht="42" customHeight="1">
      <c r="A47" s="848"/>
      <c r="B47" s="851"/>
      <c r="C47" s="848"/>
      <c r="D47" s="791">
        <v>0</v>
      </c>
      <c r="E47" s="791">
        <v>1</v>
      </c>
      <c r="F47" s="792" t="s">
        <v>1198</v>
      </c>
      <c r="G47" s="800" t="s">
        <v>1311</v>
      </c>
      <c r="H47" s="815" t="s">
        <v>1502</v>
      </c>
      <c r="I47" s="806">
        <v>1807072</v>
      </c>
      <c r="J47" s="806" t="s">
        <v>185</v>
      </c>
      <c r="K47" s="806">
        <v>365</v>
      </c>
      <c r="L47" s="803">
        <v>16</v>
      </c>
      <c r="M47" s="558" t="s">
        <v>169</v>
      </c>
      <c r="N47" s="806" t="s">
        <v>2111</v>
      </c>
      <c r="O47" s="806" t="s">
        <v>170</v>
      </c>
      <c r="P47" s="805"/>
    </row>
    <row r="48" spans="1:16" ht="43.5" customHeight="1">
      <c r="A48" s="848"/>
      <c r="B48" s="851"/>
      <c r="C48" s="848"/>
      <c r="D48" s="791"/>
      <c r="E48" s="791"/>
      <c r="F48" s="792"/>
      <c r="G48" s="800"/>
      <c r="H48" s="815"/>
      <c r="I48" s="806"/>
      <c r="J48" s="806"/>
      <c r="K48" s="806"/>
      <c r="L48" s="804"/>
      <c r="M48" s="558" t="s">
        <v>751</v>
      </c>
      <c r="N48" s="806"/>
      <c r="O48" s="806"/>
      <c r="P48" s="804"/>
    </row>
    <row r="49" spans="1:17" ht="97.5" customHeight="1">
      <c r="A49" s="848"/>
      <c r="B49" s="851"/>
      <c r="C49" s="848"/>
      <c r="D49" s="574">
        <v>1</v>
      </c>
      <c r="E49" s="574">
        <v>0</v>
      </c>
      <c r="F49" s="573" t="s">
        <v>1199</v>
      </c>
      <c r="G49" s="572" t="s">
        <v>1310</v>
      </c>
      <c r="H49" s="579" t="s">
        <v>1503</v>
      </c>
      <c r="I49" s="558">
        <v>1815034</v>
      </c>
      <c r="J49" s="558" t="s">
        <v>849</v>
      </c>
      <c r="K49" s="558">
        <v>365</v>
      </c>
      <c r="L49" s="558">
        <v>24</v>
      </c>
      <c r="M49" s="558" t="s">
        <v>169</v>
      </c>
      <c r="N49" s="558" t="s">
        <v>2111</v>
      </c>
      <c r="O49" s="558" t="s">
        <v>170</v>
      </c>
      <c r="P49" s="563"/>
    </row>
    <row r="50" spans="1:17" ht="99" customHeight="1">
      <c r="A50" s="848"/>
      <c r="B50" s="851"/>
      <c r="C50" s="848"/>
      <c r="D50" s="574">
        <v>0</v>
      </c>
      <c r="E50" s="574">
        <v>1</v>
      </c>
      <c r="F50" s="573" t="s">
        <v>1200</v>
      </c>
      <c r="G50" s="572" t="s">
        <v>1308</v>
      </c>
      <c r="H50" s="577" t="s">
        <v>1504</v>
      </c>
      <c r="I50" s="558">
        <v>1815044</v>
      </c>
      <c r="J50" s="558" t="s">
        <v>850</v>
      </c>
      <c r="K50" s="558">
        <v>365</v>
      </c>
      <c r="L50" s="558">
        <v>24</v>
      </c>
      <c r="M50" s="558" t="s">
        <v>169</v>
      </c>
      <c r="N50" s="558" t="s">
        <v>2111</v>
      </c>
      <c r="O50" s="558" t="s">
        <v>170</v>
      </c>
      <c r="P50" s="563"/>
    </row>
    <row r="51" spans="1:17" ht="63" customHeight="1">
      <c r="A51" s="848"/>
      <c r="B51" s="851"/>
      <c r="C51" s="848"/>
      <c r="D51" s="794">
        <v>0</v>
      </c>
      <c r="E51" s="794">
        <v>1</v>
      </c>
      <c r="F51" s="796" t="s">
        <v>1604</v>
      </c>
      <c r="G51" s="797" t="s">
        <v>1309</v>
      </c>
      <c r="H51" s="817" t="s">
        <v>1505</v>
      </c>
      <c r="I51" s="801">
        <v>1815052</v>
      </c>
      <c r="J51" s="801" t="s">
        <v>186</v>
      </c>
      <c r="K51" s="801">
        <v>365</v>
      </c>
      <c r="L51" s="811">
        <v>24</v>
      </c>
      <c r="M51" s="803" t="s">
        <v>169</v>
      </c>
      <c r="N51" s="801" t="s">
        <v>2111</v>
      </c>
      <c r="O51" s="801" t="s">
        <v>170</v>
      </c>
      <c r="P51" s="802"/>
    </row>
    <row r="52" spans="1:17" ht="39" customHeight="1">
      <c r="A52" s="848"/>
      <c r="B52" s="851"/>
      <c r="C52" s="848"/>
      <c r="D52" s="794"/>
      <c r="E52" s="794"/>
      <c r="F52" s="796"/>
      <c r="G52" s="797"/>
      <c r="H52" s="817"/>
      <c r="I52" s="801"/>
      <c r="J52" s="801"/>
      <c r="K52" s="801"/>
      <c r="L52" s="812"/>
      <c r="M52" s="804"/>
      <c r="N52" s="801"/>
      <c r="O52" s="801"/>
      <c r="P52" s="816"/>
    </row>
    <row r="53" spans="1:17" ht="93.75" customHeight="1">
      <c r="A53" s="848"/>
      <c r="B53" s="851"/>
      <c r="C53" s="848"/>
      <c r="D53" s="574">
        <v>0</v>
      </c>
      <c r="E53" s="574">
        <v>1</v>
      </c>
      <c r="F53" s="573" t="s">
        <v>1203</v>
      </c>
      <c r="G53" s="572" t="s">
        <v>1307</v>
      </c>
      <c r="H53" s="577" t="s">
        <v>1506</v>
      </c>
      <c r="I53" s="558">
        <v>1819044</v>
      </c>
      <c r="J53" s="558" t="s">
        <v>852</v>
      </c>
      <c r="K53" s="558">
        <v>365</v>
      </c>
      <c r="L53" s="558">
        <v>24</v>
      </c>
      <c r="M53" s="558" t="s">
        <v>169</v>
      </c>
      <c r="N53" s="558" t="s">
        <v>2111</v>
      </c>
      <c r="O53" s="558" t="s">
        <v>170</v>
      </c>
      <c r="P53" s="587"/>
    </row>
    <row r="54" spans="1:17" ht="87.75" customHeight="1">
      <c r="A54" s="848"/>
      <c r="B54" s="851"/>
      <c r="C54" s="848"/>
      <c r="D54" s="571">
        <v>0</v>
      </c>
      <c r="E54" s="571">
        <v>1</v>
      </c>
      <c r="F54" s="570" t="s">
        <v>1202</v>
      </c>
      <c r="G54" s="569" t="s">
        <v>1559</v>
      </c>
      <c r="H54" s="579" t="s">
        <v>1507</v>
      </c>
      <c r="I54" s="548">
        <v>1819044</v>
      </c>
      <c r="J54" s="548" t="s">
        <v>852</v>
      </c>
      <c r="K54" s="548">
        <v>365</v>
      </c>
      <c r="L54" s="548">
        <v>24</v>
      </c>
      <c r="M54" s="548" t="s">
        <v>169</v>
      </c>
      <c r="N54" s="548" t="s">
        <v>2111</v>
      </c>
      <c r="O54" s="548" t="s">
        <v>170</v>
      </c>
      <c r="P54" s="563"/>
    </row>
    <row r="55" spans="1:17" ht="39.75" customHeight="1">
      <c r="A55" s="848"/>
      <c r="B55" s="851"/>
      <c r="C55" s="848"/>
      <c r="D55" s="574">
        <v>0</v>
      </c>
      <c r="E55" s="574">
        <v>1</v>
      </c>
      <c r="F55" s="573" t="s">
        <v>1204</v>
      </c>
      <c r="G55" s="572" t="s">
        <v>1306</v>
      </c>
      <c r="H55" s="577" t="s">
        <v>1508</v>
      </c>
      <c r="I55" s="558">
        <v>1801084</v>
      </c>
      <c r="J55" s="558" t="s">
        <v>839</v>
      </c>
      <c r="K55" s="558">
        <v>365</v>
      </c>
      <c r="L55" s="578">
        <v>24</v>
      </c>
      <c r="M55" s="578" t="s">
        <v>169</v>
      </c>
      <c r="N55" s="558" t="s">
        <v>2111</v>
      </c>
      <c r="O55" s="558" t="s">
        <v>170</v>
      </c>
      <c r="P55" s="563"/>
    </row>
    <row r="56" spans="1:17" ht="48" customHeight="1">
      <c r="A56" s="848"/>
      <c r="B56" s="851"/>
      <c r="C56" s="848"/>
      <c r="D56" s="767">
        <v>0</v>
      </c>
      <c r="E56" s="767">
        <v>1</v>
      </c>
      <c r="F56" s="796" t="s">
        <v>1205</v>
      </c>
      <c r="G56" s="797" t="s">
        <v>1305</v>
      </c>
      <c r="H56" s="817" t="s">
        <v>1509</v>
      </c>
      <c r="I56" s="801">
        <v>1801084</v>
      </c>
      <c r="J56" s="801" t="s">
        <v>839</v>
      </c>
      <c r="K56" s="801">
        <v>365</v>
      </c>
      <c r="L56" s="803">
        <v>24</v>
      </c>
      <c r="M56" s="811" t="s">
        <v>169</v>
      </c>
      <c r="N56" s="801" t="s">
        <v>2111</v>
      </c>
      <c r="O56" s="801" t="s">
        <v>170</v>
      </c>
      <c r="P56" s="802"/>
      <c r="Q56" s="818"/>
    </row>
    <row r="57" spans="1:17" ht="40.5" customHeight="1">
      <c r="A57" s="848"/>
      <c r="B57" s="851"/>
      <c r="C57" s="848"/>
      <c r="D57" s="768"/>
      <c r="E57" s="768"/>
      <c r="F57" s="796"/>
      <c r="G57" s="797"/>
      <c r="H57" s="817"/>
      <c r="I57" s="801"/>
      <c r="J57" s="801"/>
      <c r="K57" s="801"/>
      <c r="L57" s="804"/>
      <c r="M57" s="804"/>
      <c r="N57" s="801"/>
      <c r="O57" s="801"/>
      <c r="P57" s="816"/>
      <c r="Q57" s="819"/>
    </row>
    <row r="58" spans="1:17" ht="54.75" customHeight="1">
      <c r="A58" s="848"/>
      <c r="B58" s="851"/>
      <c r="C58" s="848"/>
      <c r="D58" s="574">
        <v>0</v>
      </c>
      <c r="E58" s="574">
        <v>1</v>
      </c>
      <c r="F58" s="573" t="s">
        <v>2151</v>
      </c>
      <c r="G58" s="572" t="s">
        <v>1304</v>
      </c>
      <c r="H58" s="577" t="s">
        <v>1560</v>
      </c>
      <c r="I58" s="558">
        <v>1801052</v>
      </c>
      <c r="J58" s="635" t="s">
        <v>1485</v>
      </c>
      <c r="K58" s="564">
        <v>365</v>
      </c>
      <c r="L58" s="558">
        <v>24</v>
      </c>
      <c r="M58" s="578" t="s">
        <v>169</v>
      </c>
      <c r="N58" s="558" t="s">
        <v>2111</v>
      </c>
      <c r="O58" s="558" t="s">
        <v>170</v>
      </c>
      <c r="P58" s="563"/>
    </row>
    <row r="59" spans="1:17" ht="107.25" customHeight="1">
      <c r="A59" s="848"/>
      <c r="B59" s="851"/>
      <c r="C59" s="848"/>
      <c r="D59" s="574">
        <v>0</v>
      </c>
      <c r="E59" s="574">
        <v>1</v>
      </c>
      <c r="F59" s="573" t="s">
        <v>1605</v>
      </c>
      <c r="G59" s="572" t="s">
        <v>1303</v>
      </c>
      <c r="H59" s="577" t="s">
        <v>1510</v>
      </c>
      <c r="I59" s="558">
        <v>1802014</v>
      </c>
      <c r="J59" s="558" t="s">
        <v>840</v>
      </c>
      <c r="K59" s="564">
        <v>365</v>
      </c>
      <c r="L59" s="558">
        <v>24</v>
      </c>
      <c r="M59" s="558" t="s">
        <v>169</v>
      </c>
      <c r="N59" s="558" t="s">
        <v>2111</v>
      </c>
      <c r="O59" s="558" t="s">
        <v>170</v>
      </c>
      <c r="P59" s="563"/>
    </row>
    <row r="60" spans="1:17" ht="92.25" customHeight="1">
      <c r="A60" s="848"/>
      <c r="B60" s="851"/>
      <c r="C60" s="848"/>
      <c r="D60" s="571">
        <v>0</v>
      </c>
      <c r="E60" s="571">
        <v>1</v>
      </c>
      <c r="F60" s="573" t="s">
        <v>1606</v>
      </c>
      <c r="G60" s="569" t="s">
        <v>1302</v>
      </c>
      <c r="H60" s="577" t="s">
        <v>1511</v>
      </c>
      <c r="I60" s="548">
        <v>1802014</v>
      </c>
      <c r="J60" s="548" t="s">
        <v>840</v>
      </c>
      <c r="K60" s="564">
        <v>365</v>
      </c>
      <c r="L60" s="548">
        <v>24</v>
      </c>
      <c r="M60" s="548" t="s">
        <v>169</v>
      </c>
      <c r="N60" s="558" t="s">
        <v>2111</v>
      </c>
      <c r="O60" s="548" t="s">
        <v>170</v>
      </c>
      <c r="P60" s="563"/>
    </row>
    <row r="61" spans="1:17" ht="57.75" customHeight="1">
      <c r="A61" s="848"/>
      <c r="B61" s="851"/>
      <c r="C61" s="848"/>
      <c r="D61" s="574">
        <v>0</v>
      </c>
      <c r="E61" s="574">
        <v>1</v>
      </c>
      <c r="F61" s="573" t="s">
        <v>1607</v>
      </c>
      <c r="G61" s="572" t="s">
        <v>1301</v>
      </c>
      <c r="H61" s="577" t="s">
        <v>1512</v>
      </c>
      <c r="I61" s="558">
        <v>1802062</v>
      </c>
      <c r="J61" s="558" t="s">
        <v>173</v>
      </c>
      <c r="K61" s="564">
        <v>365</v>
      </c>
      <c r="L61" s="558">
        <v>24</v>
      </c>
      <c r="M61" s="558" t="s">
        <v>169</v>
      </c>
      <c r="N61" s="558" t="s">
        <v>2111</v>
      </c>
      <c r="O61" s="558" t="s">
        <v>170</v>
      </c>
      <c r="P61" s="563"/>
    </row>
    <row r="62" spans="1:17" ht="91.5" customHeight="1">
      <c r="A62" s="848"/>
      <c r="B62" s="851"/>
      <c r="C62" s="848"/>
      <c r="D62" s="574">
        <v>1</v>
      </c>
      <c r="E62" s="574">
        <v>0</v>
      </c>
      <c r="F62" s="573" t="s">
        <v>1211</v>
      </c>
      <c r="G62" s="572" t="s">
        <v>1300</v>
      </c>
      <c r="H62" s="579" t="s">
        <v>1567</v>
      </c>
      <c r="I62" s="558">
        <v>1821042</v>
      </c>
      <c r="J62" s="558" t="s">
        <v>841</v>
      </c>
      <c r="K62" s="564">
        <v>365</v>
      </c>
      <c r="L62" s="558">
        <v>24</v>
      </c>
      <c r="M62" s="558" t="s">
        <v>169</v>
      </c>
      <c r="N62" s="558" t="s">
        <v>2111</v>
      </c>
      <c r="O62" s="558" t="s">
        <v>170</v>
      </c>
      <c r="P62" s="563"/>
    </row>
    <row r="63" spans="1:17" ht="64.5" customHeight="1">
      <c r="A63" s="848"/>
      <c r="B63" s="851"/>
      <c r="C63" s="848"/>
      <c r="D63" s="567">
        <v>0</v>
      </c>
      <c r="E63" s="567">
        <v>1</v>
      </c>
      <c r="F63" s="566" t="s">
        <v>1608</v>
      </c>
      <c r="G63" s="565" t="s">
        <v>1299</v>
      </c>
      <c r="H63" s="586" t="s">
        <v>1513</v>
      </c>
      <c r="I63" s="564">
        <v>1821034</v>
      </c>
      <c r="J63" s="635" t="s">
        <v>842</v>
      </c>
      <c r="K63" s="635">
        <v>365</v>
      </c>
      <c r="L63" s="635">
        <v>24</v>
      </c>
      <c r="M63" s="635" t="s">
        <v>169</v>
      </c>
      <c r="N63" s="635" t="s">
        <v>2111</v>
      </c>
      <c r="O63" s="635" t="s">
        <v>170</v>
      </c>
      <c r="P63" s="640"/>
    </row>
    <row r="64" spans="1:17" ht="41.25" customHeight="1">
      <c r="A64" s="848"/>
      <c r="B64" s="851"/>
      <c r="C64" s="848"/>
      <c r="D64" s="767">
        <v>0</v>
      </c>
      <c r="E64" s="767">
        <v>1</v>
      </c>
      <c r="F64" s="820" t="s">
        <v>1609</v>
      </c>
      <c r="G64" s="822" t="s">
        <v>1467</v>
      </c>
      <c r="H64" s="823" t="s">
        <v>1514</v>
      </c>
      <c r="I64" s="811">
        <v>1821034</v>
      </c>
      <c r="J64" s="811" t="s">
        <v>842</v>
      </c>
      <c r="K64" s="801">
        <v>365</v>
      </c>
      <c r="L64" s="824">
        <v>12</v>
      </c>
      <c r="M64" s="639" t="s">
        <v>169</v>
      </c>
      <c r="N64" s="801" t="s">
        <v>2111</v>
      </c>
      <c r="O64" s="803" t="s">
        <v>170</v>
      </c>
      <c r="P64" s="805"/>
    </row>
    <row r="65" spans="1:16" ht="25.5" customHeight="1">
      <c r="A65" s="848"/>
      <c r="B65" s="851"/>
      <c r="C65" s="848"/>
      <c r="D65" s="804"/>
      <c r="E65" s="804"/>
      <c r="F65" s="821"/>
      <c r="G65" s="804"/>
      <c r="H65" s="804"/>
      <c r="I65" s="804"/>
      <c r="J65" s="804"/>
      <c r="K65" s="801"/>
      <c r="L65" s="816"/>
      <c r="M65" s="639" t="s">
        <v>177</v>
      </c>
      <c r="N65" s="801"/>
      <c r="O65" s="804"/>
      <c r="P65" s="804"/>
    </row>
    <row r="66" spans="1:16" ht="52.5" customHeight="1">
      <c r="A66" s="848"/>
      <c r="B66" s="851"/>
      <c r="C66" s="848"/>
      <c r="D66" s="585">
        <v>0</v>
      </c>
      <c r="E66" s="584">
        <v>1</v>
      </c>
      <c r="F66" s="573" t="s">
        <v>1213</v>
      </c>
      <c r="G66" s="572" t="s">
        <v>1298</v>
      </c>
      <c r="H66" s="577" t="s">
        <v>1515</v>
      </c>
      <c r="I66" s="558">
        <v>1821052</v>
      </c>
      <c r="J66" s="635" t="s">
        <v>2149</v>
      </c>
      <c r="K66" s="635">
        <v>365</v>
      </c>
      <c r="L66" s="635">
        <v>24</v>
      </c>
      <c r="M66" s="635" t="s">
        <v>169</v>
      </c>
      <c r="N66" s="635" t="s">
        <v>2111</v>
      </c>
      <c r="O66" s="635" t="s">
        <v>170</v>
      </c>
      <c r="P66" s="640"/>
    </row>
    <row r="67" spans="1:16" ht="55.5" customHeight="1">
      <c r="A67" s="848"/>
      <c r="B67" s="851"/>
      <c r="C67" s="848"/>
      <c r="D67" s="574">
        <v>0</v>
      </c>
      <c r="E67" s="574">
        <v>1</v>
      </c>
      <c r="F67" s="573" t="s">
        <v>1610</v>
      </c>
      <c r="G67" s="572" t="s">
        <v>1297</v>
      </c>
      <c r="H67" s="577" t="s">
        <v>1516</v>
      </c>
      <c r="I67" s="558">
        <v>1821022</v>
      </c>
      <c r="J67" s="635" t="s">
        <v>174</v>
      </c>
      <c r="K67" s="635">
        <v>365</v>
      </c>
      <c r="L67" s="635">
        <v>24</v>
      </c>
      <c r="M67" s="635" t="s">
        <v>169</v>
      </c>
      <c r="N67" s="635" t="s">
        <v>2111</v>
      </c>
      <c r="O67" s="635" t="s">
        <v>170</v>
      </c>
      <c r="P67" s="640"/>
    </row>
    <row r="68" spans="1:16" ht="57.75" customHeight="1">
      <c r="A68" s="848"/>
      <c r="B68" s="851"/>
      <c r="C68" s="848"/>
      <c r="D68" s="571">
        <v>0</v>
      </c>
      <c r="E68" s="571">
        <v>1</v>
      </c>
      <c r="F68" s="570" t="s">
        <v>1215</v>
      </c>
      <c r="G68" s="569" t="s">
        <v>1296</v>
      </c>
      <c r="H68" s="579" t="s">
        <v>1517</v>
      </c>
      <c r="I68" s="548">
        <v>1821052</v>
      </c>
      <c r="J68" s="635" t="s">
        <v>2135</v>
      </c>
      <c r="K68" s="635">
        <v>93</v>
      </c>
      <c r="L68" s="635">
        <v>24</v>
      </c>
      <c r="M68" s="635" t="s">
        <v>169</v>
      </c>
      <c r="N68" s="635" t="s">
        <v>178</v>
      </c>
      <c r="O68" s="635" t="s">
        <v>172</v>
      </c>
      <c r="P68" s="640"/>
    </row>
    <row r="69" spans="1:16" ht="39.75" customHeight="1">
      <c r="A69" s="848"/>
      <c r="B69" s="851"/>
      <c r="C69" s="848"/>
      <c r="D69" s="574">
        <v>0</v>
      </c>
      <c r="E69" s="574">
        <v>1</v>
      </c>
      <c r="F69" s="573" t="s">
        <v>1216</v>
      </c>
      <c r="G69" s="572" t="s">
        <v>1295</v>
      </c>
      <c r="H69" s="577" t="s">
        <v>1518</v>
      </c>
      <c r="I69" s="558">
        <v>1817075</v>
      </c>
      <c r="J69" s="635" t="s">
        <v>175</v>
      </c>
      <c r="K69" s="635">
        <v>365</v>
      </c>
      <c r="L69" s="635">
        <v>24</v>
      </c>
      <c r="M69" s="635" t="s">
        <v>169</v>
      </c>
      <c r="N69" s="635" t="s">
        <v>2111</v>
      </c>
      <c r="O69" s="635" t="s">
        <v>170</v>
      </c>
      <c r="P69" s="640"/>
    </row>
    <row r="70" spans="1:16" ht="83.25" customHeight="1">
      <c r="A70" s="848"/>
      <c r="B70" s="851"/>
      <c r="C70" s="848"/>
      <c r="D70" s="574">
        <v>0</v>
      </c>
      <c r="E70" s="571">
        <v>1</v>
      </c>
      <c r="F70" s="570" t="s">
        <v>1217</v>
      </c>
      <c r="G70" s="569" t="s">
        <v>1294</v>
      </c>
      <c r="H70" s="577" t="s">
        <v>1519</v>
      </c>
      <c r="I70" s="548">
        <v>1817011</v>
      </c>
      <c r="J70" s="548" t="s">
        <v>843</v>
      </c>
      <c r="K70" s="558">
        <v>365</v>
      </c>
      <c r="L70" s="548">
        <v>24</v>
      </c>
      <c r="M70" s="548" t="s">
        <v>169</v>
      </c>
      <c r="N70" s="558" t="s">
        <v>2111</v>
      </c>
      <c r="O70" s="548" t="s">
        <v>170</v>
      </c>
      <c r="P70" s="563"/>
    </row>
    <row r="71" spans="1:16" ht="80.25" customHeight="1">
      <c r="A71" s="848"/>
      <c r="B71" s="851"/>
      <c r="C71" s="848"/>
      <c r="D71" s="574">
        <v>0</v>
      </c>
      <c r="E71" s="574">
        <v>1</v>
      </c>
      <c r="F71" s="570" t="s">
        <v>1218</v>
      </c>
      <c r="G71" s="572" t="s">
        <v>1293</v>
      </c>
      <c r="H71" s="577" t="s">
        <v>1520</v>
      </c>
      <c r="I71" s="558">
        <v>1817011</v>
      </c>
      <c r="J71" s="558" t="s">
        <v>843</v>
      </c>
      <c r="K71" s="558">
        <v>365</v>
      </c>
      <c r="L71" s="558">
        <v>24</v>
      </c>
      <c r="M71" s="558" t="s">
        <v>169</v>
      </c>
      <c r="N71" s="558" t="s">
        <v>2111</v>
      </c>
      <c r="O71" s="558" t="s">
        <v>170</v>
      </c>
      <c r="P71" s="563"/>
    </row>
    <row r="72" spans="1:16" ht="77.25" customHeight="1">
      <c r="A72" s="848"/>
      <c r="B72" s="851"/>
      <c r="C72" s="848"/>
      <c r="D72" s="574">
        <v>0</v>
      </c>
      <c r="E72" s="574">
        <v>1</v>
      </c>
      <c r="F72" s="570" t="s">
        <v>1219</v>
      </c>
      <c r="G72" s="572" t="s">
        <v>1292</v>
      </c>
      <c r="H72" s="577" t="s">
        <v>1521</v>
      </c>
      <c r="I72" s="558">
        <v>1817011</v>
      </c>
      <c r="J72" s="558" t="s">
        <v>843</v>
      </c>
      <c r="K72" s="558">
        <v>365</v>
      </c>
      <c r="L72" s="558">
        <v>24</v>
      </c>
      <c r="M72" s="558" t="s">
        <v>169</v>
      </c>
      <c r="N72" s="558" t="s">
        <v>2111</v>
      </c>
      <c r="O72" s="558" t="s">
        <v>170</v>
      </c>
      <c r="P72" s="563"/>
    </row>
    <row r="73" spans="1:16" ht="14.25" customHeight="1">
      <c r="A73" s="848"/>
      <c r="B73" s="851"/>
      <c r="C73" s="848"/>
      <c r="D73" s="767">
        <v>0</v>
      </c>
      <c r="E73" s="767">
        <v>1</v>
      </c>
      <c r="F73" s="820" t="s">
        <v>1611</v>
      </c>
      <c r="G73" s="829" t="s">
        <v>1291</v>
      </c>
      <c r="H73" s="831" t="s">
        <v>1522</v>
      </c>
      <c r="I73" s="803">
        <v>1817042</v>
      </c>
      <c r="J73" s="803" t="s">
        <v>176</v>
      </c>
      <c r="K73" s="801">
        <v>365</v>
      </c>
      <c r="L73" s="811">
        <v>24</v>
      </c>
      <c r="M73" s="803" t="s">
        <v>169</v>
      </c>
      <c r="N73" s="803" t="s">
        <v>2111</v>
      </c>
      <c r="O73" s="801" t="s">
        <v>170</v>
      </c>
      <c r="P73" s="805"/>
    </row>
    <row r="74" spans="1:16" ht="51" customHeight="1">
      <c r="A74" s="848"/>
      <c r="B74" s="851"/>
      <c r="C74" s="848"/>
      <c r="D74" s="768"/>
      <c r="E74" s="768"/>
      <c r="F74" s="828"/>
      <c r="G74" s="830"/>
      <c r="H74" s="832"/>
      <c r="I74" s="833"/>
      <c r="J74" s="833"/>
      <c r="K74" s="801"/>
      <c r="L74" s="812"/>
      <c r="M74" s="804"/>
      <c r="N74" s="814"/>
      <c r="O74" s="801"/>
      <c r="P74" s="804"/>
    </row>
    <row r="75" spans="1:16" ht="93.75" customHeight="1">
      <c r="A75" s="848"/>
      <c r="B75" s="851"/>
      <c r="C75" s="848"/>
      <c r="D75" s="583">
        <v>0</v>
      </c>
      <c r="E75" s="583">
        <v>1</v>
      </c>
      <c r="F75" s="573" t="s">
        <v>1221</v>
      </c>
      <c r="G75" s="582" t="s">
        <v>1290</v>
      </c>
      <c r="H75" s="577" t="s">
        <v>1523</v>
      </c>
      <c r="I75" s="576">
        <v>1806024</v>
      </c>
      <c r="J75" s="576" t="s">
        <v>853</v>
      </c>
      <c r="K75" s="576">
        <v>365</v>
      </c>
      <c r="L75" s="576">
        <v>24</v>
      </c>
      <c r="M75" s="576" t="s">
        <v>169</v>
      </c>
      <c r="N75" s="576" t="s">
        <v>2111</v>
      </c>
      <c r="O75" s="576" t="s">
        <v>170</v>
      </c>
      <c r="P75" s="563"/>
    </row>
    <row r="76" spans="1:16" ht="103.5" customHeight="1">
      <c r="A76" s="848"/>
      <c r="B76" s="851"/>
      <c r="C76" s="848"/>
      <c r="D76" s="581">
        <v>0</v>
      </c>
      <c r="E76" s="581">
        <v>1</v>
      </c>
      <c r="F76" s="573" t="s">
        <v>1222</v>
      </c>
      <c r="G76" s="580" t="s">
        <v>1289</v>
      </c>
      <c r="H76" s="577" t="s">
        <v>1524</v>
      </c>
      <c r="I76" s="578">
        <v>1806024</v>
      </c>
      <c r="J76" s="578" t="s">
        <v>853</v>
      </c>
      <c r="K76" s="576">
        <v>365</v>
      </c>
      <c r="L76" s="578">
        <v>24</v>
      </c>
      <c r="M76" s="578" t="s">
        <v>169</v>
      </c>
      <c r="N76" s="576" t="s">
        <v>2111</v>
      </c>
      <c r="O76" s="578" t="s">
        <v>170</v>
      </c>
      <c r="P76" s="563"/>
    </row>
    <row r="77" spans="1:16" ht="179.25" customHeight="1">
      <c r="A77" s="848"/>
      <c r="B77" s="851"/>
      <c r="C77" s="848"/>
      <c r="D77" s="583">
        <v>1</v>
      </c>
      <c r="E77" s="583">
        <v>0</v>
      </c>
      <c r="F77" s="573" t="s">
        <v>1571</v>
      </c>
      <c r="G77" s="582" t="s">
        <v>1288</v>
      </c>
      <c r="H77" s="579" t="s">
        <v>1526</v>
      </c>
      <c r="I77" s="576">
        <v>1811011</v>
      </c>
      <c r="J77" s="576" t="s">
        <v>854</v>
      </c>
      <c r="K77" s="576">
        <v>365</v>
      </c>
      <c r="L77" s="576">
        <v>24</v>
      </c>
      <c r="M77" s="576" t="s">
        <v>169</v>
      </c>
      <c r="N77" s="576" t="s">
        <v>2111</v>
      </c>
      <c r="O77" s="576" t="s">
        <v>170</v>
      </c>
      <c r="P77" s="563"/>
    </row>
    <row r="78" spans="1:16" ht="171.75" customHeight="1">
      <c r="A78" s="848"/>
      <c r="B78" s="851"/>
      <c r="C78" s="848"/>
      <c r="D78" s="574">
        <v>0</v>
      </c>
      <c r="E78" s="574">
        <v>1</v>
      </c>
      <c r="F78" s="573" t="s">
        <v>1612</v>
      </c>
      <c r="G78" s="572" t="s">
        <v>1287</v>
      </c>
      <c r="H78" s="577" t="s">
        <v>1525</v>
      </c>
      <c r="I78" s="558">
        <v>1811011</v>
      </c>
      <c r="J78" s="558" t="s">
        <v>854</v>
      </c>
      <c r="K78" s="576">
        <v>365</v>
      </c>
      <c r="L78" s="558">
        <v>24</v>
      </c>
      <c r="M78" s="558" t="s">
        <v>169</v>
      </c>
      <c r="N78" s="576" t="s">
        <v>2111</v>
      </c>
      <c r="O78" s="558" t="s">
        <v>170</v>
      </c>
      <c r="P78" s="563"/>
    </row>
    <row r="79" spans="1:16" ht="180.75" customHeight="1">
      <c r="A79" s="848"/>
      <c r="B79" s="851"/>
      <c r="C79" s="848"/>
      <c r="D79" s="574">
        <v>0</v>
      </c>
      <c r="E79" s="574">
        <v>1</v>
      </c>
      <c r="F79" s="573" t="s">
        <v>1613</v>
      </c>
      <c r="G79" s="572" t="s">
        <v>1286</v>
      </c>
      <c r="H79" s="577" t="s">
        <v>1527</v>
      </c>
      <c r="I79" s="558">
        <v>1811011</v>
      </c>
      <c r="J79" s="558" t="s">
        <v>854</v>
      </c>
      <c r="K79" s="576">
        <v>365</v>
      </c>
      <c r="L79" s="558">
        <v>24</v>
      </c>
      <c r="M79" s="558" t="s">
        <v>169</v>
      </c>
      <c r="N79" s="576" t="s">
        <v>2111</v>
      </c>
      <c r="O79" s="558" t="s">
        <v>170</v>
      </c>
      <c r="P79" s="563"/>
    </row>
    <row r="80" spans="1:16" ht="42.75" customHeight="1">
      <c r="A80" s="848"/>
      <c r="B80" s="851"/>
      <c r="C80" s="848"/>
      <c r="D80" s="574">
        <v>0</v>
      </c>
      <c r="E80" s="574">
        <v>1</v>
      </c>
      <c r="F80" s="573" t="s">
        <v>1226</v>
      </c>
      <c r="G80" s="572" t="s">
        <v>1285</v>
      </c>
      <c r="H80" s="577" t="s">
        <v>1528</v>
      </c>
      <c r="I80" s="558">
        <v>1811022</v>
      </c>
      <c r="J80" s="558" t="s">
        <v>187</v>
      </c>
      <c r="K80" s="576">
        <v>365</v>
      </c>
      <c r="L80" s="558">
        <v>24</v>
      </c>
      <c r="M80" s="558" t="s">
        <v>169</v>
      </c>
      <c r="N80" s="576" t="s">
        <v>2111</v>
      </c>
      <c r="O80" s="558" t="s">
        <v>170</v>
      </c>
      <c r="P80" s="563"/>
    </row>
    <row r="81" spans="1:16" ht="100.5" customHeight="1">
      <c r="A81" s="848"/>
      <c r="B81" s="851"/>
      <c r="C81" s="848"/>
      <c r="D81" s="574">
        <v>0</v>
      </c>
      <c r="E81" s="574">
        <v>1</v>
      </c>
      <c r="F81" s="573" t="s">
        <v>1614</v>
      </c>
      <c r="G81" s="572" t="s">
        <v>1284</v>
      </c>
      <c r="H81" s="577" t="s">
        <v>1529</v>
      </c>
      <c r="I81" s="558">
        <v>1811084</v>
      </c>
      <c r="J81" s="558" t="s">
        <v>188</v>
      </c>
      <c r="K81" s="576">
        <v>365</v>
      </c>
      <c r="L81" s="558">
        <v>24</v>
      </c>
      <c r="M81" s="558" t="s">
        <v>169</v>
      </c>
      <c r="N81" s="576" t="s">
        <v>2111</v>
      </c>
      <c r="O81" s="558" t="s">
        <v>170</v>
      </c>
      <c r="P81" s="563"/>
    </row>
    <row r="82" spans="1:16" ht="86.25" customHeight="1">
      <c r="A82" s="848"/>
      <c r="B82" s="851"/>
      <c r="C82" s="848"/>
      <c r="D82" s="574">
        <v>0</v>
      </c>
      <c r="E82" s="574">
        <v>1</v>
      </c>
      <c r="F82" s="573" t="s">
        <v>1228</v>
      </c>
      <c r="G82" s="572" t="s">
        <v>1283</v>
      </c>
      <c r="H82" s="577" t="s">
        <v>1530</v>
      </c>
      <c r="I82" s="558">
        <v>1811062</v>
      </c>
      <c r="J82" s="558" t="s">
        <v>189</v>
      </c>
      <c r="K82" s="576">
        <v>365</v>
      </c>
      <c r="L82" s="558">
        <v>24</v>
      </c>
      <c r="M82" s="558" t="s">
        <v>169</v>
      </c>
      <c r="N82" s="576" t="s">
        <v>2111</v>
      </c>
      <c r="O82" s="558" t="s">
        <v>170</v>
      </c>
      <c r="P82" s="563"/>
    </row>
    <row r="83" spans="1:16" ht="79.8">
      <c r="A83" s="848"/>
      <c r="B83" s="851"/>
      <c r="C83" s="848"/>
      <c r="D83" s="574">
        <v>1</v>
      </c>
      <c r="E83" s="574">
        <v>0</v>
      </c>
      <c r="F83" s="573" t="s">
        <v>1229</v>
      </c>
      <c r="G83" s="572" t="s">
        <v>1282</v>
      </c>
      <c r="H83" s="579" t="s">
        <v>1537</v>
      </c>
      <c r="I83" s="558">
        <v>1818011</v>
      </c>
      <c r="J83" s="558" t="s">
        <v>855</v>
      </c>
      <c r="K83" s="576">
        <v>365</v>
      </c>
      <c r="L83" s="558">
        <v>24</v>
      </c>
      <c r="M83" s="558" t="s">
        <v>169</v>
      </c>
      <c r="N83" s="576" t="s">
        <v>2111</v>
      </c>
      <c r="O83" s="558" t="s">
        <v>170</v>
      </c>
      <c r="P83" s="563"/>
    </row>
    <row r="84" spans="1:16" ht="79.8">
      <c r="A84" s="848"/>
      <c r="B84" s="851"/>
      <c r="C84" s="848"/>
      <c r="D84" s="574">
        <v>0</v>
      </c>
      <c r="E84" s="574">
        <v>1</v>
      </c>
      <c r="F84" s="573" t="s">
        <v>1230</v>
      </c>
      <c r="G84" s="572" t="s">
        <v>1281</v>
      </c>
      <c r="H84" s="577" t="s">
        <v>1531</v>
      </c>
      <c r="I84" s="558">
        <v>1818011</v>
      </c>
      <c r="J84" s="558" t="s">
        <v>855</v>
      </c>
      <c r="K84" s="576">
        <v>365</v>
      </c>
      <c r="L84" s="558">
        <v>24</v>
      </c>
      <c r="M84" s="558" t="s">
        <v>169</v>
      </c>
      <c r="N84" s="576" t="s">
        <v>2111</v>
      </c>
      <c r="O84" s="558" t="s">
        <v>170</v>
      </c>
      <c r="P84" s="563"/>
    </row>
    <row r="85" spans="1:16" ht="92.25" customHeight="1">
      <c r="A85" s="848"/>
      <c r="B85" s="851"/>
      <c r="C85" s="848"/>
      <c r="D85" s="574">
        <v>0</v>
      </c>
      <c r="E85" s="574">
        <v>1</v>
      </c>
      <c r="F85" s="573" t="s">
        <v>1231</v>
      </c>
      <c r="G85" s="572" t="s">
        <v>1280</v>
      </c>
      <c r="H85" s="577" t="s">
        <v>1532</v>
      </c>
      <c r="I85" s="558">
        <v>1818011</v>
      </c>
      <c r="J85" s="558" t="s">
        <v>855</v>
      </c>
      <c r="K85" s="576">
        <v>365</v>
      </c>
      <c r="L85" s="558">
        <v>24</v>
      </c>
      <c r="M85" s="558" t="s">
        <v>169</v>
      </c>
      <c r="N85" s="576" t="s">
        <v>2111</v>
      </c>
      <c r="O85" s="558" t="s">
        <v>170</v>
      </c>
      <c r="P85" s="563"/>
    </row>
    <row r="86" spans="1:16" ht="54" customHeight="1">
      <c r="A86" s="848"/>
      <c r="B86" s="851"/>
      <c r="C86" s="848"/>
      <c r="D86" s="574">
        <v>0</v>
      </c>
      <c r="E86" s="574">
        <v>1</v>
      </c>
      <c r="F86" s="573" t="s">
        <v>1232</v>
      </c>
      <c r="G86" s="572" t="s">
        <v>1279</v>
      </c>
      <c r="H86" s="577" t="s">
        <v>1533</v>
      </c>
      <c r="I86" s="558">
        <v>1818054</v>
      </c>
      <c r="J86" s="558" t="s">
        <v>190</v>
      </c>
      <c r="K86" s="576">
        <v>365</v>
      </c>
      <c r="L86" s="558">
        <v>24</v>
      </c>
      <c r="M86" s="558" t="s">
        <v>169</v>
      </c>
      <c r="N86" s="576" t="s">
        <v>2111</v>
      </c>
      <c r="O86" s="558" t="s">
        <v>170</v>
      </c>
      <c r="P86" s="563"/>
    </row>
    <row r="87" spans="1:16" ht="85.5" customHeight="1">
      <c r="A87" s="848"/>
      <c r="B87" s="851"/>
      <c r="C87" s="848"/>
      <c r="D87" s="581">
        <v>0</v>
      </c>
      <c r="E87" s="574">
        <v>1</v>
      </c>
      <c r="F87" s="570" t="s">
        <v>1234</v>
      </c>
      <c r="G87" s="580" t="s">
        <v>1278</v>
      </c>
      <c r="H87" s="577" t="s">
        <v>1534</v>
      </c>
      <c r="I87" s="578">
        <v>1864011</v>
      </c>
      <c r="J87" s="578" t="s">
        <v>856</v>
      </c>
      <c r="K87" s="576">
        <v>365</v>
      </c>
      <c r="L87" s="558">
        <v>24</v>
      </c>
      <c r="M87" s="558" t="s">
        <v>169</v>
      </c>
      <c r="N87" s="576" t="s">
        <v>2111</v>
      </c>
      <c r="O87" s="558" t="s">
        <v>170</v>
      </c>
      <c r="P87" s="563"/>
    </row>
    <row r="88" spans="1:16" ht="85.5" customHeight="1">
      <c r="A88" s="848"/>
      <c r="B88" s="851"/>
      <c r="C88" s="848"/>
      <c r="D88" s="571">
        <v>0</v>
      </c>
      <c r="E88" s="581">
        <v>1</v>
      </c>
      <c r="F88" s="570" t="s">
        <v>1233</v>
      </c>
      <c r="G88" s="580" t="s">
        <v>1561</v>
      </c>
      <c r="H88" s="579" t="s">
        <v>1535</v>
      </c>
      <c r="I88" s="578">
        <v>1864011</v>
      </c>
      <c r="J88" s="578" t="s">
        <v>856</v>
      </c>
      <c r="K88" s="576">
        <v>365</v>
      </c>
      <c r="L88" s="548">
        <v>24</v>
      </c>
      <c r="M88" s="548" t="s">
        <v>169</v>
      </c>
      <c r="N88" s="578" t="s">
        <v>2111</v>
      </c>
      <c r="O88" s="548" t="s">
        <v>170</v>
      </c>
      <c r="P88" s="563"/>
    </row>
    <row r="89" spans="1:16" ht="40.5" customHeight="1">
      <c r="A89" s="848"/>
      <c r="B89" s="851"/>
      <c r="C89" s="848"/>
      <c r="D89" s="574">
        <v>0</v>
      </c>
      <c r="E89" s="574">
        <v>1</v>
      </c>
      <c r="F89" s="573" t="s">
        <v>1235</v>
      </c>
      <c r="G89" s="572" t="s">
        <v>1277</v>
      </c>
      <c r="H89" s="577" t="s">
        <v>1536</v>
      </c>
      <c r="I89" s="558">
        <v>1820022</v>
      </c>
      <c r="J89" s="558" t="s">
        <v>191</v>
      </c>
      <c r="K89" s="576">
        <v>365</v>
      </c>
      <c r="L89" s="558">
        <v>24</v>
      </c>
      <c r="M89" s="558" t="s">
        <v>169</v>
      </c>
      <c r="N89" s="576" t="s">
        <v>2111</v>
      </c>
      <c r="O89" s="558" t="s">
        <v>170</v>
      </c>
      <c r="P89" s="563"/>
    </row>
    <row r="90" spans="1:16" ht="66.75" customHeight="1">
      <c r="A90" s="848"/>
      <c r="B90" s="851"/>
      <c r="C90" s="848"/>
      <c r="D90" s="574">
        <v>0</v>
      </c>
      <c r="E90" s="574">
        <v>1</v>
      </c>
      <c r="F90" s="573" t="s">
        <v>1615</v>
      </c>
      <c r="G90" s="572" t="s">
        <v>1276</v>
      </c>
      <c r="H90" s="577" t="s">
        <v>1540</v>
      </c>
      <c r="I90" s="558">
        <v>1820044</v>
      </c>
      <c r="J90" s="558" t="s">
        <v>857</v>
      </c>
      <c r="K90" s="576">
        <v>365</v>
      </c>
      <c r="L90" s="558">
        <v>24</v>
      </c>
      <c r="M90" s="558" t="s">
        <v>169</v>
      </c>
      <c r="N90" s="576" t="s">
        <v>2111</v>
      </c>
      <c r="O90" s="558" t="s">
        <v>170</v>
      </c>
      <c r="P90" s="563"/>
    </row>
    <row r="91" spans="1:16" ht="61.5" customHeight="1">
      <c r="A91" s="848"/>
      <c r="B91" s="851"/>
      <c r="C91" s="848"/>
      <c r="D91" s="574">
        <v>0</v>
      </c>
      <c r="E91" s="574">
        <v>1</v>
      </c>
      <c r="F91" s="573" t="s">
        <v>1616</v>
      </c>
      <c r="G91" s="572" t="s">
        <v>1275</v>
      </c>
      <c r="H91" s="577" t="s">
        <v>1541</v>
      </c>
      <c r="I91" s="558">
        <v>1820044</v>
      </c>
      <c r="J91" s="558" t="s">
        <v>857</v>
      </c>
      <c r="K91" s="576">
        <v>365</v>
      </c>
      <c r="L91" s="558">
        <v>24</v>
      </c>
      <c r="M91" s="558" t="s">
        <v>169</v>
      </c>
      <c r="N91" s="576" t="s">
        <v>2111</v>
      </c>
      <c r="O91" s="558" t="s">
        <v>170</v>
      </c>
      <c r="P91" s="563"/>
    </row>
    <row r="92" spans="1:16" ht="152.25" customHeight="1">
      <c r="A92" s="848"/>
      <c r="B92" s="851"/>
      <c r="C92" s="848"/>
      <c r="D92" s="574">
        <v>1</v>
      </c>
      <c r="E92" s="574">
        <v>0</v>
      </c>
      <c r="F92" s="573" t="s">
        <v>1238</v>
      </c>
      <c r="G92" s="572" t="s">
        <v>1274</v>
      </c>
      <c r="H92" s="548" t="s">
        <v>1538</v>
      </c>
      <c r="I92" s="558">
        <v>1804011</v>
      </c>
      <c r="J92" s="635" t="s">
        <v>867</v>
      </c>
      <c r="K92" s="576">
        <v>365</v>
      </c>
      <c r="L92" s="558">
        <v>24</v>
      </c>
      <c r="M92" s="558" t="s">
        <v>169</v>
      </c>
      <c r="N92" s="576" t="s">
        <v>2111</v>
      </c>
      <c r="O92" s="558" t="s">
        <v>170</v>
      </c>
      <c r="P92" s="563"/>
    </row>
    <row r="93" spans="1:16" ht="87.75" customHeight="1">
      <c r="A93" s="848"/>
      <c r="B93" s="851"/>
      <c r="C93" s="848"/>
      <c r="D93" s="574">
        <v>0</v>
      </c>
      <c r="E93" s="574">
        <v>1</v>
      </c>
      <c r="F93" s="573" t="s">
        <v>1617</v>
      </c>
      <c r="G93" s="572" t="s">
        <v>1273</v>
      </c>
      <c r="H93" s="558" t="s">
        <v>1542</v>
      </c>
      <c r="I93" s="558">
        <v>1804011</v>
      </c>
      <c r="J93" s="635" t="s">
        <v>867</v>
      </c>
      <c r="K93" s="576">
        <v>365</v>
      </c>
      <c r="L93" s="558">
        <v>24</v>
      </c>
      <c r="M93" s="558" t="s">
        <v>169</v>
      </c>
      <c r="N93" s="576" t="s">
        <v>2111</v>
      </c>
      <c r="O93" s="558" t="s">
        <v>170</v>
      </c>
      <c r="P93" s="563"/>
    </row>
    <row r="94" spans="1:16" ht="33" customHeight="1">
      <c r="A94" s="848"/>
      <c r="B94" s="851"/>
      <c r="C94" s="848"/>
      <c r="D94" s="794">
        <v>0</v>
      </c>
      <c r="E94" s="794">
        <v>1</v>
      </c>
      <c r="F94" s="796" t="s">
        <v>2119</v>
      </c>
      <c r="G94" s="797" t="s">
        <v>1272</v>
      </c>
      <c r="H94" s="801" t="s">
        <v>1543</v>
      </c>
      <c r="I94" s="801">
        <v>1804011</v>
      </c>
      <c r="J94" s="801" t="s">
        <v>867</v>
      </c>
      <c r="K94" s="801">
        <v>365</v>
      </c>
      <c r="L94" s="803">
        <v>12</v>
      </c>
      <c r="M94" s="548" t="s">
        <v>169</v>
      </c>
      <c r="N94" s="801" t="s">
        <v>2111</v>
      </c>
      <c r="O94" s="801" t="s">
        <v>170</v>
      </c>
      <c r="P94" s="805"/>
    </row>
    <row r="95" spans="1:16" ht="69" customHeight="1">
      <c r="A95" s="848"/>
      <c r="B95" s="851"/>
      <c r="C95" s="848"/>
      <c r="D95" s="825"/>
      <c r="E95" s="825"/>
      <c r="F95" s="796"/>
      <c r="G95" s="826"/>
      <c r="H95" s="827"/>
      <c r="I95" s="827"/>
      <c r="J95" s="827"/>
      <c r="K95" s="827"/>
      <c r="L95" s="804"/>
      <c r="M95" s="548" t="s">
        <v>177</v>
      </c>
      <c r="N95" s="827"/>
      <c r="O95" s="827"/>
      <c r="P95" s="804"/>
    </row>
    <row r="96" spans="1:16" ht="84.75" customHeight="1">
      <c r="A96" s="848"/>
      <c r="B96" s="851"/>
      <c r="C96" s="848"/>
      <c r="D96" s="574">
        <v>0</v>
      </c>
      <c r="E96" s="574">
        <v>1</v>
      </c>
      <c r="F96" s="573" t="s">
        <v>2118</v>
      </c>
      <c r="G96" s="572" t="s">
        <v>1271</v>
      </c>
      <c r="H96" s="558" t="s">
        <v>1556</v>
      </c>
      <c r="I96" s="558">
        <v>1804021</v>
      </c>
      <c r="J96" s="558" t="s">
        <v>868</v>
      </c>
      <c r="K96" s="558">
        <v>365</v>
      </c>
      <c r="L96" s="558">
        <v>24</v>
      </c>
      <c r="M96" s="558" t="s">
        <v>169</v>
      </c>
      <c r="N96" s="558" t="s">
        <v>2111</v>
      </c>
      <c r="O96" s="558" t="s">
        <v>170</v>
      </c>
      <c r="P96" s="563"/>
    </row>
    <row r="97" spans="1:17" ht="66.75" customHeight="1">
      <c r="A97" s="848"/>
      <c r="B97" s="851"/>
      <c r="C97" s="848"/>
      <c r="D97" s="574">
        <v>0</v>
      </c>
      <c r="E97" s="574">
        <v>1</v>
      </c>
      <c r="F97" s="573" t="s">
        <v>1242</v>
      </c>
      <c r="G97" s="572" t="s">
        <v>1270</v>
      </c>
      <c r="H97" s="558" t="s">
        <v>1544</v>
      </c>
      <c r="I97" s="558">
        <v>1804074</v>
      </c>
      <c r="J97" s="558" t="s">
        <v>870</v>
      </c>
      <c r="K97" s="558">
        <v>365</v>
      </c>
      <c r="L97" s="558">
        <v>24</v>
      </c>
      <c r="M97" s="558" t="s">
        <v>169</v>
      </c>
      <c r="N97" s="558" t="s">
        <v>2111</v>
      </c>
      <c r="O97" s="558" t="s">
        <v>170</v>
      </c>
      <c r="P97" s="563"/>
    </row>
    <row r="98" spans="1:17" ht="143.25" customHeight="1">
      <c r="A98" s="848"/>
      <c r="B98" s="851"/>
      <c r="C98" s="848"/>
      <c r="D98" s="574">
        <v>1</v>
      </c>
      <c r="E98" s="574">
        <v>0</v>
      </c>
      <c r="F98" s="573" t="s">
        <v>1243</v>
      </c>
      <c r="G98" s="572" t="s">
        <v>1342</v>
      </c>
      <c r="H98" s="548" t="s">
        <v>1539</v>
      </c>
      <c r="I98" s="558">
        <v>1809011</v>
      </c>
      <c r="J98" s="558" t="s">
        <v>871</v>
      </c>
      <c r="K98" s="558">
        <v>365</v>
      </c>
      <c r="L98" s="558">
        <v>24</v>
      </c>
      <c r="M98" s="558" t="s">
        <v>169</v>
      </c>
      <c r="N98" s="558" t="s">
        <v>2111</v>
      </c>
      <c r="O98" s="558" t="s">
        <v>170</v>
      </c>
      <c r="P98" s="563"/>
    </row>
    <row r="99" spans="1:17" ht="143.25" customHeight="1">
      <c r="A99" s="848"/>
      <c r="B99" s="851"/>
      <c r="C99" s="848"/>
      <c r="D99" s="574">
        <v>0</v>
      </c>
      <c r="E99" s="574">
        <v>1</v>
      </c>
      <c r="F99" s="573" t="s">
        <v>1243</v>
      </c>
      <c r="G99" s="572" t="s">
        <v>1267</v>
      </c>
      <c r="H99" s="558" t="s">
        <v>1545</v>
      </c>
      <c r="I99" s="558">
        <v>1809011</v>
      </c>
      <c r="J99" s="558" t="s">
        <v>871</v>
      </c>
      <c r="K99" s="558">
        <v>365</v>
      </c>
      <c r="L99" s="558">
        <v>24</v>
      </c>
      <c r="M99" s="558" t="s">
        <v>169</v>
      </c>
      <c r="N99" s="558" t="s">
        <v>2111</v>
      </c>
      <c r="O99" s="558" t="s">
        <v>170</v>
      </c>
      <c r="P99" s="563"/>
    </row>
    <row r="100" spans="1:17" ht="92.25" customHeight="1">
      <c r="A100" s="848"/>
      <c r="B100" s="851"/>
      <c r="C100" s="848"/>
      <c r="D100" s="574">
        <v>0</v>
      </c>
      <c r="E100" s="574">
        <v>1</v>
      </c>
      <c r="F100" s="573" t="s">
        <v>1245</v>
      </c>
      <c r="G100" s="572" t="s">
        <v>1268</v>
      </c>
      <c r="H100" s="558" t="s">
        <v>1547</v>
      </c>
      <c r="I100" s="558">
        <v>1809055</v>
      </c>
      <c r="J100" s="558" t="s">
        <v>196</v>
      </c>
      <c r="K100" s="558">
        <v>365</v>
      </c>
      <c r="L100" s="558">
        <v>24</v>
      </c>
      <c r="M100" s="558" t="s">
        <v>169</v>
      </c>
      <c r="N100" s="558" t="s">
        <v>2111</v>
      </c>
      <c r="O100" s="558" t="s">
        <v>170</v>
      </c>
      <c r="P100" s="563"/>
    </row>
    <row r="101" spans="1:17" ht="51.75" customHeight="1">
      <c r="A101" s="848"/>
      <c r="B101" s="851"/>
      <c r="C101" s="848"/>
      <c r="D101" s="794">
        <v>0</v>
      </c>
      <c r="E101" s="794">
        <v>1</v>
      </c>
      <c r="F101" s="796" t="s">
        <v>1618</v>
      </c>
      <c r="G101" s="797" t="s">
        <v>1269</v>
      </c>
      <c r="H101" s="801" t="s">
        <v>1548</v>
      </c>
      <c r="I101" s="801">
        <v>1809072</v>
      </c>
      <c r="J101" s="801" t="s">
        <v>197</v>
      </c>
      <c r="K101" s="801">
        <v>365</v>
      </c>
      <c r="L101" s="803">
        <v>16</v>
      </c>
      <c r="M101" s="548" t="s">
        <v>169</v>
      </c>
      <c r="N101" s="801" t="s">
        <v>2111</v>
      </c>
      <c r="O101" s="801" t="s">
        <v>170</v>
      </c>
      <c r="P101" s="805"/>
    </row>
    <row r="102" spans="1:17" ht="50.25" customHeight="1">
      <c r="A102" s="848"/>
      <c r="B102" s="851"/>
      <c r="C102" s="848"/>
      <c r="D102" s="794"/>
      <c r="E102" s="794"/>
      <c r="F102" s="796"/>
      <c r="G102" s="797"/>
      <c r="H102" s="801"/>
      <c r="I102" s="801"/>
      <c r="J102" s="801"/>
      <c r="K102" s="801"/>
      <c r="L102" s="804"/>
      <c r="M102" s="548" t="s">
        <v>751</v>
      </c>
      <c r="N102" s="801"/>
      <c r="O102" s="801"/>
      <c r="P102" s="804"/>
    </row>
    <row r="103" spans="1:17" ht="159" customHeight="1">
      <c r="A103" s="848"/>
      <c r="B103" s="851"/>
      <c r="C103" s="848"/>
      <c r="D103" s="574">
        <v>1</v>
      </c>
      <c r="E103" s="574">
        <v>0</v>
      </c>
      <c r="F103" s="634" t="s">
        <v>2117</v>
      </c>
      <c r="G103" s="572" t="s">
        <v>1343</v>
      </c>
      <c r="H103" s="548" t="s">
        <v>1546</v>
      </c>
      <c r="I103" s="558">
        <v>1862011</v>
      </c>
      <c r="J103" s="558" t="s">
        <v>872</v>
      </c>
      <c r="K103" s="558">
        <v>365</v>
      </c>
      <c r="L103" s="558">
        <v>24</v>
      </c>
      <c r="M103" s="558" t="s">
        <v>169</v>
      </c>
      <c r="N103" s="558" t="s">
        <v>2111</v>
      </c>
      <c r="O103" s="558" t="s">
        <v>170</v>
      </c>
      <c r="P103" s="563"/>
    </row>
    <row r="104" spans="1:17" ht="119.25" customHeight="1">
      <c r="A104" s="848"/>
      <c r="B104" s="851"/>
      <c r="C104" s="848"/>
      <c r="D104" s="574">
        <v>0</v>
      </c>
      <c r="E104" s="574">
        <v>1</v>
      </c>
      <c r="F104" s="573" t="s">
        <v>1248</v>
      </c>
      <c r="G104" s="572" t="s">
        <v>1266</v>
      </c>
      <c r="H104" s="558" t="s">
        <v>1549</v>
      </c>
      <c r="I104" s="558">
        <v>1862011</v>
      </c>
      <c r="J104" s="558" t="s">
        <v>873</v>
      </c>
      <c r="K104" s="558">
        <v>365</v>
      </c>
      <c r="L104" s="558">
        <v>24</v>
      </c>
      <c r="M104" s="558" t="s">
        <v>169</v>
      </c>
      <c r="N104" s="558" t="s">
        <v>2111</v>
      </c>
      <c r="O104" s="558" t="s">
        <v>170</v>
      </c>
      <c r="P104" s="563"/>
    </row>
    <row r="105" spans="1:17" ht="116.25" customHeight="1">
      <c r="A105" s="848"/>
      <c r="B105" s="851"/>
      <c r="C105" s="848"/>
      <c r="D105" s="574">
        <v>0</v>
      </c>
      <c r="E105" s="574">
        <v>1</v>
      </c>
      <c r="F105" s="573" t="s">
        <v>1249</v>
      </c>
      <c r="G105" s="572" t="s">
        <v>1265</v>
      </c>
      <c r="H105" s="558" t="s">
        <v>1550</v>
      </c>
      <c r="I105" s="558">
        <v>1862011</v>
      </c>
      <c r="J105" s="558" t="s">
        <v>874</v>
      </c>
      <c r="K105" s="558">
        <v>365</v>
      </c>
      <c r="L105" s="558">
        <v>24</v>
      </c>
      <c r="M105" s="558" t="s">
        <v>169</v>
      </c>
      <c r="N105" s="558" t="s">
        <v>2111</v>
      </c>
      <c r="O105" s="558" t="s">
        <v>170</v>
      </c>
      <c r="P105" s="563"/>
    </row>
    <row r="106" spans="1:17" ht="113.25" customHeight="1">
      <c r="A106" s="848"/>
      <c r="B106" s="851"/>
      <c r="C106" s="848"/>
      <c r="D106" s="571">
        <v>0</v>
      </c>
      <c r="E106" s="571">
        <v>1</v>
      </c>
      <c r="F106" s="573" t="s">
        <v>1250</v>
      </c>
      <c r="G106" s="569" t="s">
        <v>1264</v>
      </c>
      <c r="H106" s="558" t="s">
        <v>1551</v>
      </c>
      <c r="I106" s="548">
        <v>1862011</v>
      </c>
      <c r="J106" s="548" t="s">
        <v>875</v>
      </c>
      <c r="K106" s="558">
        <v>365</v>
      </c>
      <c r="L106" s="548">
        <v>24</v>
      </c>
      <c r="M106" s="548" t="s">
        <v>169</v>
      </c>
      <c r="N106" s="558" t="s">
        <v>2111</v>
      </c>
      <c r="O106" s="548" t="s">
        <v>170</v>
      </c>
      <c r="P106" s="563"/>
    </row>
    <row r="107" spans="1:17" ht="78.75" customHeight="1">
      <c r="A107" s="848"/>
      <c r="B107" s="851"/>
      <c r="C107" s="848"/>
      <c r="D107" s="574">
        <v>0</v>
      </c>
      <c r="E107" s="574">
        <v>1</v>
      </c>
      <c r="F107" s="634" t="s">
        <v>2116</v>
      </c>
      <c r="G107" s="636" t="s">
        <v>1262</v>
      </c>
      <c r="H107" s="635" t="s">
        <v>1552</v>
      </c>
      <c r="I107" s="635">
        <v>1813012</v>
      </c>
      <c r="J107" s="558" t="s">
        <v>876</v>
      </c>
      <c r="K107" s="558">
        <v>365</v>
      </c>
      <c r="L107" s="558">
        <v>24</v>
      </c>
      <c r="M107" s="558" t="s">
        <v>169</v>
      </c>
      <c r="N107" s="558" t="s">
        <v>2111</v>
      </c>
      <c r="O107" s="558" t="s">
        <v>170</v>
      </c>
      <c r="P107" s="563"/>
      <c r="Q107" s="575"/>
    </row>
    <row r="108" spans="1:17" ht="25.5" customHeight="1">
      <c r="A108" s="848"/>
      <c r="B108" s="851"/>
      <c r="C108" s="848"/>
      <c r="D108" s="794">
        <v>0</v>
      </c>
      <c r="E108" s="794">
        <v>1</v>
      </c>
      <c r="F108" s="796" t="s">
        <v>1619</v>
      </c>
      <c r="G108" s="797" t="s">
        <v>1263</v>
      </c>
      <c r="H108" s="801" t="s">
        <v>1553</v>
      </c>
      <c r="I108" s="801">
        <v>1813032</v>
      </c>
      <c r="J108" s="801" t="s">
        <v>198</v>
      </c>
      <c r="K108" s="801">
        <v>365</v>
      </c>
      <c r="L108" s="803">
        <v>16</v>
      </c>
      <c r="M108" s="548" t="s">
        <v>169</v>
      </c>
      <c r="N108" s="801" t="s">
        <v>2111</v>
      </c>
      <c r="O108" s="801" t="s">
        <v>170</v>
      </c>
      <c r="P108" s="805"/>
    </row>
    <row r="109" spans="1:17" ht="50.25" customHeight="1">
      <c r="A109" s="848"/>
      <c r="B109" s="851"/>
      <c r="C109" s="848"/>
      <c r="D109" s="794"/>
      <c r="E109" s="794"/>
      <c r="F109" s="796"/>
      <c r="G109" s="797"/>
      <c r="H109" s="801"/>
      <c r="I109" s="801"/>
      <c r="J109" s="801"/>
      <c r="K109" s="801"/>
      <c r="L109" s="804"/>
      <c r="M109" s="548" t="s">
        <v>751</v>
      </c>
      <c r="N109" s="801"/>
      <c r="O109" s="801"/>
      <c r="P109" s="804"/>
    </row>
    <row r="110" spans="1:17" ht="101.25" customHeight="1">
      <c r="A110" s="848"/>
      <c r="B110" s="851"/>
      <c r="C110" s="848"/>
      <c r="D110" s="574">
        <v>0</v>
      </c>
      <c r="E110" s="574">
        <v>1</v>
      </c>
      <c r="F110" s="634" t="s">
        <v>2115</v>
      </c>
      <c r="G110" s="636" t="s">
        <v>2127</v>
      </c>
      <c r="H110" s="635" t="s">
        <v>1554</v>
      </c>
      <c r="I110" s="635">
        <v>1813024</v>
      </c>
      <c r="J110" s="558" t="s">
        <v>2134</v>
      </c>
      <c r="K110" s="564">
        <v>365</v>
      </c>
      <c r="L110" s="558">
        <v>24</v>
      </c>
      <c r="M110" s="558" t="s">
        <v>169</v>
      </c>
      <c r="N110" s="558" t="s">
        <v>2111</v>
      </c>
      <c r="O110" s="558" t="s">
        <v>170</v>
      </c>
      <c r="P110" s="563"/>
      <c r="Q110" s="575"/>
    </row>
    <row r="111" spans="1:17" ht="139.5" customHeight="1">
      <c r="A111" s="848"/>
      <c r="B111" s="851"/>
      <c r="C111" s="848"/>
      <c r="D111" s="574">
        <v>0</v>
      </c>
      <c r="E111" s="574">
        <v>1</v>
      </c>
      <c r="F111" s="573" t="s">
        <v>1252</v>
      </c>
      <c r="G111" s="572" t="s">
        <v>1261</v>
      </c>
      <c r="H111" s="558" t="s">
        <v>1555</v>
      </c>
      <c r="I111" s="558">
        <v>1814011</v>
      </c>
      <c r="J111" s="558" t="s">
        <v>877</v>
      </c>
      <c r="K111" s="564">
        <v>365</v>
      </c>
      <c r="L111" s="558">
        <v>24</v>
      </c>
      <c r="M111" s="558" t="s">
        <v>169</v>
      </c>
      <c r="N111" s="558" t="s">
        <v>2111</v>
      </c>
      <c r="O111" s="558" t="s">
        <v>170</v>
      </c>
      <c r="P111" s="563"/>
      <c r="Q111" s="549" t="s">
        <v>199</v>
      </c>
    </row>
    <row r="112" spans="1:17" ht="147.75" customHeight="1">
      <c r="A112" s="848"/>
      <c r="B112" s="851"/>
      <c r="C112" s="848"/>
      <c r="D112" s="571">
        <v>0</v>
      </c>
      <c r="E112" s="571">
        <v>1</v>
      </c>
      <c r="F112" s="570" t="s">
        <v>1252</v>
      </c>
      <c r="G112" s="569" t="s">
        <v>1566</v>
      </c>
      <c r="H112" s="548" t="s">
        <v>1562</v>
      </c>
      <c r="I112" s="548">
        <v>1814011</v>
      </c>
      <c r="J112" s="548" t="s">
        <v>877</v>
      </c>
      <c r="K112" s="564">
        <v>365</v>
      </c>
      <c r="L112" s="548">
        <v>24</v>
      </c>
      <c r="M112" s="548" t="s">
        <v>169</v>
      </c>
      <c r="N112" s="548" t="s">
        <v>2111</v>
      </c>
      <c r="O112" s="548" t="s">
        <v>170</v>
      </c>
      <c r="P112" s="563"/>
      <c r="Q112" s="568"/>
    </row>
    <row r="113" spans="1:16" ht="90" customHeight="1">
      <c r="A113" s="848"/>
      <c r="B113" s="851"/>
      <c r="C113" s="848"/>
      <c r="D113" s="567">
        <v>0</v>
      </c>
      <c r="E113" s="567">
        <v>1</v>
      </c>
      <c r="F113" s="566" t="s">
        <v>1620</v>
      </c>
      <c r="G113" s="565" t="s">
        <v>1260</v>
      </c>
      <c r="H113" s="564" t="s">
        <v>1563</v>
      </c>
      <c r="I113" s="564">
        <v>1814054</v>
      </c>
      <c r="J113" s="564" t="s">
        <v>878</v>
      </c>
      <c r="K113" s="564">
        <v>365</v>
      </c>
      <c r="L113" s="564">
        <v>24</v>
      </c>
      <c r="M113" s="564" t="s">
        <v>169</v>
      </c>
      <c r="N113" s="564" t="s">
        <v>2111</v>
      </c>
      <c r="O113" s="564" t="s">
        <v>170</v>
      </c>
      <c r="P113" s="563"/>
    </row>
    <row r="114" spans="1:16" ht="50.25" customHeight="1">
      <c r="A114" s="848"/>
      <c r="B114" s="851"/>
      <c r="C114" s="848"/>
      <c r="D114" s="767">
        <v>0</v>
      </c>
      <c r="E114" s="767">
        <v>1</v>
      </c>
      <c r="F114" s="820" t="s">
        <v>2113</v>
      </c>
      <c r="G114" s="829" t="s">
        <v>1557</v>
      </c>
      <c r="H114" s="803" t="s">
        <v>1564</v>
      </c>
      <c r="I114" s="803">
        <v>1814074</v>
      </c>
      <c r="J114" s="803" t="s">
        <v>1558</v>
      </c>
      <c r="K114" s="803">
        <v>365</v>
      </c>
      <c r="L114" s="803">
        <v>16</v>
      </c>
      <c r="M114" s="548" t="s">
        <v>169</v>
      </c>
      <c r="N114" s="803" t="s">
        <v>2111</v>
      </c>
      <c r="O114" s="803" t="s">
        <v>170</v>
      </c>
      <c r="P114" s="805"/>
    </row>
    <row r="115" spans="1:16" ht="50.25" customHeight="1">
      <c r="A115" s="848"/>
      <c r="B115" s="851"/>
      <c r="C115" s="848"/>
      <c r="D115" s="836"/>
      <c r="E115" s="836"/>
      <c r="F115" s="838"/>
      <c r="G115" s="836"/>
      <c r="H115" s="836"/>
      <c r="I115" s="836"/>
      <c r="J115" s="836"/>
      <c r="K115" s="836"/>
      <c r="L115" s="836"/>
      <c r="M115" s="548" t="s">
        <v>751</v>
      </c>
      <c r="N115" s="814"/>
      <c r="O115" s="814"/>
      <c r="P115" s="837"/>
    </row>
    <row r="116" spans="1:16" ht="19.5" customHeight="1">
      <c r="A116" s="810"/>
      <c r="B116" s="839"/>
      <c r="C116" s="842" t="s">
        <v>80</v>
      </c>
      <c r="D116" s="562">
        <f>SUM(D6:D114)</f>
        <v>14</v>
      </c>
      <c r="E116" s="562">
        <f>SUM(E6:E115)</f>
        <v>82</v>
      </c>
      <c r="F116" s="558"/>
      <c r="G116" s="558"/>
      <c r="H116" s="558"/>
      <c r="I116" s="558"/>
      <c r="J116" s="558"/>
      <c r="K116" s="558"/>
      <c r="L116" s="558"/>
      <c r="M116" s="558"/>
      <c r="N116" s="558"/>
      <c r="O116" s="558"/>
      <c r="P116" s="561"/>
    </row>
    <row r="117" spans="1:16" ht="24.75" customHeight="1">
      <c r="A117" s="810"/>
      <c r="B117" s="840"/>
      <c r="C117" s="842"/>
      <c r="D117" s="560" t="s">
        <v>22</v>
      </c>
      <c r="E117" s="560" t="s">
        <v>23</v>
      </c>
      <c r="F117" s="559"/>
      <c r="G117" s="559"/>
      <c r="H117" s="559"/>
      <c r="I117" s="559"/>
      <c r="J117" s="559"/>
      <c r="K117" s="559"/>
      <c r="L117" s="559"/>
      <c r="M117" s="559"/>
      <c r="N117" s="559"/>
      <c r="O117" s="559"/>
      <c r="P117" s="557"/>
    </row>
    <row r="118" spans="1:16" ht="27" customHeight="1">
      <c r="A118" s="810"/>
      <c r="B118" s="841"/>
      <c r="C118" s="843"/>
      <c r="D118" s="844">
        <f>ROUND(SUM(D116:E116),2)</f>
        <v>96</v>
      </c>
      <c r="E118" s="845"/>
      <c r="F118" s="558"/>
      <c r="G118" s="558"/>
      <c r="H118" s="558"/>
      <c r="I118" s="558"/>
      <c r="J118" s="558"/>
      <c r="K118" s="558"/>
      <c r="L118" s="558"/>
      <c r="M118" s="558"/>
      <c r="N118" s="558"/>
      <c r="O118" s="558"/>
      <c r="P118" s="557"/>
    </row>
    <row r="120" spans="1:16" ht="15" customHeight="1">
      <c r="A120" s="834" t="s">
        <v>121</v>
      </c>
      <c r="B120" s="835"/>
      <c r="C120" s="835"/>
      <c r="D120" s="835"/>
      <c r="E120" s="835"/>
      <c r="F120" s="835"/>
      <c r="G120" s="835"/>
      <c r="H120" s="835"/>
      <c r="I120" s="835"/>
      <c r="J120" s="835"/>
      <c r="K120" s="835"/>
      <c r="L120" s="835"/>
      <c r="M120" s="835"/>
      <c r="N120" s="835"/>
      <c r="O120" s="835"/>
    </row>
    <row r="121" spans="1:16">
      <c r="A121" s="835"/>
      <c r="B121" s="835"/>
      <c r="C121" s="835"/>
      <c r="D121" s="835"/>
      <c r="E121" s="835"/>
      <c r="F121" s="835"/>
      <c r="G121" s="835"/>
      <c r="H121" s="835"/>
      <c r="I121" s="835"/>
      <c r="J121" s="835"/>
      <c r="K121" s="835"/>
      <c r="L121" s="835"/>
      <c r="M121" s="835"/>
      <c r="N121" s="835"/>
      <c r="O121" s="835"/>
    </row>
    <row r="122" spans="1:16">
      <c r="A122" s="835"/>
      <c r="B122" s="835"/>
      <c r="C122" s="835"/>
      <c r="D122" s="835"/>
      <c r="E122" s="835"/>
      <c r="F122" s="835"/>
      <c r="G122" s="835"/>
      <c r="H122" s="835"/>
      <c r="I122" s="835"/>
      <c r="J122" s="835"/>
      <c r="K122" s="835"/>
      <c r="L122" s="835"/>
      <c r="M122" s="835"/>
      <c r="N122" s="835"/>
      <c r="O122" s="835"/>
    </row>
    <row r="123" spans="1:16">
      <c r="A123" s="835"/>
      <c r="B123" s="835"/>
      <c r="C123" s="835"/>
      <c r="D123" s="835"/>
      <c r="E123" s="835"/>
      <c r="F123" s="835"/>
      <c r="G123" s="835"/>
      <c r="H123" s="835"/>
      <c r="I123" s="835"/>
      <c r="J123" s="835"/>
      <c r="K123" s="835"/>
      <c r="L123" s="835"/>
      <c r="M123" s="835"/>
      <c r="N123" s="835"/>
      <c r="O123" s="835"/>
    </row>
    <row r="124" spans="1:16">
      <c r="A124" s="835"/>
      <c r="B124" s="835"/>
      <c r="C124" s="835"/>
      <c r="D124" s="835"/>
      <c r="E124" s="835"/>
      <c r="F124" s="835"/>
      <c r="G124" s="835"/>
      <c r="H124" s="835"/>
      <c r="I124" s="835"/>
      <c r="J124" s="835"/>
      <c r="K124" s="835"/>
      <c r="L124" s="835"/>
      <c r="M124" s="835"/>
      <c r="N124" s="835"/>
      <c r="O124" s="835"/>
    </row>
    <row r="125" spans="1:16">
      <c r="A125" s="835"/>
      <c r="B125" s="835"/>
      <c r="C125" s="835"/>
      <c r="D125" s="835"/>
      <c r="E125" s="835"/>
      <c r="F125" s="835"/>
      <c r="G125" s="835"/>
      <c r="H125" s="835"/>
      <c r="I125" s="835"/>
      <c r="J125" s="835"/>
      <c r="K125" s="835"/>
      <c r="L125" s="835"/>
      <c r="M125" s="835"/>
      <c r="N125" s="835"/>
      <c r="O125" s="835"/>
    </row>
    <row r="126" spans="1:16">
      <c r="A126" s="835"/>
      <c r="B126" s="835"/>
      <c r="C126" s="835"/>
      <c r="D126" s="835"/>
      <c r="E126" s="835"/>
      <c r="F126" s="835"/>
      <c r="G126" s="835"/>
      <c r="H126" s="835"/>
      <c r="I126" s="835"/>
      <c r="J126" s="835"/>
      <c r="K126" s="835"/>
      <c r="L126" s="835"/>
      <c r="M126" s="835"/>
      <c r="N126" s="835"/>
      <c r="O126" s="835"/>
    </row>
    <row r="127" spans="1:16">
      <c r="A127" s="835"/>
      <c r="B127" s="835"/>
      <c r="C127" s="835"/>
      <c r="D127" s="835"/>
      <c r="E127" s="835"/>
      <c r="F127" s="835"/>
      <c r="G127" s="835"/>
      <c r="H127" s="835"/>
      <c r="I127" s="835"/>
      <c r="J127" s="835"/>
      <c r="K127" s="835"/>
      <c r="L127" s="835"/>
      <c r="M127" s="835"/>
      <c r="N127" s="835"/>
      <c r="O127" s="835"/>
    </row>
    <row r="128" spans="1:16">
      <c r="A128" s="835"/>
      <c r="B128" s="835"/>
      <c r="C128" s="835"/>
      <c r="D128" s="835"/>
      <c r="E128" s="835"/>
      <c r="F128" s="835"/>
      <c r="G128" s="835"/>
      <c r="H128" s="835"/>
      <c r="I128" s="835"/>
      <c r="J128" s="835"/>
      <c r="K128" s="835"/>
      <c r="L128" s="835"/>
      <c r="M128" s="835"/>
      <c r="N128" s="835"/>
      <c r="O128" s="835"/>
    </row>
    <row r="129" spans="1:15" ht="116.25" customHeight="1">
      <c r="A129" s="835"/>
      <c r="B129" s="835"/>
      <c r="C129" s="835"/>
      <c r="D129" s="835"/>
      <c r="E129" s="835"/>
      <c r="F129" s="835"/>
      <c r="G129" s="835"/>
      <c r="H129" s="835"/>
      <c r="I129" s="835"/>
      <c r="J129" s="835"/>
      <c r="K129" s="835"/>
      <c r="L129" s="835"/>
      <c r="M129" s="835"/>
      <c r="N129" s="835"/>
      <c r="O129" s="835"/>
    </row>
    <row r="130" spans="1:15">
      <c r="A130" s="556"/>
      <c r="B130" s="556"/>
      <c r="C130" s="556"/>
      <c r="D130" s="556"/>
      <c r="E130" s="556"/>
      <c r="F130" s="556"/>
      <c r="G130" s="556"/>
      <c r="H130" s="556"/>
      <c r="I130" s="556"/>
      <c r="J130" s="556"/>
      <c r="K130" s="556"/>
      <c r="L130" s="556"/>
      <c r="M130" s="556"/>
      <c r="N130" s="556"/>
      <c r="O130" s="556"/>
    </row>
  </sheetData>
  <mergeCells count="197">
    <mergeCell ref="A120:O129"/>
    <mergeCell ref="J114:J115"/>
    <mergeCell ref="K114:K115"/>
    <mergeCell ref="L114:L115"/>
    <mergeCell ref="N114:N115"/>
    <mergeCell ref="O114:O115"/>
    <mergeCell ref="P114:P115"/>
    <mergeCell ref="D114:D115"/>
    <mergeCell ref="E114:E115"/>
    <mergeCell ref="F114:F115"/>
    <mergeCell ref="G114:G115"/>
    <mergeCell ref="H114:H115"/>
    <mergeCell ref="I114:I115"/>
    <mergeCell ref="A116:A118"/>
    <mergeCell ref="B116:B118"/>
    <mergeCell ref="C116:C118"/>
    <mergeCell ref="D118:E118"/>
    <mergeCell ref="A6:A115"/>
    <mergeCell ref="B6:B115"/>
    <mergeCell ref="C6:C115"/>
    <mergeCell ref="D8:D9"/>
    <mergeCell ref="E8:E9"/>
    <mergeCell ref="F8:F9"/>
    <mergeCell ref="D47:D48"/>
    <mergeCell ref="N101:N102"/>
    <mergeCell ref="O101:O102"/>
    <mergeCell ref="P101:P102"/>
    <mergeCell ref="D108:D109"/>
    <mergeCell ref="E108:E109"/>
    <mergeCell ref="F108:F109"/>
    <mergeCell ref="G108:G109"/>
    <mergeCell ref="H108:H109"/>
    <mergeCell ref="I108:I109"/>
    <mergeCell ref="J108:J109"/>
    <mergeCell ref="K108:K109"/>
    <mergeCell ref="L108:L109"/>
    <mergeCell ref="N108:N109"/>
    <mergeCell ref="O108:O109"/>
    <mergeCell ref="P108:P109"/>
    <mergeCell ref="D101:D102"/>
    <mergeCell ref="E101:E102"/>
    <mergeCell ref="F101:F102"/>
    <mergeCell ref="G101:G102"/>
    <mergeCell ref="H101:H102"/>
    <mergeCell ref="I101:I102"/>
    <mergeCell ref="J101:J102"/>
    <mergeCell ref="K101:K102"/>
    <mergeCell ref="L101:L102"/>
    <mergeCell ref="O73:O74"/>
    <mergeCell ref="P73:P74"/>
    <mergeCell ref="D94:D95"/>
    <mergeCell ref="E94:E95"/>
    <mergeCell ref="F94:F95"/>
    <mergeCell ref="G94:G95"/>
    <mergeCell ref="H94:H95"/>
    <mergeCell ref="I94:I95"/>
    <mergeCell ref="J94:J95"/>
    <mergeCell ref="K94:K95"/>
    <mergeCell ref="L94:L95"/>
    <mergeCell ref="N94:N95"/>
    <mergeCell ref="O94:O95"/>
    <mergeCell ref="P94:P95"/>
    <mergeCell ref="F73:F74"/>
    <mergeCell ref="G73:G74"/>
    <mergeCell ref="H73:H74"/>
    <mergeCell ref="I73:I74"/>
    <mergeCell ref="J73:J74"/>
    <mergeCell ref="K73:K74"/>
    <mergeCell ref="L73:L74"/>
    <mergeCell ref="M73:M74"/>
    <mergeCell ref="N73:N74"/>
    <mergeCell ref="D73:D74"/>
    <mergeCell ref="Q56:Q57"/>
    <mergeCell ref="D64:D65"/>
    <mergeCell ref="E64:E65"/>
    <mergeCell ref="F64:F65"/>
    <mergeCell ref="G64:G65"/>
    <mergeCell ref="H64:H65"/>
    <mergeCell ref="I64:I65"/>
    <mergeCell ref="J64:J65"/>
    <mergeCell ref="K64:K65"/>
    <mergeCell ref="L64:L65"/>
    <mergeCell ref="N64:N65"/>
    <mergeCell ref="O64:O65"/>
    <mergeCell ref="P64:P65"/>
    <mergeCell ref="N56:N57"/>
    <mergeCell ref="O56:O57"/>
    <mergeCell ref="P56:P57"/>
    <mergeCell ref="E56:E57"/>
    <mergeCell ref="F56:F57"/>
    <mergeCell ref="G56:G57"/>
    <mergeCell ref="H56:H57"/>
    <mergeCell ref="I56:I57"/>
    <mergeCell ref="J56:J57"/>
    <mergeCell ref="K56:K57"/>
    <mergeCell ref="L56:L57"/>
    <mergeCell ref="M56:M57"/>
    <mergeCell ref="H47:H48"/>
    <mergeCell ref="I47:I48"/>
    <mergeCell ref="J47:J48"/>
    <mergeCell ref="K47:K48"/>
    <mergeCell ref="L47:L48"/>
    <mergeCell ref="N47:N48"/>
    <mergeCell ref="O47:O48"/>
    <mergeCell ref="P47:P48"/>
    <mergeCell ref="P51:P52"/>
    <mergeCell ref="H51:H52"/>
    <mergeCell ref="I51:I52"/>
    <mergeCell ref="J51:J52"/>
    <mergeCell ref="K51:K52"/>
    <mergeCell ref="L51:L52"/>
    <mergeCell ref="M51:M52"/>
    <mergeCell ref="N51:N52"/>
    <mergeCell ref="O51:O52"/>
    <mergeCell ref="H33:H34"/>
    <mergeCell ref="I33:I34"/>
    <mergeCell ref="J33:J34"/>
    <mergeCell ref="K33:K34"/>
    <mergeCell ref="L33:L34"/>
    <mergeCell ref="N33:N34"/>
    <mergeCell ref="O33:O34"/>
    <mergeCell ref="P33:P34"/>
    <mergeCell ref="G26:G27"/>
    <mergeCell ref="H26:H27"/>
    <mergeCell ref="I26:I27"/>
    <mergeCell ref="J26:J27"/>
    <mergeCell ref="K26:K27"/>
    <mergeCell ref="L26:L27"/>
    <mergeCell ref="M26:M27"/>
    <mergeCell ref="N26:N27"/>
    <mergeCell ref="O26:O27"/>
    <mergeCell ref="H15:H16"/>
    <mergeCell ref="I15:I16"/>
    <mergeCell ref="J15:J16"/>
    <mergeCell ref="K15:K16"/>
    <mergeCell ref="L15:L16"/>
    <mergeCell ref="N15:N16"/>
    <mergeCell ref="O15:O16"/>
    <mergeCell ref="P15:P16"/>
    <mergeCell ref="P26:P27"/>
    <mergeCell ref="H8:H9"/>
    <mergeCell ref="I8:I9"/>
    <mergeCell ref="J8:J9"/>
    <mergeCell ref="K8:K9"/>
    <mergeCell ref="L8:L9"/>
    <mergeCell ref="N8:N9"/>
    <mergeCell ref="O8:O9"/>
    <mergeCell ref="P8:P9"/>
    <mergeCell ref="G11:G12"/>
    <mergeCell ref="H11:H12"/>
    <mergeCell ref="I11:I12"/>
    <mergeCell ref="J11:J12"/>
    <mergeCell ref="K11:K12"/>
    <mergeCell ref="L11:L12"/>
    <mergeCell ref="N11:N12"/>
    <mergeCell ref="O11:O12"/>
    <mergeCell ref="P11:P12"/>
    <mergeCell ref="E15:E16"/>
    <mergeCell ref="F15:F16"/>
    <mergeCell ref="D26:D27"/>
    <mergeCell ref="E26:E27"/>
    <mergeCell ref="F26:F27"/>
    <mergeCell ref="D51:D52"/>
    <mergeCell ref="E51:E52"/>
    <mergeCell ref="F51:F52"/>
    <mergeCell ref="G8:G9"/>
    <mergeCell ref="G15:G16"/>
    <mergeCell ref="D33:D34"/>
    <mergeCell ref="E33:E34"/>
    <mergeCell ref="F33:F34"/>
    <mergeCell ref="G33:G34"/>
    <mergeCell ref="G47:G48"/>
    <mergeCell ref="G51:G52"/>
    <mergeCell ref="E73:E74"/>
    <mergeCell ref="A1:O1"/>
    <mergeCell ref="D2:E2"/>
    <mergeCell ref="N2:O2"/>
    <mergeCell ref="A3:A5"/>
    <mergeCell ref="B3:B5"/>
    <mergeCell ref="C3:C5"/>
    <mergeCell ref="D3:E3"/>
    <mergeCell ref="F3:F5"/>
    <mergeCell ref="G3:G5"/>
    <mergeCell ref="H3:H5"/>
    <mergeCell ref="I3:I5"/>
    <mergeCell ref="J3:J5"/>
    <mergeCell ref="K3:K5"/>
    <mergeCell ref="L3:L5"/>
    <mergeCell ref="M3:M5"/>
    <mergeCell ref="N3:O3"/>
    <mergeCell ref="E47:E48"/>
    <mergeCell ref="F47:F48"/>
    <mergeCell ref="D56:D57"/>
    <mergeCell ref="D11:D12"/>
    <mergeCell ref="E11:E12"/>
    <mergeCell ref="F11:F12"/>
    <mergeCell ref="D15:D16"/>
  </mergeCells>
  <hyperlinks>
    <hyperlink ref="Q111" r:id="rId1" display="https://www.polskawliczbach.pl/Dubiecko"/>
  </hyperlinks>
  <pageMargins left="0.23622047244094491" right="0.23622047244094491" top="0.74803149606299213" bottom="0.74803149606299213" header="0.31496062992125984" footer="0.31496062992125984"/>
  <pageSetup paperSize="9" scale="57" fitToHeight="0" orientation="landscape" r:id="rId2"/>
  <rowBreaks count="12" manualBreakCount="12">
    <brk id="14" max="15" man="1"/>
    <brk id="21" max="15" man="1"/>
    <brk id="29" max="15" man="1"/>
    <brk id="38" max="15" man="1"/>
    <brk id="43" max="15" man="1"/>
    <brk id="54" max="15" man="1"/>
    <brk id="68" max="15" man="1"/>
    <brk id="77" max="15" man="1"/>
    <brk id="84" max="15" man="1"/>
    <brk id="96" max="15" man="1"/>
    <brk id="103" max="15" man="1"/>
    <brk id="110" max="15" man="1"/>
  </rowBreaks>
  <colBreaks count="1" manualBreakCount="1">
    <brk id="1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DQ257"/>
  <sheetViews>
    <sheetView topLeftCell="B67" zoomScale="68" zoomScaleNormal="68" zoomScaleSheetLayoutView="98" workbookViewId="0">
      <selection activeCell="J75" sqref="J75"/>
    </sheetView>
  </sheetViews>
  <sheetFormatPr defaultRowHeight="13.2"/>
  <cols>
    <col min="1" max="1" width="16.33203125" style="181" customWidth="1"/>
    <col min="2" max="2" width="35" style="181" customWidth="1"/>
    <col min="3" max="3" width="20.88671875" style="181" customWidth="1"/>
    <col min="4" max="4" width="11.33203125" style="182" customWidth="1"/>
    <col min="5" max="5" width="10.6640625" style="181" customWidth="1"/>
    <col min="6" max="6" width="19.44140625" style="181" customWidth="1"/>
    <col min="7" max="7" width="16.44140625" style="181" customWidth="1"/>
    <col min="8" max="8" width="18.88671875" style="181" customWidth="1"/>
    <col min="9" max="9" width="22.6640625" style="181" customWidth="1"/>
    <col min="10" max="10" width="25.109375" style="181" customWidth="1"/>
    <col min="11" max="11" width="19" style="181" customWidth="1"/>
    <col min="12" max="12" width="16" style="181" customWidth="1"/>
    <col min="13" max="14" width="17.88671875" style="181" customWidth="1"/>
    <col min="15" max="15" width="23" style="181" customWidth="1"/>
    <col min="16" max="256" width="9.109375" style="181"/>
    <col min="257" max="257" width="16.33203125" style="181" customWidth="1"/>
    <col min="258" max="258" width="35" style="181" customWidth="1"/>
    <col min="259" max="259" width="20.88671875" style="181" customWidth="1"/>
    <col min="260" max="260" width="11.33203125" style="181" customWidth="1"/>
    <col min="261" max="261" width="10.6640625" style="181" customWidth="1"/>
    <col min="262" max="262" width="19.44140625" style="181" customWidth="1"/>
    <col min="263" max="263" width="16.44140625" style="181" customWidth="1"/>
    <col min="264" max="264" width="18.88671875" style="181" customWidth="1"/>
    <col min="265" max="265" width="21.44140625" style="181" customWidth="1"/>
    <col min="266" max="266" width="25.109375" style="181" customWidth="1"/>
    <col min="267" max="267" width="19" style="181" customWidth="1"/>
    <col min="268" max="268" width="16" style="181" customWidth="1"/>
    <col min="269" max="270" width="17.88671875" style="181" customWidth="1"/>
    <col min="271" max="271" width="23" style="181" customWidth="1"/>
    <col min="272" max="512" width="9.109375" style="181"/>
    <col min="513" max="513" width="16.33203125" style="181" customWidth="1"/>
    <col min="514" max="514" width="35" style="181" customWidth="1"/>
    <col min="515" max="515" width="20.88671875" style="181" customWidth="1"/>
    <col min="516" max="516" width="11.33203125" style="181" customWidth="1"/>
    <col min="517" max="517" width="10.6640625" style="181" customWidth="1"/>
    <col min="518" max="518" width="19.44140625" style="181" customWidth="1"/>
    <col min="519" max="519" width="16.44140625" style="181" customWidth="1"/>
    <col min="520" max="520" width="18.88671875" style="181" customWidth="1"/>
    <col min="521" max="521" width="21.44140625" style="181" customWidth="1"/>
    <col min="522" max="522" width="25.109375" style="181" customWidth="1"/>
    <col min="523" max="523" width="19" style="181" customWidth="1"/>
    <col min="524" max="524" width="16" style="181" customWidth="1"/>
    <col min="525" max="526" width="17.88671875" style="181" customWidth="1"/>
    <col min="527" max="527" width="23" style="181" customWidth="1"/>
    <col min="528" max="768" width="9.109375" style="181"/>
    <col min="769" max="769" width="16.33203125" style="181" customWidth="1"/>
    <col min="770" max="770" width="35" style="181" customWidth="1"/>
    <col min="771" max="771" width="20.88671875" style="181" customWidth="1"/>
    <col min="772" max="772" width="11.33203125" style="181" customWidth="1"/>
    <col min="773" max="773" width="10.6640625" style="181" customWidth="1"/>
    <col min="774" max="774" width="19.44140625" style="181" customWidth="1"/>
    <col min="775" max="775" width="16.44140625" style="181" customWidth="1"/>
    <col min="776" max="776" width="18.88671875" style="181" customWidth="1"/>
    <col min="777" max="777" width="21.44140625" style="181" customWidth="1"/>
    <col min="778" max="778" width="25.109375" style="181" customWidth="1"/>
    <col min="779" max="779" width="19" style="181" customWidth="1"/>
    <col min="780" max="780" width="16" style="181" customWidth="1"/>
    <col min="781" max="782" width="17.88671875" style="181" customWidth="1"/>
    <col min="783" max="783" width="23" style="181" customWidth="1"/>
    <col min="784" max="1024" width="9.109375" style="181"/>
    <col min="1025" max="1025" width="16.33203125" style="181" customWidth="1"/>
    <col min="1026" max="1026" width="35" style="181" customWidth="1"/>
    <col min="1027" max="1027" width="20.88671875" style="181" customWidth="1"/>
    <col min="1028" max="1028" width="11.33203125" style="181" customWidth="1"/>
    <col min="1029" max="1029" width="10.6640625" style="181" customWidth="1"/>
    <col min="1030" max="1030" width="19.44140625" style="181" customWidth="1"/>
    <col min="1031" max="1031" width="16.44140625" style="181" customWidth="1"/>
    <col min="1032" max="1032" width="18.88671875" style="181" customWidth="1"/>
    <col min="1033" max="1033" width="21.44140625" style="181" customWidth="1"/>
    <col min="1034" max="1034" width="25.109375" style="181" customWidth="1"/>
    <col min="1035" max="1035" width="19" style="181" customWidth="1"/>
    <col min="1036" max="1036" width="16" style="181" customWidth="1"/>
    <col min="1037" max="1038" width="17.88671875" style="181" customWidth="1"/>
    <col min="1039" max="1039" width="23" style="181" customWidth="1"/>
    <col min="1040" max="1280" width="9.109375" style="181"/>
    <col min="1281" max="1281" width="16.33203125" style="181" customWidth="1"/>
    <col min="1282" max="1282" width="35" style="181" customWidth="1"/>
    <col min="1283" max="1283" width="20.88671875" style="181" customWidth="1"/>
    <col min="1284" max="1284" width="11.33203125" style="181" customWidth="1"/>
    <col min="1285" max="1285" width="10.6640625" style="181" customWidth="1"/>
    <col min="1286" max="1286" width="19.44140625" style="181" customWidth="1"/>
    <col min="1287" max="1287" width="16.44140625" style="181" customWidth="1"/>
    <col min="1288" max="1288" width="18.88671875" style="181" customWidth="1"/>
    <col min="1289" max="1289" width="21.44140625" style="181" customWidth="1"/>
    <col min="1290" max="1290" width="25.109375" style="181" customWidth="1"/>
    <col min="1291" max="1291" width="19" style="181" customWidth="1"/>
    <col min="1292" max="1292" width="16" style="181" customWidth="1"/>
    <col min="1293" max="1294" width="17.88671875" style="181" customWidth="1"/>
    <col min="1295" max="1295" width="23" style="181" customWidth="1"/>
    <col min="1296" max="1536" width="9.109375" style="181"/>
    <col min="1537" max="1537" width="16.33203125" style="181" customWidth="1"/>
    <col min="1538" max="1538" width="35" style="181" customWidth="1"/>
    <col min="1539" max="1539" width="20.88671875" style="181" customWidth="1"/>
    <col min="1540" max="1540" width="11.33203125" style="181" customWidth="1"/>
    <col min="1541" max="1541" width="10.6640625" style="181" customWidth="1"/>
    <col min="1542" max="1542" width="19.44140625" style="181" customWidth="1"/>
    <col min="1543" max="1543" width="16.44140625" style="181" customWidth="1"/>
    <col min="1544" max="1544" width="18.88671875" style="181" customWidth="1"/>
    <col min="1545" max="1545" width="21.44140625" style="181" customWidth="1"/>
    <col min="1546" max="1546" width="25.109375" style="181" customWidth="1"/>
    <col min="1547" max="1547" width="19" style="181" customWidth="1"/>
    <col min="1548" max="1548" width="16" style="181" customWidth="1"/>
    <col min="1549" max="1550" width="17.88671875" style="181" customWidth="1"/>
    <col min="1551" max="1551" width="23" style="181" customWidth="1"/>
    <col min="1552" max="1792" width="9.109375" style="181"/>
    <col min="1793" max="1793" width="16.33203125" style="181" customWidth="1"/>
    <col min="1794" max="1794" width="35" style="181" customWidth="1"/>
    <col min="1795" max="1795" width="20.88671875" style="181" customWidth="1"/>
    <col min="1796" max="1796" width="11.33203125" style="181" customWidth="1"/>
    <col min="1797" max="1797" width="10.6640625" style="181" customWidth="1"/>
    <col min="1798" max="1798" width="19.44140625" style="181" customWidth="1"/>
    <col min="1799" max="1799" width="16.44140625" style="181" customWidth="1"/>
    <col min="1800" max="1800" width="18.88671875" style="181" customWidth="1"/>
    <col min="1801" max="1801" width="21.44140625" style="181" customWidth="1"/>
    <col min="1802" max="1802" width="25.109375" style="181" customWidth="1"/>
    <col min="1803" max="1803" width="19" style="181" customWidth="1"/>
    <col min="1804" max="1804" width="16" style="181" customWidth="1"/>
    <col min="1805" max="1806" width="17.88671875" style="181" customWidth="1"/>
    <col min="1807" max="1807" width="23" style="181" customWidth="1"/>
    <col min="1808" max="2048" width="9.109375" style="181"/>
    <col min="2049" max="2049" width="16.33203125" style="181" customWidth="1"/>
    <col min="2050" max="2050" width="35" style="181" customWidth="1"/>
    <col min="2051" max="2051" width="20.88671875" style="181" customWidth="1"/>
    <col min="2052" max="2052" width="11.33203125" style="181" customWidth="1"/>
    <col min="2053" max="2053" width="10.6640625" style="181" customWidth="1"/>
    <col min="2054" max="2054" width="19.44140625" style="181" customWidth="1"/>
    <col min="2055" max="2055" width="16.44140625" style="181" customWidth="1"/>
    <col min="2056" max="2056" width="18.88671875" style="181" customWidth="1"/>
    <col min="2057" max="2057" width="21.44140625" style="181" customWidth="1"/>
    <col min="2058" max="2058" width="25.109375" style="181" customWidth="1"/>
    <col min="2059" max="2059" width="19" style="181" customWidth="1"/>
    <col min="2060" max="2060" width="16" style="181" customWidth="1"/>
    <col min="2061" max="2062" width="17.88671875" style="181" customWidth="1"/>
    <col min="2063" max="2063" width="23" style="181" customWidth="1"/>
    <col min="2064" max="2304" width="9.109375" style="181"/>
    <col min="2305" max="2305" width="16.33203125" style="181" customWidth="1"/>
    <col min="2306" max="2306" width="35" style="181" customWidth="1"/>
    <col min="2307" max="2307" width="20.88671875" style="181" customWidth="1"/>
    <col min="2308" max="2308" width="11.33203125" style="181" customWidth="1"/>
    <col min="2309" max="2309" width="10.6640625" style="181" customWidth="1"/>
    <col min="2310" max="2310" width="19.44140625" style="181" customWidth="1"/>
    <col min="2311" max="2311" width="16.44140625" style="181" customWidth="1"/>
    <col min="2312" max="2312" width="18.88671875" style="181" customWidth="1"/>
    <col min="2313" max="2313" width="21.44140625" style="181" customWidth="1"/>
    <col min="2314" max="2314" width="25.109375" style="181" customWidth="1"/>
    <col min="2315" max="2315" width="19" style="181" customWidth="1"/>
    <col min="2316" max="2316" width="16" style="181" customWidth="1"/>
    <col min="2317" max="2318" width="17.88671875" style="181" customWidth="1"/>
    <col min="2319" max="2319" width="23" style="181" customWidth="1"/>
    <col min="2320" max="2560" width="9.109375" style="181"/>
    <col min="2561" max="2561" width="16.33203125" style="181" customWidth="1"/>
    <col min="2562" max="2562" width="35" style="181" customWidth="1"/>
    <col min="2563" max="2563" width="20.88671875" style="181" customWidth="1"/>
    <col min="2564" max="2564" width="11.33203125" style="181" customWidth="1"/>
    <col min="2565" max="2565" width="10.6640625" style="181" customWidth="1"/>
    <col min="2566" max="2566" width="19.44140625" style="181" customWidth="1"/>
    <col min="2567" max="2567" width="16.44140625" style="181" customWidth="1"/>
    <col min="2568" max="2568" width="18.88671875" style="181" customWidth="1"/>
    <col min="2569" max="2569" width="21.44140625" style="181" customWidth="1"/>
    <col min="2570" max="2570" width="25.109375" style="181" customWidth="1"/>
    <col min="2571" max="2571" width="19" style="181" customWidth="1"/>
    <col min="2572" max="2572" width="16" style="181" customWidth="1"/>
    <col min="2573" max="2574" width="17.88671875" style="181" customWidth="1"/>
    <col min="2575" max="2575" width="23" style="181" customWidth="1"/>
    <col min="2576" max="2816" width="9.109375" style="181"/>
    <col min="2817" max="2817" width="16.33203125" style="181" customWidth="1"/>
    <col min="2818" max="2818" width="35" style="181" customWidth="1"/>
    <col min="2819" max="2819" width="20.88671875" style="181" customWidth="1"/>
    <col min="2820" max="2820" width="11.33203125" style="181" customWidth="1"/>
    <col min="2821" max="2821" width="10.6640625" style="181" customWidth="1"/>
    <col min="2822" max="2822" width="19.44140625" style="181" customWidth="1"/>
    <col min="2823" max="2823" width="16.44140625" style="181" customWidth="1"/>
    <col min="2824" max="2824" width="18.88671875" style="181" customWidth="1"/>
    <col min="2825" max="2825" width="21.44140625" style="181" customWidth="1"/>
    <col min="2826" max="2826" width="25.109375" style="181" customWidth="1"/>
    <col min="2827" max="2827" width="19" style="181" customWidth="1"/>
    <col min="2828" max="2828" width="16" style="181" customWidth="1"/>
    <col min="2829" max="2830" width="17.88671875" style="181" customWidth="1"/>
    <col min="2831" max="2831" width="23" style="181" customWidth="1"/>
    <col min="2832" max="3072" width="9.109375" style="181"/>
    <col min="3073" max="3073" width="16.33203125" style="181" customWidth="1"/>
    <col min="3074" max="3074" width="35" style="181" customWidth="1"/>
    <col min="3075" max="3075" width="20.88671875" style="181" customWidth="1"/>
    <col min="3076" max="3076" width="11.33203125" style="181" customWidth="1"/>
    <col min="3077" max="3077" width="10.6640625" style="181" customWidth="1"/>
    <col min="3078" max="3078" width="19.44140625" style="181" customWidth="1"/>
    <col min="3079" max="3079" width="16.44140625" style="181" customWidth="1"/>
    <col min="3080" max="3080" width="18.88671875" style="181" customWidth="1"/>
    <col min="3081" max="3081" width="21.44140625" style="181" customWidth="1"/>
    <col min="3082" max="3082" width="25.109375" style="181" customWidth="1"/>
    <col min="3083" max="3083" width="19" style="181" customWidth="1"/>
    <col min="3084" max="3084" width="16" style="181" customWidth="1"/>
    <col min="3085" max="3086" width="17.88671875" style="181" customWidth="1"/>
    <col min="3087" max="3087" width="23" style="181" customWidth="1"/>
    <col min="3088" max="3328" width="9.109375" style="181"/>
    <col min="3329" max="3329" width="16.33203125" style="181" customWidth="1"/>
    <col min="3330" max="3330" width="35" style="181" customWidth="1"/>
    <col min="3331" max="3331" width="20.88671875" style="181" customWidth="1"/>
    <col min="3332" max="3332" width="11.33203125" style="181" customWidth="1"/>
    <col min="3333" max="3333" width="10.6640625" style="181" customWidth="1"/>
    <col min="3334" max="3334" width="19.44140625" style="181" customWidth="1"/>
    <col min="3335" max="3335" width="16.44140625" style="181" customWidth="1"/>
    <col min="3336" max="3336" width="18.88671875" style="181" customWidth="1"/>
    <col min="3337" max="3337" width="21.44140625" style="181" customWidth="1"/>
    <col min="3338" max="3338" width="25.109375" style="181" customWidth="1"/>
    <col min="3339" max="3339" width="19" style="181" customWidth="1"/>
    <col min="3340" max="3340" width="16" style="181" customWidth="1"/>
    <col min="3341" max="3342" width="17.88671875" style="181" customWidth="1"/>
    <col min="3343" max="3343" width="23" style="181" customWidth="1"/>
    <col min="3344" max="3584" width="9.109375" style="181"/>
    <col min="3585" max="3585" width="16.33203125" style="181" customWidth="1"/>
    <col min="3586" max="3586" width="35" style="181" customWidth="1"/>
    <col min="3587" max="3587" width="20.88671875" style="181" customWidth="1"/>
    <col min="3588" max="3588" width="11.33203125" style="181" customWidth="1"/>
    <col min="3589" max="3589" width="10.6640625" style="181" customWidth="1"/>
    <col min="3590" max="3590" width="19.44140625" style="181" customWidth="1"/>
    <col min="3591" max="3591" width="16.44140625" style="181" customWidth="1"/>
    <col min="3592" max="3592" width="18.88671875" style="181" customWidth="1"/>
    <col min="3593" max="3593" width="21.44140625" style="181" customWidth="1"/>
    <col min="3594" max="3594" width="25.109375" style="181" customWidth="1"/>
    <col min="3595" max="3595" width="19" style="181" customWidth="1"/>
    <col min="3596" max="3596" width="16" style="181" customWidth="1"/>
    <col min="3597" max="3598" width="17.88671875" style="181" customWidth="1"/>
    <col min="3599" max="3599" width="23" style="181" customWidth="1"/>
    <col min="3600" max="3840" width="9.109375" style="181"/>
    <col min="3841" max="3841" width="16.33203125" style="181" customWidth="1"/>
    <col min="3842" max="3842" width="35" style="181" customWidth="1"/>
    <col min="3843" max="3843" width="20.88671875" style="181" customWidth="1"/>
    <col min="3844" max="3844" width="11.33203125" style="181" customWidth="1"/>
    <col min="3845" max="3845" width="10.6640625" style="181" customWidth="1"/>
    <col min="3846" max="3846" width="19.44140625" style="181" customWidth="1"/>
    <col min="3847" max="3847" width="16.44140625" style="181" customWidth="1"/>
    <col min="3848" max="3848" width="18.88671875" style="181" customWidth="1"/>
    <col min="3849" max="3849" width="21.44140625" style="181" customWidth="1"/>
    <col min="3850" max="3850" width="25.109375" style="181" customWidth="1"/>
    <col min="3851" max="3851" width="19" style="181" customWidth="1"/>
    <col min="3852" max="3852" width="16" style="181" customWidth="1"/>
    <col min="3853" max="3854" width="17.88671875" style="181" customWidth="1"/>
    <col min="3855" max="3855" width="23" style="181" customWidth="1"/>
    <col min="3856" max="4096" width="9.109375" style="181"/>
    <col min="4097" max="4097" width="16.33203125" style="181" customWidth="1"/>
    <col min="4098" max="4098" width="35" style="181" customWidth="1"/>
    <col min="4099" max="4099" width="20.88671875" style="181" customWidth="1"/>
    <col min="4100" max="4100" width="11.33203125" style="181" customWidth="1"/>
    <col min="4101" max="4101" width="10.6640625" style="181" customWidth="1"/>
    <col min="4102" max="4102" width="19.44140625" style="181" customWidth="1"/>
    <col min="4103" max="4103" width="16.44140625" style="181" customWidth="1"/>
    <col min="4104" max="4104" width="18.88671875" style="181" customWidth="1"/>
    <col min="4105" max="4105" width="21.44140625" style="181" customWidth="1"/>
    <col min="4106" max="4106" width="25.109375" style="181" customWidth="1"/>
    <col min="4107" max="4107" width="19" style="181" customWidth="1"/>
    <col min="4108" max="4108" width="16" style="181" customWidth="1"/>
    <col min="4109" max="4110" width="17.88671875" style="181" customWidth="1"/>
    <col min="4111" max="4111" width="23" style="181" customWidth="1"/>
    <col min="4112" max="4352" width="9.109375" style="181"/>
    <col min="4353" max="4353" width="16.33203125" style="181" customWidth="1"/>
    <col min="4354" max="4354" width="35" style="181" customWidth="1"/>
    <col min="4355" max="4355" width="20.88671875" style="181" customWidth="1"/>
    <col min="4356" max="4356" width="11.33203125" style="181" customWidth="1"/>
    <col min="4357" max="4357" width="10.6640625" style="181" customWidth="1"/>
    <col min="4358" max="4358" width="19.44140625" style="181" customWidth="1"/>
    <col min="4359" max="4359" width="16.44140625" style="181" customWidth="1"/>
    <col min="4360" max="4360" width="18.88671875" style="181" customWidth="1"/>
    <col min="4361" max="4361" width="21.44140625" style="181" customWidth="1"/>
    <col min="4362" max="4362" width="25.109375" style="181" customWidth="1"/>
    <col min="4363" max="4363" width="19" style="181" customWidth="1"/>
    <col min="4364" max="4364" width="16" style="181" customWidth="1"/>
    <col min="4365" max="4366" width="17.88671875" style="181" customWidth="1"/>
    <col min="4367" max="4367" width="23" style="181" customWidth="1"/>
    <col min="4368" max="4608" width="9.109375" style="181"/>
    <col min="4609" max="4609" width="16.33203125" style="181" customWidth="1"/>
    <col min="4610" max="4610" width="35" style="181" customWidth="1"/>
    <col min="4611" max="4611" width="20.88671875" style="181" customWidth="1"/>
    <col min="4612" max="4612" width="11.33203125" style="181" customWidth="1"/>
    <col min="4613" max="4613" width="10.6640625" style="181" customWidth="1"/>
    <col min="4614" max="4614" width="19.44140625" style="181" customWidth="1"/>
    <col min="4615" max="4615" width="16.44140625" style="181" customWidth="1"/>
    <col min="4616" max="4616" width="18.88671875" style="181" customWidth="1"/>
    <col min="4617" max="4617" width="21.44140625" style="181" customWidth="1"/>
    <col min="4618" max="4618" width="25.109375" style="181" customWidth="1"/>
    <col min="4619" max="4619" width="19" style="181" customWidth="1"/>
    <col min="4620" max="4620" width="16" style="181" customWidth="1"/>
    <col min="4621" max="4622" width="17.88671875" style="181" customWidth="1"/>
    <col min="4623" max="4623" width="23" style="181" customWidth="1"/>
    <col min="4624" max="4864" width="9.109375" style="181"/>
    <col min="4865" max="4865" width="16.33203125" style="181" customWidth="1"/>
    <col min="4866" max="4866" width="35" style="181" customWidth="1"/>
    <col min="4867" max="4867" width="20.88671875" style="181" customWidth="1"/>
    <col min="4868" max="4868" width="11.33203125" style="181" customWidth="1"/>
    <col min="4869" max="4869" width="10.6640625" style="181" customWidth="1"/>
    <col min="4870" max="4870" width="19.44140625" style="181" customWidth="1"/>
    <col min="4871" max="4871" width="16.44140625" style="181" customWidth="1"/>
    <col min="4872" max="4872" width="18.88671875" style="181" customWidth="1"/>
    <col min="4873" max="4873" width="21.44140625" style="181" customWidth="1"/>
    <col min="4874" max="4874" width="25.109375" style="181" customWidth="1"/>
    <col min="4875" max="4875" width="19" style="181" customWidth="1"/>
    <col min="4876" max="4876" width="16" style="181" customWidth="1"/>
    <col min="4877" max="4878" width="17.88671875" style="181" customWidth="1"/>
    <col min="4879" max="4879" width="23" style="181" customWidth="1"/>
    <col min="4880" max="5120" width="9.109375" style="181"/>
    <col min="5121" max="5121" width="16.33203125" style="181" customWidth="1"/>
    <col min="5122" max="5122" width="35" style="181" customWidth="1"/>
    <col min="5123" max="5123" width="20.88671875" style="181" customWidth="1"/>
    <col min="5124" max="5124" width="11.33203125" style="181" customWidth="1"/>
    <col min="5125" max="5125" width="10.6640625" style="181" customWidth="1"/>
    <col min="5126" max="5126" width="19.44140625" style="181" customWidth="1"/>
    <col min="5127" max="5127" width="16.44140625" style="181" customWidth="1"/>
    <col min="5128" max="5128" width="18.88671875" style="181" customWidth="1"/>
    <col min="5129" max="5129" width="21.44140625" style="181" customWidth="1"/>
    <col min="5130" max="5130" width="25.109375" style="181" customWidth="1"/>
    <col min="5131" max="5131" width="19" style="181" customWidth="1"/>
    <col min="5132" max="5132" width="16" style="181" customWidth="1"/>
    <col min="5133" max="5134" width="17.88671875" style="181" customWidth="1"/>
    <col min="5135" max="5135" width="23" style="181" customWidth="1"/>
    <col min="5136" max="5376" width="9.109375" style="181"/>
    <col min="5377" max="5377" width="16.33203125" style="181" customWidth="1"/>
    <col min="5378" max="5378" width="35" style="181" customWidth="1"/>
    <col min="5379" max="5379" width="20.88671875" style="181" customWidth="1"/>
    <col min="5380" max="5380" width="11.33203125" style="181" customWidth="1"/>
    <col min="5381" max="5381" width="10.6640625" style="181" customWidth="1"/>
    <col min="5382" max="5382" width="19.44140625" style="181" customWidth="1"/>
    <col min="5383" max="5383" width="16.44140625" style="181" customWidth="1"/>
    <col min="5384" max="5384" width="18.88671875" style="181" customWidth="1"/>
    <col min="5385" max="5385" width="21.44140625" style="181" customWidth="1"/>
    <col min="5386" max="5386" width="25.109375" style="181" customWidth="1"/>
    <col min="5387" max="5387" width="19" style="181" customWidth="1"/>
    <col min="5388" max="5388" width="16" style="181" customWidth="1"/>
    <col min="5389" max="5390" width="17.88671875" style="181" customWidth="1"/>
    <col min="5391" max="5391" width="23" style="181" customWidth="1"/>
    <col min="5392" max="5632" width="9.109375" style="181"/>
    <col min="5633" max="5633" width="16.33203125" style="181" customWidth="1"/>
    <col min="5634" max="5634" width="35" style="181" customWidth="1"/>
    <col min="5635" max="5635" width="20.88671875" style="181" customWidth="1"/>
    <col min="5636" max="5636" width="11.33203125" style="181" customWidth="1"/>
    <col min="5637" max="5637" width="10.6640625" style="181" customWidth="1"/>
    <col min="5638" max="5638" width="19.44140625" style="181" customWidth="1"/>
    <col min="5639" max="5639" width="16.44140625" style="181" customWidth="1"/>
    <col min="5640" max="5640" width="18.88671875" style="181" customWidth="1"/>
    <col min="5641" max="5641" width="21.44140625" style="181" customWidth="1"/>
    <col min="5642" max="5642" width="25.109375" style="181" customWidth="1"/>
    <col min="5643" max="5643" width="19" style="181" customWidth="1"/>
    <col min="5644" max="5644" width="16" style="181" customWidth="1"/>
    <col min="5645" max="5646" width="17.88671875" style="181" customWidth="1"/>
    <col min="5647" max="5647" width="23" style="181" customWidth="1"/>
    <col min="5648" max="5888" width="9.109375" style="181"/>
    <col min="5889" max="5889" width="16.33203125" style="181" customWidth="1"/>
    <col min="5890" max="5890" width="35" style="181" customWidth="1"/>
    <col min="5891" max="5891" width="20.88671875" style="181" customWidth="1"/>
    <col min="5892" max="5892" width="11.33203125" style="181" customWidth="1"/>
    <col min="5893" max="5893" width="10.6640625" style="181" customWidth="1"/>
    <col min="5894" max="5894" width="19.44140625" style="181" customWidth="1"/>
    <col min="5895" max="5895" width="16.44140625" style="181" customWidth="1"/>
    <col min="5896" max="5896" width="18.88671875" style="181" customWidth="1"/>
    <col min="5897" max="5897" width="21.44140625" style="181" customWidth="1"/>
    <col min="5898" max="5898" width="25.109375" style="181" customWidth="1"/>
    <col min="5899" max="5899" width="19" style="181" customWidth="1"/>
    <col min="5900" max="5900" width="16" style="181" customWidth="1"/>
    <col min="5901" max="5902" width="17.88671875" style="181" customWidth="1"/>
    <col min="5903" max="5903" width="23" style="181" customWidth="1"/>
    <col min="5904" max="6144" width="9.109375" style="181"/>
    <col min="6145" max="6145" width="16.33203125" style="181" customWidth="1"/>
    <col min="6146" max="6146" width="35" style="181" customWidth="1"/>
    <col min="6147" max="6147" width="20.88671875" style="181" customWidth="1"/>
    <col min="6148" max="6148" width="11.33203125" style="181" customWidth="1"/>
    <col min="6149" max="6149" width="10.6640625" style="181" customWidth="1"/>
    <col min="6150" max="6150" width="19.44140625" style="181" customWidth="1"/>
    <col min="6151" max="6151" width="16.44140625" style="181" customWidth="1"/>
    <col min="6152" max="6152" width="18.88671875" style="181" customWidth="1"/>
    <col min="6153" max="6153" width="21.44140625" style="181" customWidth="1"/>
    <col min="6154" max="6154" width="25.109375" style="181" customWidth="1"/>
    <col min="6155" max="6155" width="19" style="181" customWidth="1"/>
    <col min="6156" max="6156" width="16" style="181" customWidth="1"/>
    <col min="6157" max="6158" width="17.88671875" style="181" customWidth="1"/>
    <col min="6159" max="6159" width="23" style="181" customWidth="1"/>
    <col min="6160" max="6400" width="9.109375" style="181"/>
    <col min="6401" max="6401" width="16.33203125" style="181" customWidth="1"/>
    <col min="6402" max="6402" width="35" style="181" customWidth="1"/>
    <col min="6403" max="6403" width="20.88671875" style="181" customWidth="1"/>
    <col min="6404" max="6404" width="11.33203125" style="181" customWidth="1"/>
    <col min="6405" max="6405" width="10.6640625" style="181" customWidth="1"/>
    <col min="6406" max="6406" width="19.44140625" style="181" customWidth="1"/>
    <col min="6407" max="6407" width="16.44140625" style="181" customWidth="1"/>
    <col min="6408" max="6408" width="18.88671875" style="181" customWidth="1"/>
    <col min="6409" max="6409" width="21.44140625" style="181" customWidth="1"/>
    <col min="6410" max="6410" width="25.109375" style="181" customWidth="1"/>
    <col min="6411" max="6411" width="19" style="181" customWidth="1"/>
    <col min="6412" max="6412" width="16" style="181" customWidth="1"/>
    <col min="6413" max="6414" width="17.88671875" style="181" customWidth="1"/>
    <col min="6415" max="6415" width="23" style="181" customWidth="1"/>
    <col min="6416" max="6656" width="9.109375" style="181"/>
    <col min="6657" max="6657" width="16.33203125" style="181" customWidth="1"/>
    <col min="6658" max="6658" width="35" style="181" customWidth="1"/>
    <col min="6659" max="6659" width="20.88671875" style="181" customWidth="1"/>
    <col min="6660" max="6660" width="11.33203125" style="181" customWidth="1"/>
    <col min="6661" max="6661" width="10.6640625" style="181" customWidth="1"/>
    <col min="6662" max="6662" width="19.44140625" style="181" customWidth="1"/>
    <col min="6663" max="6663" width="16.44140625" style="181" customWidth="1"/>
    <col min="6664" max="6664" width="18.88671875" style="181" customWidth="1"/>
    <col min="6665" max="6665" width="21.44140625" style="181" customWidth="1"/>
    <col min="6666" max="6666" width="25.109375" style="181" customWidth="1"/>
    <col min="6667" max="6667" width="19" style="181" customWidth="1"/>
    <col min="6668" max="6668" width="16" style="181" customWidth="1"/>
    <col min="6669" max="6670" width="17.88671875" style="181" customWidth="1"/>
    <col min="6671" max="6671" width="23" style="181" customWidth="1"/>
    <col min="6672" max="6912" width="9.109375" style="181"/>
    <col min="6913" max="6913" width="16.33203125" style="181" customWidth="1"/>
    <col min="6914" max="6914" width="35" style="181" customWidth="1"/>
    <col min="6915" max="6915" width="20.88671875" style="181" customWidth="1"/>
    <col min="6916" max="6916" width="11.33203125" style="181" customWidth="1"/>
    <col min="6917" max="6917" width="10.6640625" style="181" customWidth="1"/>
    <col min="6918" max="6918" width="19.44140625" style="181" customWidth="1"/>
    <col min="6919" max="6919" width="16.44140625" style="181" customWidth="1"/>
    <col min="6920" max="6920" width="18.88671875" style="181" customWidth="1"/>
    <col min="6921" max="6921" width="21.44140625" style="181" customWidth="1"/>
    <col min="6922" max="6922" width="25.109375" style="181" customWidth="1"/>
    <col min="6923" max="6923" width="19" style="181" customWidth="1"/>
    <col min="6924" max="6924" width="16" style="181" customWidth="1"/>
    <col min="6925" max="6926" width="17.88671875" style="181" customWidth="1"/>
    <col min="6927" max="6927" width="23" style="181" customWidth="1"/>
    <col min="6928" max="7168" width="9.109375" style="181"/>
    <col min="7169" max="7169" width="16.33203125" style="181" customWidth="1"/>
    <col min="7170" max="7170" width="35" style="181" customWidth="1"/>
    <col min="7171" max="7171" width="20.88671875" style="181" customWidth="1"/>
    <col min="7172" max="7172" width="11.33203125" style="181" customWidth="1"/>
    <col min="7173" max="7173" width="10.6640625" style="181" customWidth="1"/>
    <col min="7174" max="7174" width="19.44140625" style="181" customWidth="1"/>
    <col min="7175" max="7175" width="16.44140625" style="181" customWidth="1"/>
    <col min="7176" max="7176" width="18.88671875" style="181" customWidth="1"/>
    <col min="7177" max="7177" width="21.44140625" style="181" customWidth="1"/>
    <col min="7178" max="7178" width="25.109375" style="181" customWidth="1"/>
    <col min="7179" max="7179" width="19" style="181" customWidth="1"/>
    <col min="7180" max="7180" width="16" style="181" customWidth="1"/>
    <col min="7181" max="7182" width="17.88671875" style="181" customWidth="1"/>
    <col min="7183" max="7183" width="23" style="181" customWidth="1"/>
    <col min="7184" max="7424" width="9.109375" style="181"/>
    <col min="7425" max="7425" width="16.33203125" style="181" customWidth="1"/>
    <col min="7426" max="7426" width="35" style="181" customWidth="1"/>
    <col min="7427" max="7427" width="20.88671875" style="181" customWidth="1"/>
    <col min="7428" max="7428" width="11.33203125" style="181" customWidth="1"/>
    <col min="7429" max="7429" width="10.6640625" style="181" customWidth="1"/>
    <col min="7430" max="7430" width="19.44140625" style="181" customWidth="1"/>
    <col min="7431" max="7431" width="16.44140625" style="181" customWidth="1"/>
    <col min="7432" max="7432" width="18.88671875" style="181" customWidth="1"/>
    <col min="7433" max="7433" width="21.44140625" style="181" customWidth="1"/>
    <col min="7434" max="7434" width="25.109375" style="181" customWidth="1"/>
    <col min="7435" max="7435" width="19" style="181" customWidth="1"/>
    <col min="7436" max="7436" width="16" style="181" customWidth="1"/>
    <col min="7437" max="7438" width="17.88671875" style="181" customWidth="1"/>
    <col min="7439" max="7439" width="23" style="181" customWidth="1"/>
    <col min="7440" max="7680" width="9.109375" style="181"/>
    <col min="7681" max="7681" width="16.33203125" style="181" customWidth="1"/>
    <col min="7682" max="7682" width="35" style="181" customWidth="1"/>
    <col min="7683" max="7683" width="20.88671875" style="181" customWidth="1"/>
    <col min="7684" max="7684" width="11.33203125" style="181" customWidth="1"/>
    <col min="7685" max="7685" width="10.6640625" style="181" customWidth="1"/>
    <col min="7686" max="7686" width="19.44140625" style="181" customWidth="1"/>
    <col min="7687" max="7687" width="16.44140625" style="181" customWidth="1"/>
    <col min="7688" max="7688" width="18.88671875" style="181" customWidth="1"/>
    <col min="7689" max="7689" width="21.44140625" style="181" customWidth="1"/>
    <col min="7690" max="7690" width="25.109375" style="181" customWidth="1"/>
    <col min="7691" max="7691" width="19" style="181" customWidth="1"/>
    <col min="7692" max="7692" width="16" style="181" customWidth="1"/>
    <col min="7693" max="7694" width="17.88671875" style="181" customWidth="1"/>
    <col min="7695" max="7695" width="23" style="181" customWidth="1"/>
    <col min="7696" max="7936" width="9.109375" style="181"/>
    <col min="7937" max="7937" width="16.33203125" style="181" customWidth="1"/>
    <col min="7938" max="7938" width="35" style="181" customWidth="1"/>
    <col min="7939" max="7939" width="20.88671875" style="181" customWidth="1"/>
    <col min="7940" max="7940" width="11.33203125" style="181" customWidth="1"/>
    <col min="7941" max="7941" width="10.6640625" style="181" customWidth="1"/>
    <col min="7942" max="7942" width="19.44140625" style="181" customWidth="1"/>
    <col min="7943" max="7943" width="16.44140625" style="181" customWidth="1"/>
    <col min="7944" max="7944" width="18.88671875" style="181" customWidth="1"/>
    <col min="7945" max="7945" width="21.44140625" style="181" customWidth="1"/>
    <col min="7946" max="7946" width="25.109375" style="181" customWidth="1"/>
    <col min="7947" max="7947" width="19" style="181" customWidth="1"/>
    <col min="7948" max="7948" width="16" style="181" customWidth="1"/>
    <col min="7949" max="7950" width="17.88671875" style="181" customWidth="1"/>
    <col min="7951" max="7951" width="23" style="181" customWidth="1"/>
    <col min="7952" max="8192" width="9.109375" style="181"/>
    <col min="8193" max="8193" width="16.33203125" style="181" customWidth="1"/>
    <col min="8194" max="8194" width="35" style="181" customWidth="1"/>
    <col min="8195" max="8195" width="20.88671875" style="181" customWidth="1"/>
    <col min="8196" max="8196" width="11.33203125" style="181" customWidth="1"/>
    <col min="8197" max="8197" width="10.6640625" style="181" customWidth="1"/>
    <col min="8198" max="8198" width="19.44140625" style="181" customWidth="1"/>
    <col min="8199" max="8199" width="16.44140625" style="181" customWidth="1"/>
    <col min="8200" max="8200" width="18.88671875" style="181" customWidth="1"/>
    <col min="8201" max="8201" width="21.44140625" style="181" customWidth="1"/>
    <col min="8202" max="8202" width="25.109375" style="181" customWidth="1"/>
    <col min="8203" max="8203" width="19" style="181" customWidth="1"/>
    <col min="8204" max="8204" width="16" style="181" customWidth="1"/>
    <col min="8205" max="8206" width="17.88671875" style="181" customWidth="1"/>
    <col min="8207" max="8207" width="23" style="181" customWidth="1"/>
    <col min="8208" max="8448" width="9.109375" style="181"/>
    <col min="8449" max="8449" width="16.33203125" style="181" customWidth="1"/>
    <col min="8450" max="8450" width="35" style="181" customWidth="1"/>
    <col min="8451" max="8451" width="20.88671875" style="181" customWidth="1"/>
    <col min="8452" max="8452" width="11.33203125" style="181" customWidth="1"/>
    <col min="8453" max="8453" width="10.6640625" style="181" customWidth="1"/>
    <col min="8454" max="8454" width="19.44140625" style="181" customWidth="1"/>
    <col min="8455" max="8455" width="16.44140625" style="181" customWidth="1"/>
    <col min="8456" max="8456" width="18.88671875" style="181" customWidth="1"/>
    <col min="8457" max="8457" width="21.44140625" style="181" customWidth="1"/>
    <col min="8458" max="8458" width="25.109375" style="181" customWidth="1"/>
    <col min="8459" max="8459" width="19" style="181" customWidth="1"/>
    <col min="8460" max="8460" width="16" style="181" customWidth="1"/>
    <col min="8461" max="8462" width="17.88671875" style="181" customWidth="1"/>
    <col min="8463" max="8463" width="23" style="181" customWidth="1"/>
    <col min="8464" max="8704" width="9.109375" style="181"/>
    <col min="8705" max="8705" width="16.33203125" style="181" customWidth="1"/>
    <col min="8706" max="8706" width="35" style="181" customWidth="1"/>
    <col min="8707" max="8707" width="20.88671875" style="181" customWidth="1"/>
    <col min="8708" max="8708" width="11.33203125" style="181" customWidth="1"/>
    <col min="8709" max="8709" width="10.6640625" style="181" customWidth="1"/>
    <col min="8710" max="8710" width="19.44140625" style="181" customWidth="1"/>
    <col min="8711" max="8711" width="16.44140625" style="181" customWidth="1"/>
    <col min="8712" max="8712" width="18.88671875" style="181" customWidth="1"/>
    <col min="8713" max="8713" width="21.44140625" style="181" customWidth="1"/>
    <col min="8714" max="8714" width="25.109375" style="181" customWidth="1"/>
    <col min="8715" max="8715" width="19" style="181" customWidth="1"/>
    <col min="8716" max="8716" width="16" style="181" customWidth="1"/>
    <col min="8717" max="8718" width="17.88671875" style="181" customWidth="1"/>
    <col min="8719" max="8719" width="23" style="181" customWidth="1"/>
    <col min="8720" max="8960" width="9.109375" style="181"/>
    <col min="8961" max="8961" width="16.33203125" style="181" customWidth="1"/>
    <col min="8962" max="8962" width="35" style="181" customWidth="1"/>
    <col min="8963" max="8963" width="20.88671875" style="181" customWidth="1"/>
    <col min="8964" max="8964" width="11.33203125" style="181" customWidth="1"/>
    <col min="8965" max="8965" width="10.6640625" style="181" customWidth="1"/>
    <col min="8966" max="8966" width="19.44140625" style="181" customWidth="1"/>
    <col min="8967" max="8967" width="16.44140625" style="181" customWidth="1"/>
    <col min="8968" max="8968" width="18.88671875" style="181" customWidth="1"/>
    <col min="8969" max="8969" width="21.44140625" style="181" customWidth="1"/>
    <col min="8970" max="8970" width="25.109375" style="181" customWidth="1"/>
    <col min="8971" max="8971" width="19" style="181" customWidth="1"/>
    <col min="8972" max="8972" width="16" style="181" customWidth="1"/>
    <col min="8973" max="8974" width="17.88671875" style="181" customWidth="1"/>
    <col min="8975" max="8975" width="23" style="181" customWidth="1"/>
    <col min="8976" max="9216" width="9.109375" style="181"/>
    <col min="9217" max="9217" width="16.33203125" style="181" customWidth="1"/>
    <col min="9218" max="9218" width="35" style="181" customWidth="1"/>
    <col min="9219" max="9219" width="20.88671875" style="181" customWidth="1"/>
    <col min="9220" max="9220" width="11.33203125" style="181" customWidth="1"/>
    <col min="9221" max="9221" width="10.6640625" style="181" customWidth="1"/>
    <col min="9222" max="9222" width="19.44140625" style="181" customWidth="1"/>
    <col min="9223" max="9223" width="16.44140625" style="181" customWidth="1"/>
    <col min="9224" max="9224" width="18.88671875" style="181" customWidth="1"/>
    <col min="9225" max="9225" width="21.44140625" style="181" customWidth="1"/>
    <col min="9226" max="9226" width="25.109375" style="181" customWidth="1"/>
    <col min="9227" max="9227" width="19" style="181" customWidth="1"/>
    <col min="9228" max="9228" width="16" style="181" customWidth="1"/>
    <col min="9229" max="9230" width="17.88671875" style="181" customWidth="1"/>
    <col min="9231" max="9231" width="23" style="181" customWidth="1"/>
    <col min="9232" max="9472" width="9.109375" style="181"/>
    <col min="9473" max="9473" width="16.33203125" style="181" customWidth="1"/>
    <col min="9474" max="9474" width="35" style="181" customWidth="1"/>
    <col min="9475" max="9475" width="20.88671875" style="181" customWidth="1"/>
    <col min="9476" max="9476" width="11.33203125" style="181" customWidth="1"/>
    <col min="9477" max="9477" width="10.6640625" style="181" customWidth="1"/>
    <col min="9478" max="9478" width="19.44140625" style="181" customWidth="1"/>
    <col min="9479" max="9479" width="16.44140625" style="181" customWidth="1"/>
    <col min="9480" max="9480" width="18.88671875" style="181" customWidth="1"/>
    <col min="9481" max="9481" width="21.44140625" style="181" customWidth="1"/>
    <col min="9482" max="9482" width="25.109375" style="181" customWidth="1"/>
    <col min="9483" max="9483" width="19" style="181" customWidth="1"/>
    <col min="9484" max="9484" width="16" style="181" customWidth="1"/>
    <col min="9485" max="9486" width="17.88671875" style="181" customWidth="1"/>
    <col min="9487" max="9487" width="23" style="181" customWidth="1"/>
    <col min="9488" max="9728" width="9.109375" style="181"/>
    <col min="9729" max="9729" width="16.33203125" style="181" customWidth="1"/>
    <col min="9730" max="9730" width="35" style="181" customWidth="1"/>
    <col min="9731" max="9731" width="20.88671875" style="181" customWidth="1"/>
    <col min="9732" max="9732" width="11.33203125" style="181" customWidth="1"/>
    <col min="9733" max="9733" width="10.6640625" style="181" customWidth="1"/>
    <col min="9734" max="9734" width="19.44140625" style="181" customWidth="1"/>
    <col min="9735" max="9735" width="16.44140625" style="181" customWidth="1"/>
    <col min="9736" max="9736" width="18.88671875" style="181" customWidth="1"/>
    <col min="9737" max="9737" width="21.44140625" style="181" customWidth="1"/>
    <col min="9738" max="9738" width="25.109375" style="181" customWidth="1"/>
    <col min="9739" max="9739" width="19" style="181" customWidth="1"/>
    <col min="9740" max="9740" width="16" style="181" customWidth="1"/>
    <col min="9741" max="9742" width="17.88671875" style="181" customWidth="1"/>
    <col min="9743" max="9743" width="23" style="181" customWidth="1"/>
    <col min="9744" max="9984" width="9.109375" style="181"/>
    <col min="9985" max="9985" width="16.33203125" style="181" customWidth="1"/>
    <col min="9986" max="9986" width="35" style="181" customWidth="1"/>
    <col min="9987" max="9987" width="20.88671875" style="181" customWidth="1"/>
    <col min="9988" max="9988" width="11.33203125" style="181" customWidth="1"/>
    <col min="9989" max="9989" width="10.6640625" style="181" customWidth="1"/>
    <col min="9990" max="9990" width="19.44140625" style="181" customWidth="1"/>
    <col min="9991" max="9991" width="16.44140625" style="181" customWidth="1"/>
    <col min="9992" max="9992" width="18.88671875" style="181" customWidth="1"/>
    <col min="9993" max="9993" width="21.44140625" style="181" customWidth="1"/>
    <col min="9994" max="9994" width="25.109375" style="181" customWidth="1"/>
    <col min="9995" max="9995" width="19" style="181" customWidth="1"/>
    <col min="9996" max="9996" width="16" style="181" customWidth="1"/>
    <col min="9997" max="9998" width="17.88671875" style="181" customWidth="1"/>
    <col min="9999" max="9999" width="23" style="181" customWidth="1"/>
    <col min="10000" max="10240" width="9.109375" style="181"/>
    <col min="10241" max="10241" width="16.33203125" style="181" customWidth="1"/>
    <col min="10242" max="10242" width="35" style="181" customWidth="1"/>
    <col min="10243" max="10243" width="20.88671875" style="181" customWidth="1"/>
    <col min="10244" max="10244" width="11.33203125" style="181" customWidth="1"/>
    <col min="10245" max="10245" width="10.6640625" style="181" customWidth="1"/>
    <col min="10246" max="10246" width="19.44140625" style="181" customWidth="1"/>
    <col min="10247" max="10247" width="16.44140625" style="181" customWidth="1"/>
    <col min="10248" max="10248" width="18.88671875" style="181" customWidth="1"/>
    <col min="10249" max="10249" width="21.44140625" style="181" customWidth="1"/>
    <col min="10250" max="10250" width="25.109375" style="181" customWidth="1"/>
    <col min="10251" max="10251" width="19" style="181" customWidth="1"/>
    <col min="10252" max="10252" width="16" style="181" customWidth="1"/>
    <col min="10253" max="10254" width="17.88671875" style="181" customWidth="1"/>
    <col min="10255" max="10255" width="23" style="181" customWidth="1"/>
    <col min="10256" max="10496" width="9.109375" style="181"/>
    <col min="10497" max="10497" width="16.33203125" style="181" customWidth="1"/>
    <col min="10498" max="10498" width="35" style="181" customWidth="1"/>
    <col min="10499" max="10499" width="20.88671875" style="181" customWidth="1"/>
    <col min="10500" max="10500" width="11.33203125" style="181" customWidth="1"/>
    <col min="10501" max="10501" width="10.6640625" style="181" customWidth="1"/>
    <col min="10502" max="10502" width="19.44140625" style="181" customWidth="1"/>
    <col min="10503" max="10503" width="16.44140625" style="181" customWidth="1"/>
    <col min="10504" max="10504" width="18.88671875" style="181" customWidth="1"/>
    <col min="10505" max="10505" width="21.44140625" style="181" customWidth="1"/>
    <col min="10506" max="10506" width="25.109375" style="181" customWidth="1"/>
    <col min="10507" max="10507" width="19" style="181" customWidth="1"/>
    <col min="10508" max="10508" width="16" style="181" customWidth="1"/>
    <col min="10509" max="10510" width="17.88671875" style="181" customWidth="1"/>
    <col min="10511" max="10511" width="23" style="181" customWidth="1"/>
    <col min="10512" max="10752" width="9.109375" style="181"/>
    <col min="10753" max="10753" width="16.33203125" style="181" customWidth="1"/>
    <col min="10754" max="10754" width="35" style="181" customWidth="1"/>
    <col min="10755" max="10755" width="20.88671875" style="181" customWidth="1"/>
    <col min="10756" max="10756" width="11.33203125" style="181" customWidth="1"/>
    <col min="10757" max="10757" width="10.6640625" style="181" customWidth="1"/>
    <col min="10758" max="10758" width="19.44140625" style="181" customWidth="1"/>
    <col min="10759" max="10759" width="16.44140625" style="181" customWidth="1"/>
    <col min="10760" max="10760" width="18.88671875" style="181" customWidth="1"/>
    <col min="10761" max="10761" width="21.44140625" style="181" customWidth="1"/>
    <col min="10762" max="10762" width="25.109375" style="181" customWidth="1"/>
    <col min="10763" max="10763" width="19" style="181" customWidth="1"/>
    <col min="10764" max="10764" width="16" style="181" customWidth="1"/>
    <col min="10765" max="10766" width="17.88671875" style="181" customWidth="1"/>
    <col min="10767" max="10767" width="23" style="181" customWidth="1"/>
    <col min="10768" max="11008" width="9.109375" style="181"/>
    <col min="11009" max="11009" width="16.33203125" style="181" customWidth="1"/>
    <col min="11010" max="11010" width="35" style="181" customWidth="1"/>
    <col min="11011" max="11011" width="20.88671875" style="181" customWidth="1"/>
    <col min="11012" max="11012" width="11.33203125" style="181" customWidth="1"/>
    <col min="11013" max="11013" width="10.6640625" style="181" customWidth="1"/>
    <col min="11014" max="11014" width="19.44140625" style="181" customWidth="1"/>
    <col min="11015" max="11015" width="16.44140625" style="181" customWidth="1"/>
    <col min="11016" max="11016" width="18.88671875" style="181" customWidth="1"/>
    <col min="11017" max="11017" width="21.44140625" style="181" customWidth="1"/>
    <col min="11018" max="11018" width="25.109375" style="181" customWidth="1"/>
    <col min="11019" max="11019" width="19" style="181" customWidth="1"/>
    <col min="11020" max="11020" width="16" style="181" customWidth="1"/>
    <col min="11021" max="11022" width="17.88671875" style="181" customWidth="1"/>
    <col min="11023" max="11023" width="23" style="181" customWidth="1"/>
    <col min="11024" max="11264" width="9.109375" style="181"/>
    <col min="11265" max="11265" width="16.33203125" style="181" customWidth="1"/>
    <col min="11266" max="11266" width="35" style="181" customWidth="1"/>
    <col min="11267" max="11267" width="20.88671875" style="181" customWidth="1"/>
    <col min="11268" max="11268" width="11.33203125" style="181" customWidth="1"/>
    <col min="11269" max="11269" width="10.6640625" style="181" customWidth="1"/>
    <col min="11270" max="11270" width="19.44140625" style="181" customWidth="1"/>
    <col min="11271" max="11271" width="16.44140625" style="181" customWidth="1"/>
    <col min="11272" max="11272" width="18.88671875" style="181" customWidth="1"/>
    <col min="11273" max="11273" width="21.44140625" style="181" customWidth="1"/>
    <col min="11274" max="11274" width="25.109375" style="181" customWidth="1"/>
    <col min="11275" max="11275" width="19" style="181" customWidth="1"/>
    <col min="11276" max="11276" width="16" style="181" customWidth="1"/>
    <col min="11277" max="11278" width="17.88671875" style="181" customWidth="1"/>
    <col min="11279" max="11279" width="23" style="181" customWidth="1"/>
    <col min="11280" max="11520" width="9.109375" style="181"/>
    <col min="11521" max="11521" width="16.33203125" style="181" customWidth="1"/>
    <col min="11522" max="11522" width="35" style="181" customWidth="1"/>
    <col min="11523" max="11523" width="20.88671875" style="181" customWidth="1"/>
    <col min="11524" max="11524" width="11.33203125" style="181" customWidth="1"/>
    <col min="11525" max="11525" width="10.6640625" style="181" customWidth="1"/>
    <col min="11526" max="11526" width="19.44140625" style="181" customWidth="1"/>
    <col min="11527" max="11527" width="16.44140625" style="181" customWidth="1"/>
    <col min="11528" max="11528" width="18.88671875" style="181" customWidth="1"/>
    <col min="11529" max="11529" width="21.44140625" style="181" customWidth="1"/>
    <col min="11530" max="11530" width="25.109375" style="181" customWidth="1"/>
    <col min="11531" max="11531" width="19" style="181" customWidth="1"/>
    <col min="11532" max="11532" width="16" style="181" customWidth="1"/>
    <col min="11533" max="11534" width="17.88671875" style="181" customWidth="1"/>
    <col min="11535" max="11535" width="23" style="181" customWidth="1"/>
    <col min="11536" max="11776" width="9.109375" style="181"/>
    <col min="11777" max="11777" width="16.33203125" style="181" customWidth="1"/>
    <col min="11778" max="11778" width="35" style="181" customWidth="1"/>
    <col min="11779" max="11779" width="20.88671875" style="181" customWidth="1"/>
    <col min="11780" max="11780" width="11.33203125" style="181" customWidth="1"/>
    <col min="11781" max="11781" width="10.6640625" style="181" customWidth="1"/>
    <col min="11782" max="11782" width="19.44140625" style="181" customWidth="1"/>
    <col min="11783" max="11783" width="16.44140625" style="181" customWidth="1"/>
    <col min="11784" max="11784" width="18.88671875" style="181" customWidth="1"/>
    <col min="11785" max="11785" width="21.44140625" style="181" customWidth="1"/>
    <col min="11786" max="11786" width="25.109375" style="181" customWidth="1"/>
    <col min="11787" max="11787" width="19" style="181" customWidth="1"/>
    <col min="11788" max="11788" width="16" style="181" customWidth="1"/>
    <col min="11789" max="11790" width="17.88671875" style="181" customWidth="1"/>
    <col min="11791" max="11791" width="23" style="181" customWidth="1"/>
    <col min="11792" max="12032" width="9.109375" style="181"/>
    <col min="12033" max="12033" width="16.33203125" style="181" customWidth="1"/>
    <col min="12034" max="12034" width="35" style="181" customWidth="1"/>
    <col min="12035" max="12035" width="20.88671875" style="181" customWidth="1"/>
    <col min="12036" max="12036" width="11.33203125" style="181" customWidth="1"/>
    <col min="12037" max="12037" width="10.6640625" style="181" customWidth="1"/>
    <col min="12038" max="12038" width="19.44140625" style="181" customWidth="1"/>
    <col min="12039" max="12039" width="16.44140625" style="181" customWidth="1"/>
    <col min="12040" max="12040" width="18.88671875" style="181" customWidth="1"/>
    <col min="12041" max="12041" width="21.44140625" style="181" customWidth="1"/>
    <col min="12042" max="12042" width="25.109375" style="181" customWidth="1"/>
    <col min="12043" max="12043" width="19" style="181" customWidth="1"/>
    <col min="12044" max="12044" width="16" style="181" customWidth="1"/>
    <col min="12045" max="12046" width="17.88671875" style="181" customWidth="1"/>
    <col min="12047" max="12047" width="23" style="181" customWidth="1"/>
    <col min="12048" max="12288" width="9.109375" style="181"/>
    <col min="12289" max="12289" width="16.33203125" style="181" customWidth="1"/>
    <col min="12290" max="12290" width="35" style="181" customWidth="1"/>
    <col min="12291" max="12291" width="20.88671875" style="181" customWidth="1"/>
    <col min="12292" max="12292" width="11.33203125" style="181" customWidth="1"/>
    <col min="12293" max="12293" width="10.6640625" style="181" customWidth="1"/>
    <col min="12294" max="12294" width="19.44140625" style="181" customWidth="1"/>
    <col min="12295" max="12295" width="16.44140625" style="181" customWidth="1"/>
    <col min="12296" max="12296" width="18.88671875" style="181" customWidth="1"/>
    <col min="12297" max="12297" width="21.44140625" style="181" customWidth="1"/>
    <col min="12298" max="12298" width="25.109375" style="181" customWidth="1"/>
    <col min="12299" max="12299" width="19" style="181" customWidth="1"/>
    <col min="12300" max="12300" width="16" style="181" customWidth="1"/>
    <col min="12301" max="12302" width="17.88671875" style="181" customWidth="1"/>
    <col min="12303" max="12303" width="23" style="181" customWidth="1"/>
    <col min="12304" max="12544" width="9.109375" style="181"/>
    <col min="12545" max="12545" width="16.33203125" style="181" customWidth="1"/>
    <col min="12546" max="12546" width="35" style="181" customWidth="1"/>
    <col min="12547" max="12547" width="20.88671875" style="181" customWidth="1"/>
    <col min="12548" max="12548" width="11.33203125" style="181" customWidth="1"/>
    <col min="12549" max="12549" width="10.6640625" style="181" customWidth="1"/>
    <col min="12550" max="12550" width="19.44140625" style="181" customWidth="1"/>
    <col min="12551" max="12551" width="16.44140625" style="181" customWidth="1"/>
    <col min="12552" max="12552" width="18.88671875" style="181" customWidth="1"/>
    <col min="12553" max="12553" width="21.44140625" style="181" customWidth="1"/>
    <col min="12554" max="12554" width="25.109375" style="181" customWidth="1"/>
    <col min="12555" max="12555" width="19" style="181" customWidth="1"/>
    <col min="12556" max="12556" width="16" style="181" customWidth="1"/>
    <col min="12557" max="12558" width="17.88671875" style="181" customWidth="1"/>
    <col min="12559" max="12559" width="23" style="181" customWidth="1"/>
    <col min="12560" max="12800" width="9.109375" style="181"/>
    <col min="12801" max="12801" width="16.33203125" style="181" customWidth="1"/>
    <col min="12802" max="12802" width="35" style="181" customWidth="1"/>
    <col min="12803" max="12803" width="20.88671875" style="181" customWidth="1"/>
    <col min="12804" max="12804" width="11.33203125" style="181" customWidth="1"/>
    <col min="12805" max="12805" width="10.6640625" style="181" customWidth="1"/>
    <col min="12806" max="12806" width="19.44140625" style="181" customWidth="1"/>
    <col min="12807" max="12807" width="16.44140625" style="181" customWidth="1"/>
    <col min="12808" max="12808" width="18.88671875" style="181" customWidth="1"/>
    <col min="12809" max="12809" width="21.44140625" style="181" customWidth="1"/>
    <col min="12810" max="12810" width="25.109375" style="181" customWidth="1"/>
    <col min="12811" max="12811" width="19" style="181" customWidth="1"/>
    <col min="12812" max="12812" width="16" style="181" customWidth="1"/>
    <col min="12813" max="12814" width="17.88671875" style="181" customWidth="1"/>
    <col min="12815" max="12815" width="23" style="181" customWidth="1"/>
    <col min="12816" max="13056" width="9.109375" style="181"/>
    <col min="13057" max="13057" width="16.33203125" style="181" customWidth="1"/>
    <col min="13058" max="13058" width="35" style="181" customWidth="1"/>
    <col min="13059" max="13059" width="20.88671875" style="181" customWidth="1"/>
    <col min="13060" max="13060" width="11.33203125" style="181" customWidth="1"/>
    <col min="13061" max="13061" width="10.6640625" style="181" customWidth="1"/>
    <col min="13062" max="13062" width="19.44140625" style="181" customWidth="1"/>
    <col min="13063" max="13063" width="16.44140625" style="181" customWidth="1"/>
    <col min="13064" max="13064" width="18.88671875" style="181" customWidth="1"/>
    <col min="13065" max="13065" width="21.44140625" style="181" customWidth="1"/>
    <col min="13066" max="13066" width="25.109375" style="181" customWidth="1"/>
    <col min="13067" max="13067" width="19" style="181" customWidth="1"/>
    <col min="13068" max="13068" width="16" style="181" customWidth="1"/>
    <col min="13069" max="13070" width="17.88671875" style="181" customWidth="1"/>
    <col min="13071" max="13071" width="23" style="181" customWidth="1"/>
    <col min="13072" max="13312" width="9.109375" style="181"/>
    <col min="13313" max="13313" width="16.33203125" style="181" customWidth="1"/>
    <col min="13314" max="13314" width="35" style="181" customWidth="1"/>
    <col min="13315" max="13315" width="20.88671875" style="181" customWidth="1"/>
    <col min="13316" max="13316" width="11.33203125" style="181" customWidth="1"/>
    <col min="13317" max="13317" width="10.6640625" style="181" customWidth="1"/>
    <col min="13318" max="13318" width="19.44140625" style="181" customWidth="1"/>
    <col min="13319" max="13319" width="16.44140625" style="181" customWidth="1"/>
    <col min="13320" max="13320" width="18.88671875" style="181" customWidth="1"/>
    <col min="13321" max="13321" width="21.44140625" style="181" customWidth="1"/>
    <col min="13322" max="13322" width="25.109375" style="181" customWidth="1"/>
    <col min="13323" max="13323" width="19" style="181" customWidth="1"/>
    <col min="13324" max="13324" width="16" style="181" customWidth="1"/>
    <col min="13325" max="13326" width="17.88671875" style="181" customWidth="1"/>
    <col min="13327" max="13327" width="23" style="181" customWidth="1"/>
    <col min="13328" max="13568" width="9.109375" style="181"/>
    <col min="13569" max="13569" width="16.33203125" style="181" customWidth="1"/>
    <col min="13570" max="13570" width="35" style="181" customWidth="1"/>
    <col min="13571" max="13571" width="20.88671875" style="181" customWidth="1"/>
    <col min="13572" max="13572" width="11.33203125" style="181" customWidth="1"/>
    <col min="13573" max="13573" width="10.6640625" style="181" customWidth="1"/>
    <col min="13574" max="13574" width="19.44140625" style="181" customWidth="1"/>
    <col min="13575" max="13575" width="16.44140625" style="181" customWidth="1"/>
    <col min="13576" max="13576" width="18.88671875" style="181" customWidth="1"/>
    <col min="13577" max="13577" width="21.44140625" style="181" customWidth="1"/>
    <col min="13578" max="13578" width="25.109375" style="181" customWidth="1"/>
    <col min="13579" max="13579" width="19" style="181" customWidth="1"/>
    <col min="13580" max="13580" width="16" style="181" customWidth="1"/>
    <col min="13581" max="13582" width="17.88671875" style="181" customWidth="1"/>
    <col min="13583" max="13583" width="23" style="181" customWidth="1"/>
    <col min="13584" max="13824" width="9.109375" style="181"/>
    <col min="13825" max="13825" width="16.33203125" style="181" customWidth="1"/>
    <col min="13826" max="13826" width="35" style="181" customWidth="1"/>
    <col min="13827" max="13827" width="20.88671875" style="181" customWidth="1"/>
    <col min="13828" max="13828" width="11.33203125" style="181" customWidth="1"/>
    <col min="13829" max="13829" width="10.6640625" style="181" customWidth="1"/>
    <col min="13830" max="13830" width="19.44140625" style="181" customWidth="1"/>
    <col min="13831" max="13831" width="16.44140625" style="181" customWidth="1"/>
    <col min="13832" max="13832" width="18.88671875" style="181" customWidth="1"/>
    <col min="13833" max="13833" width="21.44140625" style="181" customWidth="1"/>
    <col min="13834" max="13834" width="25.109375" style="181" customWidth="1"/>
    <col min="13835" max="13835" width="19" style="181" customWidth="1"/>
    <col min="13836" max="13836" width="16" style="181" customWidth="1"/>
    <col min="13837" max="13838" width="17.88671875" style="181" customWidth="1"/>
    <col min="13839" max="13839" width="23" style="181" customWidth="1"/>
    <col min="13840" max="14080" width="9.109375" style="181"/>
    <col min="14081" max="14081" width="16.33203125" style="181" customWidth="1"/>
    <col min="14082" max="14082" width="35" style="181" customWidth="1"/>
    <col min="14083" max="14083" width="20.88671875" style="181" customWidth="1"/>
    <col min="14084" max="14084" width="11.33203125" style="181" customWidth="1"/>
    <col min="14085" max="14085" width="10.6640625" style="181" customWidth="1"/>
    <col min="14086" max="14086" width="19.44140625" style="181" customWidth="1"/>
    <col min="14087" max="14087" width="16.44140625" style="181" customWidth="1"/>
    <col min="14088" max="14088" width="18.88671875" style="181" customWidth="1"/>
    <col min="14089" max="14089" width="21.44140625" style="181" customWidth="1"/>
    <col min="14090" max="14090" width="25.109375" style="181" customWidth="1"/>
    <col min="14091" max="14091" width="19" style="181" customWidth="1"/>
    <col min="14092" max="14092" width="16" style="181" customWidth="1"/>
    <col min="14093" max="14094" width="17.88671875" style="181" customWidth="1"/>
    <col min="14095" max="14095" width="23" style="181" customWidth="1"/>
    <col min="14096" max="14336" width="9.109375" style="181"/>
    <col min="14337" max="14337" width="16.33203125" style="181" customWidth="1"/>
    <col min="14338" max="14338" width="35" style="181" customWidth="1"/>
    <col min="14339" max="14339" width="20.88671875" style="181" customWidth="1"/>
    <col min="14340" max="14340" width="11.33203125" style="181" customWidth="1"/>
    <col min="14341" max="14341" width="10.6640625" style="181" customWidth="1"/>
    <col min="14342" max="14342" width="19.44140625" style="181" customWidth="1"/>
    <col min="14343" max="14343" width="16.44140625" style="181" customWidth="1"/>
    <col min="14344" max="14344" width="18.88671875" style="181" customWidth="1"/>
    <col min="14345" max="14345" width="21.44140625" style="181" customWidth="1"/>
    <col min="14346" max="14346" width="25.109375" style="181" customWidth="1"/>
    <col min="14347" max="14347" width="19" style="181" customWidth="1"/>
    <col min="14348" max="14348" width="16" style="181" customWidth="1"/>
    <col min="14349" max="14350" width="17.88671875" style="181" customWidth="1"/>
    <col min="14351" max="14351" width="23" style="181" customWidth="1"/>
    <col min="14352" max="14592" width="9.109375" style="181"/>
    <col min="14593" max="14593" width="16.33203125" style="181" customWidth="1"/>
    <col min="14594" max="14594" width="35" style="181" customWidth="1"/>
    <col min="14595" max="14595" width="20.88671875" style="181" customWidth="1"/>
    <col min="14596" max="14596" width="11.33203125" style="181" customWidth="1"/>
    <col min="14597" max="14597" width="10.6640625" style="181" customWidth="1"/>
    <col min="14598" max="14598" width="19.44140625" style="181" customWidth="1"/>
    <col min="14599" max="14599" width="16.44140625" style="181" customWidth="1"/>
    <col min="14600" max="14600" width="18.88671875" style="181" customWidth="1"/>
    <col min="14601" max="14601" width="21.44140625" style="181" customWidth="1"/>
    <col min="14602" max="14602" width="25.109375" style="181" customWidth="1"/>
    <col min="14603" max="14603" width="19" style="181" customWidth="1"/>
    <col min="14604" max="14604" width="16" style="181" customWidth="1"/>
    <col min="14605" max="14606" width="17.88671875" style="181" customWidth="1"/>
    <col min="14607" max="14607" width="23" style="181" customWidth="1"/>
    <col min="14608" max="14848" width="9.109375" style="181"/>
    <col min="14849" max="14849" width="16.33203125" style="181" customWidth="1"/>
    <col min="14850" max="14850" width="35" style="181" customWidth="1"/>
    <col min="14851" max="14851" width="20.88671875" style="181" customWidth="1"/>
    <col min="14852" max="14852" width="11.33203125" style="181" customWidth="1"/>
    <col min="14853" max="14853" width="10.6640625" style="181" customWidth="1"/>
    <col min="14854" max="14854" width="19.44140625" style="181" customWidth="1"/>
    <col min="14855" max="14855" width="16.44140625" style="181" customWidth="1"/>
    <col min="14856" max="14856" width="18.88671875" style="181" customWidth="1"/>
    <col min="14857" max="14857" width="21.44140625" style="181" customWidth="1"/>
    <col min="14858" max="14858" width="25.109375" style="181" customWidth="1"/>
    <col min="14859" max="14859" width="19" style="181" customWidth="1"/>
    <col min="14860" max="14860" width="16" style="181" customWidth="1"/>
    <col min="14861" max="14862" width="17.88671875" style="181" customWidth="1"/>
    <col min="14863" max="14863" width="23" style="181" customWidth="1"/>
    <col min="14864" max="15104" width="9.109375" style="181"/>
    <col min="15105" max="15105" width="16.33203125" style="181" customWidth="1"/>
    <col min="15106" max="15106" width="35" style="181" customWidth="1"/>
    <col min="15107" max="15107" width="20.88671875" style="181" customWidth="1"/>
    <col min="15108" max="15108" width="11.33203125" style="181" customWidth="1"/>
    <col min="15109" max="15109" width="10.6640625" style="181" customWidth="1"/>
    <col min="15110" max="15110" width="19.44140625" style="181" customWidth="1"/>
    <col min="15111" max="15111" width="16.44140625" style="181" customWidth="1"/>
    <col min="15112" max="15112" width="18.88671875" style="181" customWidth="1"/>
    <col min="15113" max="15113" width="21.44140625" style="181" customWidth="1"/>
    <col min="15114" max="15114" width="25.109375" style="181" customWidth="1"/>
    <col min="15115" max="15115" width="19" style="181" customWidth="1"/>
    <col min="15116" max="15116" width="16" style="181" customWidth="1"/>
    <col min="15117" max="15118" width="17.88671875" style="181" customWidth="1"/>
    <col min="15119" max="15119" width="23" style="181" customWidth="1"/>
    <col min="15120" max="15360" width="9.109375" style="181"/>
    <col min="15361" max="15361" width="16.33203125" style="181" customWidth="1"/>
    <col min="15362" max="15362" width="35" style="181" customWidth="1"/>
    <col min="15363" max="15363" width="20.88671875" style="181" customWidth="1"/>
    <col min="15364" max="15364" width="11.33203125" style="181" customWidth="1"/>
    <col min="15365" max="15365" width="10.6640625" style="181" customWidth="1"/>
    <col min="15366" max="15366" width="19.44140625" style="181" customWidth="1"/>
    <col min="15367" max="15367" width="16.44140625" style="181" customWidth="1"/>
    <col min="15368" max="15368" width="18.88671875" style="181" customWidth="1"/>
    <col min="15369" max="15369" width="21.44140625" style="181" customWidth="1"/>
    <col min="15370" max="15370" width="25.109375" style="181" customWidth="1"/>
    <col min="15371" max="15371" width="19" style="181" customWidth="1"/>
    <col min="15372" max="15372" width="16" style="181" customWidth="1"/>
    <col min="15373" max="15374" width="17.88671875" style="181" customWidth="1"/>
    <col min="15375" max="15375" width="23" style="181" customWidth="1"/>
    <col min="15376" max="15616" width="9.109375" style="181"/>
    <col min="15617" max="15617" width="16.33203125" style="181" customWidth="1"/>
    <col min="15618" max="15618" width="35" style="181" customWidth="1"/>
    <col min="15619" max="15619" width="20.88671875" style="181" customWidth="1"/>
    <col min="15620" max="15620" width="11.33203125" style="181" customWidth="1"/>
    <col min="15621" max="15621" width="10.6640625" style="181" customWidth="1"/>
    <col min="15622" max="15622" width="19.44140625" style="181" customWidth="1"/>
    <col min="15623" max="15623" width="16.44140625" style="181" customWidth="1"/>
    <col min="15624" max="15624" width="18.88671875" style="181" customWidth="1"/>
    <col min="15625" max="15625" width="21.44140625" style="181" customWidth="1"/>
    <col min="15626" max="15626" width="25.109375" style="181" customWidth="1"/>
    <col min="15627" max="15627" width="19" style="181" customWidth="1"/>
    <col min="15628" max="15628" width="16" style="181" customWidth="1"/>
    <col min="15629" max="15630" width="17.88671875" style="181" customWidth="1"/>
    <col min="15631" max="15631" width="23" style="181" customWidth="1"/>
    <col min="15632" max="15872" width="9.109375" style="181"/>
    <col min="15873" max="15873" width="16.33203125" style="181" customWidth="1"/>
    <col min="15874" max="15874" width="35" style="181" customWidth="1"/>
    <col min="15875" max="15875" width="20.88671875" style="181" customWidth="1"/>
    <col min="15876" max="15876" width="11.33203125" style="181" customWidth="1"/>
    <col min="15877" max="15877" width="10.6640625" style="181" customWidth="1"/>
    <col min="15878" max="15878" width="19.44140625" style="181" customWidth="1"/>
    <col min="15879" max="15879" width="16.44140625" style="181" customWidth="1"/>
    <col min="15880" max="15880" width="18.88671875" style="181" customWidth="1"/>
    <col min="15881" max="15881" width="21.44140625" style="181" customWidth="1"/>
    <col min="15882" max="15882" width="25.109375" style="181" customWidth="1"/>
    <col min="15883" max="15883" width="19" style="181" customWidth="1"/>
    <col min="15884" max="15884" width="16" style="181" customWidth="1"/>
    <col min="15885" max="15886" width="17.88671875" style="181" customWidth="1"/>
    <col min="15887" max="15887" width="23" style="181" customWidth="1"/>
    <col min="15888" max="16128" width="9.109375" style="181"/>
    <col min="16129" max="16129" width="16.33203125" style="181" customWidth="1"/>
    <col min="16130" max="16130" width="35" style="181" customWidth="1"/>
    <col min="16131" max="16131" width="20.88671875" style="181" customWidth="1"/>
    <col min="16132" max="16132" width="11.33203125" style="181" customWidth="1"/>
    <col min="16133" max="16133" width="10.6640625" style="181" customWidth="1"/>
    <col min="16134" max="16134" width="19.44140625" style="181" customWidth="1"/>
    <col min="16135" max="16135" width="16.44140625" style="181" customWidth="1"/>
    <col min="16136" max="16136" width="18.88671875" style="181" customWidth="1"/>
    <col min="16137" max="16137" width="21.44140625" style="181" customWidth="1"/>
    <col min="16138" max="16138" width="25.109375" style="181" customWidth="1"/>
    <col min="16139" max="16139" width="19" style="181" customWidth="1"/>
    <col min="16140" max="16140" width="16" style="181" customWidth="1"/>
    <col min="16141" max="16142" width="17.88671875" style="181" customWidth="1"/>
    <col min="16143" max="16143" width="23" style="181" customWidth="1"/>
    <col min="16144" max="16384" width="9.109375" style="181"/>
  </cols>
  <sheetData>
    <row r="1" spans="1:121" ht="26.25" customHeight="1">
      <c r="A1" s="872" t="s">
        <v>2156</v>
      </c>
      <c r="B1" s="873"/>
      <c r="C1" s="873"/>
      <c r="D1" s="873"/>
      <c r="E1" s="873"/>
      <c r="F1" s="873"/>
      <c r="G1" s="873"/>
      <c r="H1" s="873"/>
      <c r="I1" s="873"/>
      <c r="J1" s="873"/>
      <c r="K1" s="873"/>
      <c r="L1" s="873"/>
      <c r="M1" s="873"/>
      <c r="N1" s="873"/>
      <c r="O1" s="183"/>
    </row>
    <row r="2" spans="1:121" ht="15" customHeight="1">
      <c r="A2" s="595">
        <v>1</v>
      </c>
      <c r="B2" s="596">
        <v>2</v>
      </c>
      <c r="C2" s="597">
        <v>3</v>
      </c>
      <c r="D2" s="874">
        <v>4</v>
      </c>
      <c r="E2" s="875"/>
      <c r="F2" s="598">
        <v>5</v>
      </c>
      <c r="G2" s="598">
        <v>6</v>
      </c>
      <c r="H2" s="598">
        <v>7</v>
      </c>
      <c r="I2" s="598">
        <v>8</v>
      </c>
      <c r="J2" s="598">
        <v>9</v>
      </c>
      <c r="K2" s="598">
        <v>10</v>
      </c>
      <c r="L2" s="598">
        <v>11</v>
      </c>
      <c r="M2" s="598">
        <v>12</v>
      </c>
      <c r="N2" s="599">
        <v>13</v>
      </c>
      <c r="O2" s="183"/>
    </row>
    <row r="3" spans="1:121" ht="96" customHeight="1">
      <c r="A3" s="876" t="s">
        <v>1116</v>
      </c>
      <c r="B3" s="876" t="s">
        <v>0</v>
      </c>
      <c r="C3" s="877" t="s">
        <v>122</v>
      </c>
      <c r="D3" s="880" t="s">
        <v>1117</v>
      </c>
      <c r="E3" s="881"/>
      <c r="F3" s="859" t="s">
        <v>90</v>
      </c>
      <c r="G3" s="859" t="s">
        <v>1118</v>
      </c>
      <c r="H3" s="859" t="s">
        <v>1119</v>
      </c>
      <c r="I3" s="859" t="s">
        <v>15</v>
      </c>
      <c r="J3" s="859" t="s">
        <v>16</v>
      </c>
      <c r="K3" s="859" t="s">
        <v>1</v>
      </c>
      <c r="L3" s="859" t="s">
        <v>1120</v>
      </c>
      <c r="M3" s="859" t="s">
        <v>124</v>
      </c>
      <c r="N3" s="861" t="s">
        <v>123</v>
      </c>
      <c r="O3" s="183"/>
      <c r="P3" s="184"/>
      <c r="Q3" s="184"/>
      <c r="R3" s="184"/>
      <c r="S3" s="184"/>
      <c r="T3" s="184"/>
      <c r="U3" s="184"/>
      <c r="V3" s="184"/>
      <c r="W3" s="184"/>
      <c r="X3" s="184"/>
      <c r="Y3" s="184"/>
      <c r="Z3" s="184"/>
      <c r="AA3" s="184"/>
      <c r="AB3" s="184"/>
      <c r="AC3" s="184"/>
      <c r="AD3" s="184"/>
      <c r="AE3" s="184"/>
      <c r="AF3" s="184"/>
      <c r="AG3" s="184"/>
      <c r="AH3" s="184"/>
      <c r="AI3" s="184"/>
      <c r="AJ3" s="184"/>
      <c r="AK3" s="184"/>
      <c r="AL3" s="184"/>
      <c r="AM3" s="184"/>
      <c r="AN3" s="184"/>
      <c r="AO3" s="184"/>
      <c r="AP3" s="184"/>
      <c r="AQ3" s="184"/>
      <c r="AR3" s="184"/>
      <c r="AS3" s="184"/>
      <c r="AT3" s="184"/>
      <c r="AU3" s="184"/>
      <c r="AV3" s="184"/>
      <c r="AW3" s="184"/>
      <c r="AX3" s="184"/>
      <c r="AY3" s="184"/>
      <c r="AZ3" s="184"/>
      <c r="BA3" s="184"/>
      <c r="BB3" s="184"/>
      <c r="BC3" s="184"/>
      <c r="BD3" s="184"/>
      <c r="BE3" s="184"/>
      <c r="BF3" s="184"/>
      <c r="BG3" s="184"/>
      <c r="BH3" s="184"/>
      <c r="BI3" s="184"/>
      <c r="BJ3" s="184"/>
      <c r="BK3" s="184"/>
      <c r="BL3" s="184"/>
      <c r="BM3" s="184"/>
      <c r="BN3" s="184"/>
      <c r="BO3" s="184"/>
      <c r="BP3" s="184"/>
      <c r="BQ3" s="184"/>
      <c r="BR3" s="184"/>
      <c r="BS3" s="184"/>
      <c r="BT3" s="184"/>
      <c r="BU3" s="184"/>
      <c r="BV3" s="184"/>
      <c r="BW3" s="184"/>
      <c r="BX3" s="184"/>
      <c r="BY3" s="184"/>
      <c r="BZ3" s="184"/>
      <c r="CA3" s="184"/>
      <c r="CB3" s="184"/>
      <c r="CC3" s="184"/>
      <c r="CD3" s="184"/>
      <c r="CE3" s="184"/>
      <c r="CF3" s="184"/>
      <c r="CG3" s="184"/>
      <c r="CH3" s="184"/>
      <c r="CI3" s="184"/>
      <c r="CJ3" s="184"/>
      <c r="CK3" s="184"/>
      <c r="CL3" s="184"/>
      <c r="CM3" s="184"/>
      <c r="CN3" s="184"/>
      <c r="CO3" s="184"/>
      <c r="CP3" s="184"/>
      <c r="CQ3" s="184"/>
      <c r="CR3" s="184"/>
      <c r="CS3" s="184"/>
      <c r="CT3" s="184"/>
      <c r="CU3" s="184"/>
      <c r="CV3" s="184"/>
      <c r="CW3" s="184"/>
      <c r="CX3" s="184"/>
      <c r="CY3" s="184"/>
      <c r="CZ3" s="184"/>
      <c r="DA3" s="184"/>
      <c r="DB3" s="184"/>
      <c r="DC3" s="184"/>
      <c r="DD3" s="184"/>
      <c r="DE3" s="184"/>
      <c r="DF3" s="184"/>
      <c r="DG3" s="184"/>
      <c r="DH3" s="184"/>
      <c r="DI3" s="184"/>
      <c r="DJ3" s="184"/>
      <c r="DK3" s="184"/>
      <c r="DL3" s="184"/>
      <c r="DM3" s="184"/>
      <c r="DN3" s="184"/>
      <c r="DO3" s="184"/>
      <c r="DP3" s="184"/>
      <c r="DQ3" s="184"/>
    </row>
    <row r="4" spans="1:121" ht="38.25" customHeight="1">
      <c r="A4" s="876"/>
      <c r="B4" s="876"/>
      <c r="C4" s="878"/>
      <c r="D4" s="600" t="s">
        <v>47</v>
      </c>
      <c r="E4" s="595" t="s">
        <v>48</v>
      </c>
      <c r="F4" s="860"/>
      <c r="G4" s="860"/>
      <c r="H4" s="860"/>
      <c r="I4" s="860"/>
      <c r="J4" s="860"/>
      <c r="K4" s="860"/>
      <c r="L4" s="860"/>
      <c r="M4" s="860"/>
      <c r="N4" s="862"/>
      <c r="O4" s="601"/>
      <c r="P4" s="184"/>
      <c r="Q4" s="184"/>
      <c r="R4" s="184"/>
      <c r="S4" s="184"/>
      <c r="T4" s="184"/>
      <c r="U4" s="184"/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184"/>
      <c r="AJ4" s="184"/>
      <c r="AK4" s="184"/>
      <c r="AL4" s="184"/>
      <c r="AM4" s="184"/>
      <c r="AN4" s="184"/>
      <c r="AO4" s="184"/>
      <c r="AP4" s="184"/>
      <c r="AQ4" s="184"/>
      <c r="AR4" s="184"/>
      <c r="AS4" s="184"/>
      <c r="AT4" s="184"/>
      <c r="AU4" s="184"/>
      <c r="AV4" s="184"/>
      <c r="AW4" s="184"/>
      <c r="AX4" s="184"/>
      <c r="AY4" s="184"/>
      <c r="AZ4" s="184"/>
      <c r="BA4" s="184"/>
      <c r="BB4" s="184"/>
      <c r="BC4" s="184"/>
      <c r="BD4" s="184"/>
      <c r="BE4" s="184"/>
      <c r="BF4" s="184"/>
      <c r="BG4" s="184"/>
      <c r="BH4" s="184"/>
      <c r="BI4" s="184"/>
      <c r="BJ4" s="184"/>
      <c r="BK4" s="184"/>
      <c r="BL4" s="184"/>
      <c r="BM4" s="184"/>
      <c r="BN4" s="184"/>
      <c r="BO4" s="184"/>
      <c r="BP4" s="184"/>
      <c r="BQ4" s="184"/>
      <c r="BR4" s="184"/>
      <c r="BS4" s="184"/>
      <c r="BT4" s="184"/>
      <c r="BU4" s="184"/>
      <c r="BV4" s="184"/>
      <c r="BW4" s="184"/>
      <c r="BX4" s="184"/>
      <c r="BY4" s="184"/>
      <c r="BZ4" s="184"/>
      <c r="CA4" s="184"/>
      <c r="CB4" s="184"/>
      <c r="CC4" s="184"/>
      <c r="CD4" s="184"/>
      <c r="CE4" s="184"/>
      <c r="CF4" s="184"/>
      <c r="CG4" s="184"/>
      <c r="CH4" s="184"/>
      <c r="CI4" s="184"/>
      <c r="CJ4" s="184"/>
      <c r="CK4" s="184"/>
      <c r="CL4" s="184"/>
      <c r="CM4" s="184"/>
      <c r="CN4" s="184"/>
      <c r="CO4" s="184"/>
      <c r="CP4" s="184"/>
      <c r="CQ4" s="184"/>
      <c r="CR4" s="184"/>
      <c r="CS4" s="184"/>
      <c r="CT4" s="184"/>
      <c r="CU4" s="184"/>
      <c r="CV4" s="184"/>
      <c r="CW4" s="184"/>
      <c r="CX4" s="184"/>
      <c r="CY4" s="184"/>
      <c r="CZ4" s="184"/>
      <c r="DA4" s="184"/>
      <c r="DB4" s="184"/>
      <c r="DC4" s="184"/>
      <c r="DD4" s="184"/>
      <c r="DE4" s="184"/>
      <c r="DF4" s="184"/>
      <c r="DG4" s="184"/>
      <c r="DH4" s="184"/>
      <c r="DI4" s="184"/>
      <c r="DJ4" s="184"/>
      <c r="DK4" s="184"/>
      <c r="DL4" s="184"/>
      <c r="DM4" s="184"/>
      <c r="DN4" s="184"/>
      <c r="DO4" s="184"/>
      <c r="DP4" s="184"/>
      <c r="DQ4" s="184"/>
    </row>
    <row r="5" spans="1:121" ht="66.75" customHeight="1">
      <c r="A5" s="876"/>
      <c r="B5" s="876"/>
      <c r="C5" s="879"/>
      <c r="D5" s="602" t="s">
        <v>22</v>
      </c>
      <c r="E5" s="603" t="s">
        <v>23</v>
      </c>
      <c r="F5" s="860"/>
      <c r="G5" s="860"/>
      <c r="H5" s="860"/>
      <c r="I5" s="860"/>
      <c r="J5" s="860"/>
      <c r="K5" s="860"/>
      <c r="L5" s="860"/>
      <c r="M5" s="860"/>
      <c r="N5" s="862"/>
      <c r="O5" s="604"/>
      <c r="P5" s="185"/>
      <c r="Q5" s="185"/>
      <c r="R5" s="184"/>
      <c r="S5" s="184"/>
      <c r="T5" s="184"/>
      <c r="U5" s="184"/>
      <c r="V5" s="184"/>
      <c r="W5" s="184"/>
      <c r="X5" s="184"/>
      <c r="Y5" s="184"/>
      <c r="Z5" s="184"/>
      <c r="AA5" s="184"/>
      <c r="AB5" s="184"/>
      <c r="AC5" s="184"/>
      <c r="AD5" s="184"/>
      <c r="AE5" s="184"/>
      <c r="AF5" s="184"/>
      <c r="AG5" s="184"/>
      <c r="AH5" s="184"/>
      <c r="AI5" s="184"/>
      <c r="AJ5" s="184"/>
      <c r="AK5" s="184"/>
      <c r="AL5" s="184"/>
      <c r="AM5" s="184"/>
      <c r="AN5" s="184"/>
      <c r="AO5" s="184"/>
      <c r="AP5" s="184"/>
      <c r="AQ5" s="184"/>
      <c r="AR5" s="184"/>
      <c r="AS5" s="184"/>
      <c r="AT5" s="184"/>
      <c r="AU5" s="184"/>
      <c r="AV5" s="184"/>
      <c r="AW5" s="184"/>
      <c r="AX5" s="184"/>
      <c r="AY5" s="184"/>
      <c r="AZ5" s="184"/>
      <c r="BA5" s="184"/>
      <c r="BB5" s="184"/>
      <c r="BC5" s="184"/>
      <c r="BD5" s="184"/>
      <c r="BE5" s="184"/>
      <c r="BF5" s="184"/>
      <c r="BG5" s="184"/>
      <c r="BH5" s="184"/>
      <c r="BI5" s="184"/>
      <c r="BJ5" s="184"/>
      <c r="BK5" s="184"/>
      <c r="BL5" s="184"/>
      <c r="BM5" s="184"/>
      <c r="BN5" s="184"/>
      <c r="BO5" s="184"/>
      <c r="BP5" s="184"/>
      <c r="BQ5" s="184"/>
      <c r="BR5" s="184"/>
      <c r="BS5" s="184"/>
      <c r="BT5" s="184"/>
      <c r="BU5" s="184"/>
      <c r="BV5" s="184"/>
      <c r="BW5" s="184"/>
      <c r="BX5" s="184"/>
      <c r="BY5" s="184"/>
      <c r="BZ5" s="184"/>
      <c r="CA5" s="184"/>
      <c r="CB5" s="184"/>
      <c r="CC5" s="184"/>
      <c r="CD5" s="184"/>
      <c r="CE5" s="184"/>
      <c r="CF5" s="184"/>
      <c r="CG5" s="184"/>
      <c r="CH5" s="184"/>
      <c r="CI5" s="184"/>
      <c r="CJ5" s="184"/>
      <c r="CK5" s="184"/>
      <c r="CL5" s="184"/>
      <c r="CM5" s="184"/>
      <c r="CN5" s="184"/>
      <c r="CO5" s="184"/>
      <c r="CP5" s="184"/>
      <c r="CQ5" s="184"/>
      <c r="CR5" s="184"/>
      <c r="CS5" s="184"/>
      <c r="CT5" s="184"/>
      <c r="CU5" s="184"/>
      <c r="CV5" s="184"/>
      <c r="CW5" s="184"/>
      <c r="CX5" s="184"/>
      <c r="CY5" s="184"/>
      <c r="CZ5" s="184"/>
      <c r="DA5" s="184"/>
      <c r="DB5" s="184"/>
      <c r="DC5" s="184"/>
      <c r="DD5" s="184"/>
      <c r="DE5" s="184"/>
      <c r="DF5" s="184"/>
      <c r="DG5" s="184"/>
      <c r="DH5" s="184"/>
      <c r="DI5" s="184"/>
      <c r="DJ5" s="184"/>
      <c r="DK5" s="184"/>
      <c r="DL5" s="184"/>
      <c r="DM5" s="184"/>
      <c r="DN5" s="184"/>
      <c r="DO5" s="184"/>
      <c r="DP5" s="184"/>
      <c r="DQ5" s="184"/>
    </row>
    <row r="6" spans="1:121" s="435" customFormat="1" ht="39.6">
      <c r="A6" s="863" t="s">
        <v>914</v>
      </c>
      <c r="B6" s="866" t="s">
        <v>2114</v>
      </c>
      <c r="C6" s="869"/>
      <c r="D6" s="605">
        <v>1</v>
      </c>
      <c r="E6" s="605">
        <v>0</v>
      </c>
      <c r="F6" s="606" t="s">
        <v>1257</v>
      </c>
      <c r="G6" s="607" t="s">
        <v>200</v>
      </c>
      <c r="H6" s="608">
        <v>1808011</v>
      </c>
      <c r="I6" s="434" t="s">
        <v>1983</v>
      </c>
      <c r="J6" s="434" t="s">
        <v>810</v>
      </c>
      <c r="K6" s="434" t="s">
        <v>1984</v>
      </c>
      <c r="L6" s="609" t="s">
        <v>1985</v>
      </c>
      <c r="M6" s="435" t="s">
        <v>1574</v>
      </c>
      <c r="N6" s="435" t="s">
        <v>1575</v>
      </c>
      <c r="O6" s="604"/>
      <c r="P6" s="185"/>
      <c r="Q6" s="185"/>
      <c r="R6" s="185"/>
      <c r="S6" s="185"/>
      <c r="T6" s="185"/>
      <c r="U6" s="185"/>
      <c r="V6" s="185"/>
      <c r="W6" s="185"/>
      <c r="X6" s="185"/>
      <c r="Y6" s="185"/>
      <c r="Z6" s="185"/>
      <c r="AA6" s="185"/>
      <c r="AB6" s="185"/>
      <c r="AC6" s="185"/>
      <c r="AD6" s="185"/>
      <c r="AE6" s="185"/>
      <c r="AF6" s="185"/>
      <c r="AG6" s="185"/>
      <c r="AH6" s="185"/>
      <c r="AI6" s="185"/>
      <c r="AJ6" s="185"/>
      <c r="AK6" s="185"/>
      <c r="AL6" s="185"/>
      <c r="AM6" s="185"/>
      <c r="AN6" s="185"/>
      <c r="AO6" s="185"/>
      <c r="AP6" s="185"/>
      <c r="AQ6" s="185"/>
      <c r="AR6" s="185"/>
      <c r="AS6" s="185"/>
      <c r="AT6" s="185"/>
      <c r="AU6" s="185"/>
      <c r="AV6" s="185"/>
      <c r="AW6" s="185"/>
      <c r="AX6" s="185"/>
      <c r="AY6" s="185"/>
      <c r="AZ6" s="185"/>
      <c r="BA6" s="185"/>
      <c r="BB6" s="185"/>
      <c r="BC6" s="185"/>
      <c r="BD6" s="185"/>
      <c r="BE6" s="185"/>
      <c r="BF6" s="185"/>
      <c r="BG6" s="185"/>
      <c r="BH6" s="185"/>
      <c r="BI6" s="185"/>
      <c r="BJ6" s="185"/>
      <c r="BK6" s="185"/>
      <c r="BL6" s="185"/>
      <c r="BM6" s="185"/>
      <c r="BN6" s="185"/>
      <c r="BO6" s="185"/>
      <c r="BP6" s="185"/>
      <c r="BQ6" s="185"/>
      <c r="BR6" s="185"/>
      <c r="BS6" s="185"/>
      <c r="BT6" s="185"/>
      <c r="BU6" s="185"/>
      <c r="BV6" s="185"/>
      <c r="BW6" s="185"/>
      <c r="BX6" s="185"/>
      <c r="BY6" s="185"/>
      <c r="BZ6" s="185"/>
      <c r="CA6" s="185"/>
      <c r="CB6" s="185"/>
      <c r="CC6" s="185"/>
      <c r="CD6" s="185"/>
      <c r="CE6" s="185"/>
      <c r="CF6" s="185"/>
      <c r="CG6" s="185"/>
      <c r="CH6" s="185"/>
      <c r="CI6" s="185"/>
      <c r="CJ6" s="185"/>
      <c r="CK6" s="185"/>
      <c r="CL6" s="185"/>
      <c r="CM6" s="185"/>
      <c r="CN6" s="185"/>
      <c r="CO6" s="185"/>
      <c r="CP6" s="185"/>
      <c r="CQ6" s="185"/>
      <c r="CR6" s="185"/>
      <c r="CS6" s="185"/>
      <c r="CT6" s="185"/>
      <c r="CU6" s="185"/>
      <c r="CV6" s="185"/>
      <c r="CW6" s="185"/>
      <c r="CX6" s="185"/>
      <c r="CY6" s="185"/>
      <c r="CZ6" s="185"/>
      <c r="DA6" s="185"/>
      <c r="DB6" s="185"/>
      <c r="DC6" s="185"/>
      <c r="DD6" s="185"/>
      <c r="DE6" s="185"/>
      <c r="DF6" s="185"/>
      <c r="DG6" s="185"/>
      <c r="DH6" s="185"/>
      <c r="DI6" s="185"/>
      <c r="DJ6" s="185"/>
      <c r="DK6" s="185"/>
      <c r="DL6" s="185"/>
      <c r="DM6" s="185"/>
      <c r="DN6" s="185"/>
      <c r="DO6" s="185"/>
      <c r="DP6" s="185"/>
      <c r="DQ6" s="185"/>
    </row>
    <row r="7" spans="1:121" s="435" customFormat="1" ht="39.6">
      <c r="A7" s="864"/>
      <c r="B7" s="867"/>
      <c r="C7" s="870"/>
      <c r="D7" s="605">
        <v>0</v>
      </c>
      <c r="E7" s="605">
        <v>1</v>
      </c>
      <c r="F7" s="606" t="s">
        <v>1256</v>
      </c>
      <c r="G7" s="607" t="s">
        <v>203</v>
      </c>
      <c r="H7" s="608">
        <v>1808011</v>
      </c>
      <c r="I7" s="434" t="s">
        <v>1986</v>
      </c>
      <c r="J7" s="434" t="s">
        <v>810</v>
      </c>
      <c r="K7" s="434" t="s">
        <v>1984</v>
      </c>
      <c r="L7" s="609" t="s">
        <v>1985</v>
      </c>
      <c r="M7" s="435" t="s">
        <v>1576</v>
      </c>
      <c r="N7" s="435" t="s">
        <v>1575</v>
      </c>
      <c r="O7" s="604"/>
      <c r="P7" s="185"/>
      <c r="Q7" s="185"/>
      <c r="R7" s="185"/>
      <c r="S7" s="185"/>
      <c r="T7" s="185"/>
      <c r="U7" s="185"/>
      <c r="V7" s="185"/>
      <c r="W7" s="185"/>
      <c r="X7" s="185"/>
      <c r="Y7" s="185"/>
      <c r="Z7" s="185"/>
      <c r="AA7" s="185"/>
      <c r="AB7" s="185"/>
      <c r="AC7" s="185"/>
      <c r="AD7" s="185"/>
      <c r="AE7" s="185"/>
      <c r="AF7" s="185"/>
      <c r="AG7" s="185"/>
      <c r="AH7" s="185"/>
      <c r="AI7" s="185"/>
      <c r="AJ7" s="185"/>
      <c r="AK7" s="185"/>
      <c r="AL7" s="185"/>
      <c r="AM7" s="185"/>
      <c r="AN7" s="185"/>
      <c r="AO7" s="185"/>
      <c r="AP7" s="185"/>
      <c r="AQ7" s="185"/>
      <c r="AR7" s="185"/>
      <c r="AS7" s="185"/>
      <c r="AT7" s="185"/>
      <c r="AU7" s="185"/>
      <c r="AV7" s="185"/>
      <c r="AW7" s="185"/>
      <c r="AX7" s="185"/>
      <c r="AY7" s="185"/>
      <c r="AZ7" s="185"/>
      <c r="BA7" s="185"/>
      <c r="BB7" s="185"/>
      <c r="BC7" s="185"/>
      <c r="BD7" s="185"/>
      <c r="BE7" s="185"/>
      <c r="BF7" s="185"/>
      <c r="BG7" s="185"/>
      <c r="BH7" s="185"/>
      <c r="BI7" s="185"/>
      <c r="BJ7" s="185"/>
      <c r="BK7" s="185"/>
      <c r="BL7" s="185"/>
      <c r="BM7" s="185"/>
      <c r="BN7" s="185"/>
      <c r="BO7" s="185"/>
      <c r="BP7" s="185"/>
      <c r="BQ7" s="185"/>
      <c r="BR7" s="185"/>
      <c r="BS7" s="185"/>
      <c r="BT7" s="185"/>
      <c r="BU7" s="185"/>
      <c r="BV7" s="185"/>
      <c r="BW7" s="185"/>
      <c r="BX7" s="185"/>
      <c r="BY7" s="185"/>
      <c r="BZ7" s="185"/>
      <c r="CA7" s="185"/>
      <c r="CB7" s="185"/>
      <c r="CC7" s="185"/>
      <c r="CD7" s="185"/>
      <c r="CE7" s="185"/>
      <c r="CF7" s="185"/>
      <c r="CG7" s="185"/>
      <c r="CH7" s="185"/>
      <c r="CI7" s="185"/>
      <c r="CJ7" s="185"/>
      <c r="CK7" s="185"/>
      <c r="CL7" s="185"/>
      <c r="CM7" s="185"/>
      <c r="CN7" s="185"/>
      <c r="CO7" s="185"/>
      <c r="CP7" s="185"/>
      <c r="CQ7" s="185"/>
      <c r="CR7" s="185"/>
      <c r="CS7" s="185"/>
      <c r="CT7" s="185"/>
      <c r="CU7" s="185"/>
      <c r="CV7" s="185"/>
      <c r="CW7" s="185"/>
      <c r="CX7" s="185"/>
      <c r="CY7" s="185"/>
      <c r="CZ7" s="185"/>
      <c r="DA7" s="185"/>
      <c r="DB7" s="185"/>
      <c r="DC7" s="185"/>
      <c r="DD7" s="185"/>
      <c r="DE7" s="185"/>
      <c r="DF7" s="185"/>
      <c r="DG7" s="185"/>
      <c r="DH7" s="185"/>
      <c r="DI7" s="185"/>
      <c r="DJ7" s="185"/>
      <c r="DK7" s="185"/>
      <c r="DL7" s="185"/>
      <c r="DM7" s="185"/>
      <c r="DN7" s="185"/>
      <c r="DO7" s="185"/>
      <c r="DP7" s="185"/>
      <c r="DQ7" s="185"/>
    </row>
    <row r="8" spans="1:121" s="435" customFormat="1" ht="39.6">
      <c r="A8" s="864"/>
      <c r="B8" s="867"/>
      <c r="C8" s="870"/>
      <c r="D8" s="610">
        <v>0</v>
      </c>
      <c r="E8" s="610">
        <v>1</v>
      </c>
      <c r="F8" s="611" t="s">
        <v>1344</v>
      </c>
      <c r="G8" s="612" t="s">
        <v>204</v>
      </c>
      <c r="H8" s="612">
        <v>1808054</v>
      </c>
      <c r="I8" s="449" t="s">
        <v>2133</v>
      </c>
      <c r="J8" s="638" t="s">
        <v>810</v>
      </c>
      <c r="K8" s="638" t="s">
        <v>1984</v>
      </c>
      <c r="L8" s="609" t="s">
        <v>1985</v>
      </c>
      <c r="M8" s="551" t="s">
        <v>610</v>
      </c>
      <c r="N8" s="435" t="s">
        <v>1575</v>
      </c>
      <c r="O8" s="613"/>
      <c r="P8" s="97"/>
      <c r="Q8" s="185"/>
      <c r="R8" s="185"/>
      <c r="S8" s="185"/>
      <c r="T8" s="185"/>
      <c r="U8" s="185"/>
      <c r="V8" s="185"/>
      <c r="W8" s="185"/>
      <c r="X8" s="185"/>
      <c r="Y8" s="185"/>
      <c r="Z8" s="185"/>
      <c r="AA8" s="185"/>
      <c r="AB8" s="185"/>
      <c r="AC8" s="185"/>
      <c r="AD8" s="185"/>
      <c r="AE8" s="185"/>
      <c r="AF8" s="185"/>
      <c r="AG8" s="185"/>
      <c r="AH8" s="185"/>
      <c r="AI8" s="185"/>
      <c r="AJ8" s="185"/>
      <c r="AK8" s="185"/>
      <c r="AL8" s="185"/>
      <c r="AM8" s="185"/>
      <c r="AN8" s="185"/>
      <c r="AO8" s="185"/>
      <c r="AP8" s="185"/>
      <c r="AQ8" s="185"/>
      <c r="AR8" s="185"/>
      <c r="AS8" s="185"/>
      <c r="AT8" s="185"/>
      <c r="AU8" s="185"/>
      <c r="AV8" s="185"/>
      <c r="AW8" s="185"/>
      <c r="AX8" s="185"/>
      <c r="AY8" s="185"/>
      <c r="AZ8" s="185"/>
      <c r="BA8" s="185"/>
      <c r="BB8" s="185"/>
      <c r="BC8" s="185"/>
      <c r="BD8" s="185"/>
      <c r="BE8" s="185"/>
      <c r="BF8" s="185"/>
      <c r="BG8" s="185"/>
      <c r="BH8" s="185"/>
      <c r="BI8" s="185"/>
      <c r="BJ8" s="185"/>
      <c r="BK8" s="185"/>
      <c r="BL8" s="185"/>
      <c r="BM8" s="185"/>
      <c r="BN8" s="185"/>
      <c r="BO8" s="185"/>
      <c r="BP8" s="185"/>
      <c r="BQ8" s="185"/>
      <c r="BR8" s="185"/>
      <c r="BS8" s="185"/>
      <c r="BT8" s="185"/>
      <c r="BU8" s="185"/>
      <c r="BV8" s="185"/>
      <c r="BW8" s="185"/>
      <c r="BX8" s="185"/>
      <c r="BY8" s="185"/>
      <c r="BZ8" s="185"/>
      <c r="CA8" s="185"/>
      <c r="CB8" s="185"/>
      <c r="CC8" s="185"/>
      <c r="CD8" s="185"/>
      <c r="CE8" s="185"/>
      <c r="CF8" s="185"/>
      <c r="CG8" s="185"/>
      <c r="CH8" s="185"/>
      <c r="CI8" s="185"/>
      <c r="CJ8" s="185"/>
      <c r="CK8" s="185"/>
      <c r="CL8" s="185"/>
      <c r="CM8" s="185"/>
      <c r="CN8" s="185"/>
      <c r="CO8" s="185"/>
      <c r="CP8" s="185"/>
      <c r="CQ8" s="185"/>
      <c r="CR8" s="185"/>
      <c r="CS8" s="185"/>
      <c r="CT8" s="185"/>
      <c r="CU8" s="185"/>
      <c r="CV8" s="185"/>
      <c r="CW8" s="185"/>
      <c r="CX8" s="185"/>
      <c r="CY8" s="185"/>
      <c r="CZ8" s="185"/>
      <c r="DA8" s="185"/>
      <c r="DB8" s="185"/>
      <c r="DC8" s="185"/>
      <c r="DD8" s="185"/>
      <c r="DE8" s="185"/>
      <c r="DF8" s="185"/>
      <c r="DG8" s="185"/>
      <c r="DH8" s="185"/>
      <c r="DI8" s="185"/>
      <c r="DJ8" s="185"/>
      <c r="DK8" s="185"/>
      <c r="DL8" s="185"/>
      <c r="DM8" s="185"/>
      <c r="DN8" s="185"/>
      <c r="DO8" s="185"/>
      <c r="DP8" s="185"/>
      <c r="DQ8" s="185"/>
    </row>
    <row r="9" spans="1:121" s="435" customFormat="1" ht="39.6">
      <c r="A9" s="864"/>
      <c r="B9" s="867"/>
      <c r="C9" s="870"/>
      <c r="D9" s="605">
        <v>1</v>
      </c>
      <c r="E9" s="605">
        <v>0</v>
      </c>
      <c r="F9" s="606" t="s">
        <v>1258</v>
      </c>
      <c r="G9" s="608" t="s">
        <v>896</v>
      </c>
      <c r="H9" s="608">
        <v>1810011</v>
      </c>
      <c r="I9" s="638" t="s">
        <v>1988</v>
      </c>
      <c r="J9" s="638" t="s">
        <v>810</v>
      </c>
      <c r="K9" s="638" t="s">
        <v>1984</v>
      </c>
      <c r="L9" s="609" t="s">
        <v>1985</v>
      </c>
      <c r="M9" s="637" t="s">
        <v>1589</v>
      </c>
      <c r="N9" s="435" t="s">
        <v>1575</v>
      </c>
      <c r="O9" s="613"/>
      <c r="P9" s="185"/>
      <c r="Q9" s="185"/>
      <c r="R9" s="185"/>
      <c r="S9" s="185"/>
      <c r="T9" s="185"/>
      <c r="U9" s="185"/>
      <c r="V9" s="185"/>
      <c r="W9" s="185"/>
      <c r="X9" s="185"/>
      <c r="Y9" s="185"/>
      <c r="Z9" s="185"/>
      <c r="AA9" s="185"/>
      <c r="AB9" s="185"/>
      <c r="AC9" s="185"/>
      <c r="AD9" s="185"/>
      <c r="AE9" s="185"/>
      <c r="AF9" s="185"/>
      <c r="AG9" s="185"/>
      <c r="AH9" s="185"/>
      <c r="AI9" s="185"/>
      <c r="AJ9" s="185"/>
      <c r="AK9" s="185"/>
      <c r="AL9" s="185"/>
      <c r="AM9" s="185"/>
      <c r="AN9" s="185"/>
      <c r="AO9" s="185"/>
      <c r="AP9" s="185"/>
      <c r="AQ9" s="185"/>
      <c r="AR9" s="185"/>
      <c r="AS9" s="185"/>
      <c r="AT9" s="185"/>
      <c r="AU9" s="185"/>
      <c r="AV9" s="185"/>
      <c r="AW9" s="185"/>
      <c r="AX9" s="185"/>
      <c r="AY9" s="185"/>
      <c r="AZ9" s="185"/>
      <c r="BA9" s="185"/>
      <c r="BB9" s="185"/>
      <c r="BC9" s="185"/>
      <c r="BD9" s="185"/>
      <c r="BE9" s="185"/>
      <c r="BF9" s="185"/>
      <c r="BG9" s="185"/>
      <c r="BH9" s="185"/>
      <c r="BI9" s="185"/>
      <c r="BJ9" s="185"/>
      <c r="BK9" s="185"/>
      <c r="BL9" s="185"/>
      <c r="BM9" s="185"/>
      <c r="BN9" s="185"/>
      <c r="BO9" s="185"/>
      <c r="BP9" s="185"/>
      <c r="BQ9" s="185"/>
      <c r="BR9" s="185"/>
      <c r="BS9" s="185"/>
      <c r="BT9" s="185"/>
      <c r="BU9" s="185"/>
      <c r="BV9" s="185"/>
      <c r="BW9" s="185"/>
      <c r="BX9" s="185"/>
      <c r="BY9" s="185"/>
      <c r="BZ9" s="185"/>
      <c r="CA9" s="185"/>
      <c r="CB9" s="185"/>
      <c r="CC9" s="185"/>
      <c r="CD9" s="185"/>
      <c r="CE9" s="185"/>
      <c r="CF9" s="185"/>
      <c r="CG9" s="185"/>
      <c r="CH9" s="185"/>
      <c r="CI9" s="185"/>
      <c r="CJ9" s="185"/>
      <c r="CK9" s="185"/>
      <c r="CL9" s="185"/>
      <c r="CM9" s="185"/>
      <c r="CN9" s="185"/>
      <c r="CO9" s="185"/>
      <c r="CP9" s="185"/>
      <c r="CQ9" s="185"/>
      <c r="CR9" s="185"/>
      <c r="CS9" s="185"/>
      <c r="CT9" s="185"/>
      <c r="CU9" s="185"/>
      <c r="CV9" s="185"/>
      <c r="CW9" s="185"/>
      <c r="CX9" s="185"/>
      <c r="CY9" s="185"/>
      <c r="CZ9" s="185"/>
      <c r="DA9" s="185"/>
      <c r="DB9" s="185"/>
      <c r="DC9" s="185"/>
      <c r="DD9" s="185"/>
      <c r="DE9" s="185"/>
      <c r="DF9" s="185"/>
      <c r="DG9" s="185"/>
      <c r="DH9" s="185"/>
      <c r="DI9" s="185"/>
      <c r="DJ9" s="185"/>
      <c r="DK9" s="185"/>
      <c r="DL9" s="185"/>
      <c r="DM9" s="185"/>
      <c r="DN9" s="185"/>
      <c r="DO9" s="185"/>
      <c r="DP9" s="185"/>
      <c r="DQ9" s="185"/>
    </row>
    <row r="10" spans="1:121" s="435" customFormat="1" ht="39.6">
      <c r="A10" s="864"/>
      <c r="B10" s="867"/>
      <c r="C10" s="870"/>
      <c r="D10" s="605">
        <v>0</v>
      </c>
      <c r="E10" s="605">
        <v>1</v>
      </c>
      <c r="F10" s="606" t="s">
        <v>1259</v>
      </c>
      <c r="G10" s="608" t="s">
        <v>205</v>
      </c>
      <c r="H10" s="608">
        <v>1810011</v>
      </c>
      <c r="I10" s="638" t="s">
        <v>1987</v>
      </c>
      <c r="J10" s="638" t="s">
        <v>810</v>
      </c>
      <c r="K10" s="638" t="s">
        <v>1984</v>
      </c>
      <c r="L10" s="609" t="s">
        <v>1985</v>
      </c>
      <c r="M10" s="637" t="s">
        <v>1590</v>
      </c>
      <c r="N10" s="435" t="s">
        <v>1575</v>
      </c>
      <c r="O10" s="613"/>
      <c r="P10" s="185"/>
      <c r="Q10" s="185"/>
      <c r="R10" s="185"/>
      <c r="S10" s="185"/>
      <c r="T10" s="185"/>
      <c r="U10" s="185"/>
      <c r="V10" s="185"/>
      <c r="W10" s="185"/>
      <c r="X10" s="185"/>
      <c r="Y10" s="185"/>
      <c r="Z10" s="185"/>
      <c r="AA10" s="185"/>
      <c r="AB10" s="185"/>
      <c r="AC10" s="185"/>
      <c r="AD10" s="185"/>
      <c r="AE10" s="185"/>
      <c r="AF10" s="185"/>
      <c r="AG10" s="185"/>
      <c r="AH10" s="185"/>
      <c r="AI10" s="185"/>
      <c r="AJ10" s="185"/>
      <c r="AK10" s="185"/>
      <c r="AL10" s="185"/>
      <c r="AM10" s="185"/>
      <c r="AN10" s="185"/>
      <c r="AO10" s="185"/>
      <c r="AP10" s="185"/>
      <c r="AQ10" s="185"/>
      <c r="AR10" s="185"/>
      <c r="AS10" s="185"/>
      <c r="AT10" s="185"/>
      <c r="AU10" s="185"/>
      <c r="AV10" s="185"/>
      <c r="AW10" s="185"/>
      <c r="AX10" s="185"/>
      <c r="AY10" s="185"/>
      <c r="AZ10" s="185"/>
      <c r="BA10" s="185"/>
      <c r="BB10" s="185"/>
      <c r="BC10" s="185"/>
      <c r="BD10" s="185"/>
      <c r="BE10" s="185"/>
      <c r="BF10" s="185"/>
      <c r="BG10" s="185"/>
      <c r="BH10" s="185"/>
      <c r="BI10" s="185"/>
      <c r="BJ10" s="185"/>
      <c r="BK10" s="185"/>
      <c r="BL10" s="185"/>
      <c r="BM10" s="185"/>
      <c r="BN10" s="185"/>
      <c r="BO10" s="185"/>
      <c r="BP10" s="185"/>
      <c r="BQ10" s="185"/>
      <c r="BR10" s="185"/>
      <c r="BS10" s="185"/>
      <c r="BT10" s="185"/>
      <c r="BU10" s="185"/>
      <c r="BV10" s="185"/>
      <c r="BW10" s="185"/>
      <c r="BX10" s="185"/>
      <c r="BY10" s="185"/>
      <c r="BZ10" s="185"/>
      <c r="CA10" s="185"/>
      <c r="CB10" s="185"/>
      <c r="CC10" s="185"/>
      <c r="CD10" s="185"/>
      <c r="CE10" s="185"/>
      <c r="CF10" s="185"/>
      <c r="CG10" s="185"/>
      <c r="CH10" s="185"/>
      <c r="CI10" s="185"/>
      <c r="CJ10" s="185"/>
      <c r="CK10" s="185"/>
      <c r="CL10" s="185"/>
      <c r="CM10" s="185"/>
      <c r="CN10" s="185"/>
      <c r="CO10" s="185"/>
      <c r="CP10" s="185"/>
      <c r="CQ10" s="185"/>
      <c r="CR10" s="185"/>
      <c r="CS10" s="185"/>
      <c r="CT10" s="185"/>
      <c r="CU10" s="185"/>
      <c r="CV10" s="185"/>
      <c r="CW10" s="185"/>
      <c r="CX10" s="185"/>
      <c r="CY10" s="185"/>
      <c r="CZ10" s="185"/>
      <c r="DA10" s="185"/>
      <c r="DB10" s="185"/>
      <c r="DC10" s="185"/>
      <c r="DD10" s="185"/>
      <c r="DE10" s="185"/>
      <c r="DF10" s="185"/>
      <c r="DG10" s="185"/>
      <c r="DH10" s="185"/>
      <c r="DI10" s="185"/>
      <c r="DJ10" s="185"/>
      <c r="DK10" s="185"/>
      <c r="DL10" s="185"/>
      <c r="DM10" s="185"/>
      <c r="DN10" s="185"/>
      <c r="DO10" s="185"/>
      <c r="DP10" s="185"/>
      <c r="DQ10" s="185"/>
    </row>
    <row r="11" spans="1:121" s="435" customFormat="1" ht="39.6">
      <c r="A11" s="864"/>
      <c r="B11" s="867"/>
      <c r="C11" s="870"/>
      <c r="D11" s="605">
        <v>0</v>
      </c>
      <c r="E11" s="605">
        <v>1</v>
      </c>
      <c r="F11" s="606" t="s">
        <v>1341</v>
      </c>
      <c r="G11" s="608" t="s">
        <v>903</v>
      </c>
      <c r="H11" s="608">
        <v>1810011</v>
      </c>
      <c r="I11" s="638" t="s">
        <v>1989</v>
      </c>
      <c r="J11" s="638" t="s">
        <v>810</v>
      </c>
      <c r="K11" s="638" t="s">
        <v>1984</v>
      </c>
      <c r="L11" s="609" t="s">
        <v>1985</v>
      </c>
      <c r="M11" s="637" t="s">
        <v>221</v>
      </c>
      <c r="N11" s="435" t="s">
        <v>1575</v>
      </c>
      <c r="O11" s="604"/>
      <c r="P11" s="185"/>
      <c r="Q11" s="185"/>
      <c r="R11" s="185"/>
      <c r="S11" s="185"/>
      <c r="T11" s="185"/>
      <c r="U11" s="185"/>
      <c r="V11" s="185"/>
      <c r="W11" s="185"/>
      <c r="X11" s="185"/>
      <c r="Y11" s="185"/>
      <c r="Z11" s="185"/>
      <c r="AA11" s="185"/>
      <c r="AB11" s="185"/>
      <c r="AC11" s="185"/>
      <c r="AD11" s="185"/>
      <c r="AE11" s="185"/>
      <c r="AF11" s="185"/>
      <c r="AG11" s="185"/>
      <c r="AH11" s="185"/>
      <c r="AI11" s="185"/>
      <c r="AJ11" s="185"/>
      <c r="AK11" s="185"/>
      <c r="AL11" s="185"/>
      <c r="AM11" s="185"/>
      <c r="AN11" s="185"/>
      <c r="AO11" s="185"/>
      <c r="AP11" s="185"/>
      <c r="AQ11" s="185"/>
      <c r="AR11" s="185"/>
      <c r="AS11" s="185"/>
      <c r="AT11" s="185"/>
      <c r="AU11" s="185"/>
      <c r="AV11" s="185"/>
      <c r="AW11" s="185"/>
      <c r="AX11" s="185"/>
      <c r="AY11" s="185"/>
      <c r="AZ11" s="185"/>
      <c r="BA11" s="185"/>
      <c r="BB11" s="185"/>
      <c r="BC11" s="185"/>
      <c r="BD11" s="185"/>
      <c r="BE11" s="185"/>
      <c r="BF11" s="185"/>
      <c r="BG11" s="185"/>
      <c r="BH11" s="185"/>
      <c r="BI11" s="185"/>
      <c r="BJ11" s="185"/>
      <c r="BK11" s="185"/>
      <c r="BL11" s="185"/>
      <c r="BM11" s="185"/>
      <c r="BN11" s="185"/>
      <c r="BO11" s="185"/>
      <c r="BP11" s="185"/>
      <c r="BQ11" s="185"/>
      <c r="BR11" s="185"/>
      <c r="BS11" s="185"/>
      <c r="BT11" s="185"/>
      <c r="BU11" s="185"/>
      <c r="BV11" s="185"/>
      <c r="BW11" s="185"/>
      <c r="BX11" s="185"/>
      <c r="BY11" s="185"/>
      <c r="BZ11" s="185"/>
      <c r="CA11" s="185"/>
      <c r="CB11" s="185"/>
      <c r="CC11" s="185"/>
      <c r="CD11" s="185"/>
      <c r="CE11" s="185"/>
      <c r="CF11" s="185"/>
      <c r="CG11" s="185"/>
      <c r="CH11" s="185"/>
      <c r="CI11" s="185"/>
      <c r="CJ11" s="185"/>
      <c r="CK11" s="185"/>
      <c r="CL11" s="185"/>
      <c r="CM11" s="185"/>
      <c r="CN11" s="185"/>
      <c r="CO11" s="185"/>
      <c r="CP11" s="185"/>
      <c r="CQ11" s="185"/>
      <c r="CR11" s="185"/>
      <c r="CS11" s="185"/>
      <c r="CT11" s="185"/>
      <c r="CU11" s="185"/>
      <c r="CV11" s="185"/>
      <c r="CW11" s="185"/>
      <c r="CX11" s="185"/>
      <c r="CY11" s="185"/>
      <c r="CZ11" s="185"/>
      <c r="DA11" s="185"/>
      <c r="DB11" s="185"/>
      <c r="DC11" s="185"/>
      <c r="DD11" s="185"/>
      <c r="DE11" s="185"/>
      <c r="DF11" s="185"/>
      <c r="DG11" s="185"/>
      <c r="DH11" s="185"/>
      <c r="DI11" s="185"/>
      <c r="DJ11" s="185"/>
      <c r="DK11" s="185"/>
      <c r="DL11" s="185"/>
      <c r="DM11" s="185"/>
      <c r="DN11" s="185"/>
      <c r="DO11" s="185"/>
      <c r="DP11" s="185"/>
      <c r="DQ11" s="185"/>
    </row>
    <row r="12" spans="1:121" s="435" customFormat="1" ht="39.6">
      <c r="A12" s="864"/>
      <c r="B12" s="867"/>
      <c r="C12" s="870"/>
      <c r="D12" s="605">
        <v>0</v>
      </c>
      <c r="E12" s="605">
        <v>1</v>
      </c>
      <c r="F12" s="606" t="s">
        <v>1340</v>
      </c>
      <c r="G12" s="608" t="s">
        <v>904</v>
      </c>
      <c r="H12" s="608">
        <v>1812042</v>
      </c>
      <c r="I12" s="638" t="s">
        <v>1013</v>
      </c>
      <c r="J12" s="638" t="s">
        <v>810</v>
      </c>
      <c r="K12" s="638" t="s">
        <v>1984</v>
      </c>
      <c r="L12" s="609" t="s">
        <v>1985</v>
      </c>
      <c r="M12" s="637" t="s">
        <v>679</v>
      </c>
      <c r="N12" s="435" t="s">
        <v>1575</v>
      </c>
      <c r="O12" s="604"/>
      <c r="P12" s="185"/>
      <c r="Q12" s="185"/>
      <c r="R12" s="185"/>
      <c r="S12" s="185"/>
      <c r="T12" s="185"/>
      <c r="U12" s="185"/>
      <c r="V12" s="185"/>
      <c r="W12" s="185"/>
      <c r="X12" s="185"/>
      <c r="Y12" s="185"/>
      <c r="Z12" s="185"/>
      <c r="AA12" s="185"/>
      <c r="AB12" s="185"/>
      <c r="AC12" s="185"/>
      <c r="AD12" s="185"/>
      <c r="AE12" s="185"/>
      <c r="AF12" s="185"/>
      <c r="AG12" s="185"/>
      <c r="AH12" s="185"/>
      <c r="AI12" s="185"/>
      <c r="AJ12" s="185"/>
      <c r="AK12" s="185"/>
      <c r="AL12" s="185"/>
      <c r="AM12" s="185"/>
      <c r="AN12" s="185"/>
      <c r="AO12" s="185"/>
      <c r="AP12" s="185"/>
      <c r="AQ12" s="185"/>
      <c r="AR12" s="185"/>
      <c r="AS12" s="185"/>
      <c r="AT12" s="185"/>
      <c r="AU12" s="185"/>
      <c r="AV12" s="185"/>
      <c r="AW12" s="185"/>
      <c r="AX12" s="185"/>
      <c r="AY12" s="185"/>
      <c r="AZ12" s="185"/>
      <c r="BA12" s="185"/>
      <c r="BB12" s="185"/>
      <c r="BC12" s="185"/>
      <c r="BD12" s="185"/>
      <c r="BE12" s="185"/>
      <c r="BF12" s="185"/>
      <c r="BG12" s="185"/>
      <c r="BH12" s="185"/>
      <c r="BI12" s="185"/>
      <c r="BJ12" s="185"/>
      <c r="BK12" s="185"/>
      <c r="BL12" s="185"/>
      <c r="BM12" s="185"/>
      <c r="BN12" s="185"/>
      <c r="BO12" s="185"/>
      <c r="BP12" s="185"/>
      <c r="BQ12" s="185"/>
      <c r="BR12" s="185"/>
      <c r="BS12" s="185"/>
      <c r="BT12" s="185"/>
      <c r="BU12" s="185"/>
      <c r="BV12" s="185"/>
      <c r="BW12" s="185"/>
      <c r="BX12" s="185"/>
      <c r="BY12" s="185"/>
      <c r="BZ12" s="185"/>
      <c r="CA12" s="185"/>
      <c r="CB12" s="185"/>
      <c r="CC12" s="185"/>
      <c r="CD12" s="185"/>
      <c r="CE12" s="185"/>
      <c r="CF12" s="185"/>
      <c r="CG12" s="185"/>
      <c r="CH12" s="185"/>
      <c r="CI12" s="185"/>
      <c r="CJ12" s="185"/>
      <c r="CK12" s="185"/>
      <c r="CL12" s="185"/>
      <c r="CM12" s="185"/>
      <c r="CN12" s="185"/>
      <c r="CO12" s="185"/>
      <c r="CP12" s="185"/>
      <c r="CQ12" s="185"/>
      <c r="CR12" s="185"/>
      <c r="CS12" s="185"/>
      <c r="CT12" s="185"/>
      <c r="CU12" s="185"/>
      <c r="CV12" s="185"/>
      <c r="CW12" s="185"/>
      <c r="CX12" s="185"/>
      <c r="CY12" s="185"/>
      <c r="CZ12" s="185"/>
      <c r="DA12" s="185"/>
      <c r="DB12" s="185"/>
      <c r="DC12" s="185"/>
      <c r="DD12" s="185"/>
      <c r="DE12" s="185"/>
      <c r="DF12" s="185"/>
      <c r="DG12" s="185"/>
      <c r="DH12" s="185"/>
      <c r="DI12" s="185"/>
      <c r="DJ12" s="185"/>
      <c r="DK12" s="185"/>
      <c r="DL12" s="185"/>
      <c r="DM12" s="185"/>
      <c r="DN12" s="185"/>
      <c r="DO12" s="185"/>
      <c r="DP12" s="185"/>
      <c r="DQ12" s="185"/>
    </row>
    <row r="13" spans="1:121" s="435" customFormat="1" ht="39.6">
      <c r="A13" s="864"/>
      <c r="B13" s="867"/>
      <c r="C13" s="870"/>
      <c r="D13" s="605">
        <v>0</v>
      </c>
      <c r="E13" s="605">
        <v>1</v>
      </c>
      <c r="F13" s="606" t="s">
        <v>1339</v>
      </c>
      <c r="G13" s="608" t="s">
        <v>905</v>
      </c>
      <c r="H13" s="608">
        <v>1812032</v>
      </c>
      <c r="I13" s="638" t="s">
        <v>2044</v>
      </c>
      <c r="J13" s="638" t="s">
        <v>810</v>
      </c>
      <c r="K13" s="638" t="s">
        <v>1984</v>
      </c>
      <c r="L13" s="609" t="s">
        <v>1985</v>
      </c>
      <c r="M13" s="637" t="s">
        <v>678</v>
      </c>
      <c r="N13" s="435" t="s">
        <v>1575</v>
      </c>
      <c r="O13" s="604"/>
      <c r="P13" s="185"/>
      <c r="Q13" s="185"/>
      <c r="R13" s="185"/>
      <c r="S13" s="185"/>
      <c r="T13" s="185"/>
      <c r="U13" s="185"/>
      <c r="V13" s="185"/>
      <c r="W13" s="185"/>
      <c r="X13" s="185"/>
      <c r="Y13" s="185"/>
      <c r="Z13" s="185"/>
      <c r="AA13" s="185"/>
      <c r="AB13" s="185"/>
      <c r="AC13" s="185"/>
      <c r="AD13" s="185"/>
      <c r="AE13" s="185"/>
      <c r="AF13" s="185"/>
      <c r="AG13" s="185"/>
      <c r="AH13" s="185"/>
      <c r="AI13" s="185"/>
      <c r="AJ13" s="185"/>
      <c r="AK13" s="185"/>
      <c r="AL13" s="185"/>
      <c r="AM13" s="185"/>
      <c r="AN13" s="185"/>
      <c r="AO13" s="185"/>
      <c r="AP13" s="185"/>
      <c r="AQ13" s="185"/>
      <c r="AR13" s="185"/>
      <c r="AS13" s="185"/>
      <c r="AT13" s="185"/>
      <c r="AU13" s="185"/>
      <c r="AV13" s="185"/>
      <c r="AW13" s="185"/>
      <c r="AX13" s="185"/>
      <c r="AY13" s="185"/>
      <c r="AZ13" s="185"/>
      <c r="BA13" s="185"/>
      <c r="BB13" s="185"/>
      <c r="BC13" s="185"/>
      <c r="BD13" s="185"/>
      <c r="BE13" s="185"/>
      <c r="BF13" s="185"/>
      <c r="BG13" s="185"/>
      <c r="BH13" s="185"/>
      <c r="BI13" s="185"/>
      <c r="BJ13" s="185"/>
      <c r="BK13" s="185"/>
      <c r="BL13" s="185"/>
      <c r="BM13" s="185"/>
      <c r="BN13" s="185"/>
      <c r="BO13" s="185"/>
      <c r="BP13" s="185"/>
      <c r="BQ13" s="185"/>
      <c r="BR13" s="185"/>
      <c r="BS13" s="185"/>
      <c r="BT13" s="185"/>
      <c r="BU13" s="185"/>
      <c r="BV13" s="185"/>
      <c r="BW13" s="185"/>
      <c r="BX13" s="185"/>
      <c r="BY13" s="185"/>
      <c r="BZ13" s="185"/>
      <c r="CA13" s="185"/>
      <c r="CB13" s="185"/>
      <c r="CC13" s="185"/>
      <c r="CD13" s="185"/>
      <c r="CE13" s="185"/>
      <c r="CF13" s="185"/>
      <c r="CG13" s="185"/>
      <c r="CH13" s="185"/>
      <c r="CI13" s="185"/>
      <c r="CJ13" s="185"/>
      <c r="CK13" s="185"/>
      <c r="CL13" s="185"/>
      <c r="CM13" s="185"/>
      <c r="CN13" s="185"/>
      <c r="CO13" s="185"/>
      <c r="CP13" s="185"/>
      <c r="CQ13" s="185"/>
      <c r="CR13" s="185"/>
      <c r="CS13" s="185"/>
      <c r="CT13" s="185"/>
      <c r="CU13" s="185"/>
      <c r="CV13" s="185"/>
      <c r="CW13" s="185"/>
      <c r="CX13" s="185"/>
      <c r="CY13" s="185"/>
      <c r="CZ13" s="185"/>
      <c r="DA13" s="185"/>
      <c r="DB13" s="185"/>
      <c r="DC13" s="185"/>
      <c r="DD13" s="185"/>
      <c r="DE13" s="185"/>
      <c r="DF13" s="185"/>
      <c r="DG13" s="185"/>
      <c r="DH13" s="185"/>
      <c r="DI13" s="185"/>
      <c r="DJ13" s="185"/>
      <c r="DK13" s="185"/>
      <c r="DL13" s="185"/>
      <c r="DM13" s="185"/>
      <c r="DN13" s="185"/>
      <c r="DO13" s="185"/>
      <c r="DP13" s="185"/>
      <c r="DQ13" s="185"/>
    </row>
    <row r="14" spans="1:121" s="435" customFormat="1" ht="39.6">
      <c r="A14" s="864"/>
      <c r="B14" s="867"/>
      <c r="C14" s="870"/>
      <c r="D14" s="605">
        <v>0</v>
      </c>
      <c r="E14" s="605">
        <v>1</v>
      </c>
      <c r="F14" s="606" t="s">
        <v>1338</v>
      </c>
      <c r="G14" s="608" t="s">
        <v>906</v>
      </c>
      <c r="H14" s="608">
        <v>1812054</v>
      </c>
      <c r="I14" s="638" t="s">
        <v>1990</v>
      </c>
      <c r="J14" s="449" t="s">
        <v>810</v>
      </c>
      <c r="K14" s="449" t="s">
        <v>1984</v>
      </c>
      <c r="L14" s="609" t="s">
        <v>1985</v>
      </c>
      <c r="M14" s="637" t="s">
        <v>1577</v>
      </c>
      <c r="N14" s="435" t="s">
        <v>1575</v>
      </c>
      <c r="O14" s="604"/>
      <c r="P14" s="185"/>
      <c r="Q14" s="185"/>
      <c r="R14" s="185"/>
      <c r="S14" s="185"/>
      <c r="T14" s="185"/>
      <c r="U14" s="185"/>
      <c r="V14" s="185"/>
      <c r="W14" s="185"/>
      <c r="X14" s="185"/>
      <c r="Y14" s="185"/>
      <c r="Z14" s="185"/>
      <c r="AA14" s="185"/>
      <c r="AB14" s="185"/>
      <c r="AC14" s="185"/>
      <c r="AD14" s="185"/>
      <c r="AE14" s="185"/>
      <c r="AF14" s="185"/>
      <c r="AG14" s="185"/>
      <c r="AH14" s="185"/>
      <c r="AI14" s="185"/>
      <c r="AJ14" s="185"/>
      <c r="AK14" s="185"/>
      <c r="AL14" s="185"/>
      <c r="AM14" s="185"/>
      <c r="AN14" s="185"/>
      <c r="AO14" s="185"/>
      <c r="AP14" s="185"/>
      <c r="AQ14" s="185"/>
      <c r="AR14" s="185"/>
      <c r="AS14" s="185"/>
      <c r="AT14" s="185"/>
      <c r="AU14" s="185"/>
      <c r="AV14" s="185"/>
      <c r="AW14" s="185"/>
      <c r="AX14" s="185"/>
      <c r="AY14" s="185"/>
      <c r="AZ14" s="185"/>
      <c r="BA14" s="185"/>
      <c r="BB14" s="185"/>
      <c r="BC14" s="185"/>
      <c r="BD14" s="185"/>
      <c r="BE14" s="185"/>
      <c r="BF14" s="185"/>
      <c r="BG14" s="185"/>
      <c r="BH14" s="185"/>
      <c r="BI14" s="185"/>
      <c r="BJ14" s="185"/>
      <c r="BK14" s="185"/>
      <c r="BL14" s="185"/>
      <c r="BM14" s="185"/>
      <c r="BN14" s="185"/>
      <c r="BO14" s="185"/>
      <c r="BP14" s="185"/>
      <c r="BQ14" s="185"/>
      <c r="BR14" s="185"/>
      <c r="BS14" s="185"/>
      <c r="BT14" s="185"/>
      <c r="BU14" s="185"/>
      <c r="BV14" s="185"/>
      <c r="BW14" s="185"/>
      <c r="BX14" s="185"/>
      <c r="BY14" s="185"/>
      <c r="BZ14" s="185"/>
      <c r="CA14" s="185"/>
      <c r="CB14" s="185"/>
      <c r="CC14" s="185"/>
      <c r="CD14" s="185"/>
      <c r="CE14" s="185"/>
      <c r="CF14" s="185"/>
      <c r="CG14" s="185"/>
      <c r="CH14" s="185"/>
      <c r="CI14" s="185"/>
      <c r="CJ14" s="185"/>
      <c r="CK14" s="185"/>
      <c r="CL14" s="185"/>
      <c r="CM14" s="185"/>
      <c r="CN14" s="185"/>
      <c r="CO14" s="185"/>
      <c r="CP14" s="185"/>
      <c r="CQ14" s="185"/>
      <c r="CR14" s="185"/>
      <c r="CS14" s="185"/>
      <c r="CT14" s="185"/>
      <c r="CU14" s="185"/>
      <c r="CV14" s="185"/>
      <c r="CW14" s="185"/>
      <c r="CX14" s="185"/>
      <c r="CY14" s="185"/>
      <c r="CZ14" s="185"/>
      <c r="DA14" s="185"/>
      <c r="DB14" s="185"/>
      <c r="DC14" s="185"/>
      <c r="DD14" s="185"/>
      <c r="DE14" s="185"/>
      <c r="DF14" s="185"/>
      <c r="DG14" s="185"/>
      <c r="DH14" s="185"/>
      <c r="DI14" s="185"/>
      <c r="DJ14" s="185"/>
      <c r="DK14" s="185"/>
      <c r="DL14" s="185"/>
      <c r="DM14" s="185"/>
      <c r="DN14" s="185"/>
      <c r="DO14" s="185"/>
      <c r="DP14" s="185"/>
      <c r="DQ14" s="185"/>
    </row>
    <row r="15" spans="1:121" s="435" customFormat="1" ht="39.6">
      <c r="A15" s="864"/>
      <c r="B15" s="867"/>
      <c r="C15" s="870"/>
      <c r="D15" s="605">
        <v>0</v>
      </c>
      <c r="E15" s="605">
        <v>1</v>
      </c>
      <c r="F15" s="606" t="s">
        <v>1337</v>
      </c>
      <c r="G15" s="608" t="s">
        <v>907</v>
      </c>
      <c r="H15" s="608">
        <v>1816024</v>
      </c>
      <c r="I15" s="638" t="s">
        <v>1993</v>
      </c>
      <c r="J15" s="638" t="s">
        <v>810</v>
      </c>
      <c r="K15" s="638" t="s">
        <v>1984</v>
      </c>
      <c r="L15" s="609" t="s">
        <v>1985</v>
      </c>
      <c r="M15" s="637" t="s">
        <v>1578</v>
      </c>
      <c r="N15" s="435" t="s">
        <v>1575</v>
      </c>
      <c r="O15" s="604"/>
      <c r="P15" s="185"/>
      <c r="Q15" s="185"/>
      <c r="R15" s="185"/>
      <c r="S15" s="185"/>
      <c r="T15" s="185"/>
      <c r="U15" s="185"/>
      <c r="V15" s="185"/>
      <c r="W15" s="185"/>
      <c r="X15" s="185"/>
      <c r="Y15" s="185"/>
      <c r="Z15" s="185"/>
      <c r="AA15" s="185"/>
      <c r="AB15" s="185"/>
      <c r="AC15" s="185"/>
      <c r="AD15" s="185"/>
      <c r="AE15" s="185"/>
      <c r="AF15" s="185"/>
      <c r="AG15" s="185"/>
      <c r="AH15" s="185"/>
      <c r="AI15" s="185"/>
      <c r="AJ15" s="185"/>
      <c r="AK15" s="185"/>
      <c r="AL15" s="185"/>
      <c r="AM15" s="185"/>
      <c r="AN15" s="185"/>
      <c r="AO15" s="185"/>
      <c r="AP15" s="185"/>
      <c r="AQ15" s="185"/>
      <c r="AR15" s="185"/>
      <c r="AS15" s="185"/>
      <c r="AT15" s="185"/>
      <c r="AU15" s="185"/>
      <c r="AV15" s="185"/>
      <c r="AW15" s="185"/>
      <c r="AX15" s="185"/>
      <c r="AY15" s="185"/>
      <c r="AZ15" s="185"/>
      <c r="BA15" s="185"/>
      <c r="BB15" s="185"/>
      <c r="BC15" s="185"/>
      <c r="BD15" s="185"/>
      <c r="BE15" s="185"/>
      <c r="BF15" s="185"/>
      <c r="BG15" s="185"/>
      <c r="BH15" s="185"/>
      <c r="BI15" s="185"/>
      <c r="BJ15" s="185"/>
      <c r="BK15" s="185"/>
      <c r="BL15" s="185"/>
      <c r="BM15" s="185"/>
      <c r="BN15" s="185"/>
      <c r="BO15" s="185"/>
      <c r="BP15" s="185"/>
      <c r="BQ15" s="185"/>
      <c r="BR15" s="185"/>
      <c r="BS15" s="185"/>
      <c r="BT15" s="185"/>
      <c r="BU15" s="185"/>
      <c r="BV15" s="185"/>
      <c r="BW15" s="185"/>
      <c r="BX15" s="185"/>
      <c r="BY15" s="185"/>
      <c r="BZ15" s="185"/>
      <c r="CA15" s="185"/>
      <c r="CB15" s="185"/>
      <c r="CC15" s="185"/>
      <c r="CD15" s="185"/>
      <c r="CE15" s="185"/>
      <c r="CF15" s="185"/>
      <c r="CG15" s="185"/>
      <c r="CH15" s="185"/>
      <c r="CI15" s="185"/>
      <c r="CJ15" s="185"/>
      <c r="CK15" s="185"/>
      <c r="CL15" s="185"/>
      <c r="CM15" s="185"/>
      <c r="CN15" s="185"/>
      <c r="CO15" s="185"/>
      <c r="CP15" s="185"/>
      <c r="CQ15" s="185"/>
      <c r="CR15" s="185"/>
      <c r="CS15" s="185"/>
      <c r="CT15" s="185"/>
      <c r="CU15" s="185"/>
      <c r="CV15" s="185"/>
      <c r="CW15" s="185"/>
      <c r="CX15" s="185"/>
      <c r="CY15" s="185"/>
      <c r="CZ15" s="185"/>
      <c r="DA15" s="185"/>
      <c r="DB15" s="185"/>
      <c r="DC15" s="185"/>
      <c r="DD15" s="185"/>
      <c r="DE15" s="185"/>
      <c r="DF15" s="185"/>
      <c r="DG15" s="185"/>
      <c r="DH15" s="185"/>
      <c r="DI15" s="185"/>
      <c r="DJ15" s="185"/>
      <c r="DK15" s="185"/>
      <c r="DL15" s="185"/>
      <c r="DM15" s="185"/>
      <c r="DN15" s="185"/>
      <c r="DO15" s="185"/>
      <c r="DP15" s="185"/>
      <c r="DQ15" s="185"/>
    </row>
    <row r="16" spans="1:121" s="435" customFormat="1" ht="39.6">
      <c r="A16" s="864"/>
      <c r="B16" s="867"/>
      <c r="C16" s="870"/>
      <c r="D16" s="605">
        <v>0</v>
      </c>
      <c r="E16" s="605">
        <v>1</v>
      </c>
      <c r="F16" s="606" t="s">
        <v>1336</v>
      </c>
      <c r="G16" s="608" t="s">
        <v>908</v>
      </c>
      <c r="H16" s="608">
        <v>1816114</v>
      </c>
      <c r="I16" s="638" t="s">
        <v>1992</v>
      </c>
      <c r="J16" s="638" t="s">
        <v>810</v>
      </c>
      <c r="K16" s="638" t="s">
        <v>1984</v>
      </c>
      <c r="L16" s="609" t="s">
        <v>1985</v>
      </c>
      <c r="M16" s="637" t="s">
        <v>258</v>
      </c>
      <c r="N16" s="435" t="s">
        <v>1575</v>
      </c>
      <c r="O16" s="604"/>
      <c r="P16" s="185"/>
      <c r="Q16" s="185"/>
      <c r="R16" s="185"/>
      <c r="S16" s="185"/>
      <c r="T16" s="185"/>
      <c r="U16" s="185"/>
      <c r="V16" s="185"/>
      <c r="W16" s="185"/>
      <c r="X16" s="185"/>
      <c r="Y16" s="185"/>
      <c r="Z16" s="185"/>
      <c r="AA16" s="185"/>
      <c r="AB16" s="185"/>
      <c r="AC16" s="185"/>
      <c r="AD16" s="185"/>
      <c r="AE16" s="185"/>
      <c r="AF16" s="185"/>
      <c r="AG16" s="185"/>
      <c r="AH16" s="185"/>
      <c r="AI16" s="185"/>
      <c r="AJ16" s="185"/>
      <c r="AK16" s="185"/>
      <c r="AL16" s="185"/>
      <c r="AM16" s="185"/>
      <c r="AN16" s="185"/>
      <c r="AO16" s="185"/>
      <c r="AP16" s="185"/>
      <c r="AQ16" s="185"/>
      <c r="AR16" s="185"/>
      <c r="AS16" s="185"/>
      <c r="AT16" s="185"/>
      <c r="AU16" s="185"/>
      <c r="AV16" s="185"/>
      <c r="AW16" s="185"/>
      <c r="AX16" s="185"/>
      <c r="AY16" s="185"/>
      <c r="AZ16" s="185"/>
      <c r="BA16" s="185"/>
      <c r="BB16" s="185"/>
      <c r="BC16" s="185"/>
      <c r="BD16" s="185"/>
      <c r="BE16" s="185"/>
      <c r="BF16" s="185"/>
      <c r="BG16" s="185"/>
      <c r="BH16" s="185"/>
      <c r="BI16" s="185"/>
      <c r="BJ16" s="185"/>
      <c r="BK16" s="185"/>
      <c r="BL16" s="185"/>
      <c r="BM16" s="185"/>
      <c r="BN16" s="185"/>
      <c r="BO16" s="185"/>
      <c r="BP16" s="185"/>
      <c r="BQ16" s="185"/>
      <c r="BR16" s="185"/>
      <c r="BS16" s="185"/>
      <c r="BT16" s="185"/>
      <c r="BU16" s="185"/>
      <c r="BV16" s="185"/>
      <c r="BW16" s="185"/>
      <c r="BX16" s="185"/>
      <c r="BY16" s="185"/>
      <c r="BZ16" s="185"/>
      <c r="CA16" s="185"/>
      <c r="CB16" s="185"/>
      <c r="CC16" s="185"/>
      <c r="CD16" s="185"/>
      <c r="CE16" s="185"/>
      <c r="CF16" s="185"/>
      <c r="CG16" s="185"/>
      <c r="CH16" s="185"/>
      <c r="CI16" s="185"/>
      <c r="CJ16" s="185"/>
      <c r="CK16" s="185"/>
      <c r="CL16" s="185"/>
      <c r="CM16" s="185"/>
      <c r="CN16" s="185"/>
      <c r="CO16" s="185"/>
      <c r="CP16" s="185"/>
      <c r="CQ16" s="185"/>
      <c r="CR16" s="185"/>
      <c r="CS16" s="185"/>
      <c r="CT16" s="185"/>
      <c r="CU16" s="185"/>
      <c r="CV16" s="185"/>
      <c r="CW16" s="185"/>
      <c r="CX16" s="185"/>
      <c r="CY16" s="185"/>
      <c r="CZ16" s="185"/>
      <c r="DA16" s="185"/>
      <c r="DB16" s="185"/>
      <c r="DC16" s="185"/>
      <c r="DD16" s="185"/>
      <c r="DE16" s="185"/>
      <c r="DF16" s="185"/>
      <c r="DG16" s="185"/>
      <c r="DH16" s="185"/>
      <c r="DI16" s="185"/>
      <c r="DJ16" s="185"/>
      <c r="DK16" s="185"/>
      <c r="DL16" s="185"/>
      <c r="DM16" s="185"/>
      <c r="DN16" s="185"/>
      <c r="DO16" s="185"/>
      <c r="DP16" s="185"/>
      <c r="DQ16" s="185"/>
    </row>
    <row r="17" spans="1:121" s="435" customFormat="1" ht="39.6">
      <c r="A17" s="864"/>
      <c r="B17" s="867"/>
      <c r="C17" s="870"/>
      <c r="D17" s="605">
        <v>1</v>
      </c>
      <c r="E17" s="605">
        <v>0</v>
      </c>
      <c r="F17" s="606" t="s">
        <v>1335</v>
      </c>
      <c r="G17" s="608" t="s">
        <v>909</v>
      </c>
      <c r="H17" s="608">
        <v>1863011</v>
      </c>
      <c r="I17" s="638" t="s">
        <v>1994</v>
      </c>
      <c r="J17" s="638" t="s">
        <v>810</v>
      </c>
      <c r="K17" s="638" t="s">
        <v>1984</v>
      </c>
      <c r="L17" s="609" t="s">
        <v>1985</v>
      </c>
      <c r="M17" s="551" t="s">
        <v>255</v>
      </c>
      <c r="N17" s="435" t="s">
        <v>1575</v>
      </c>
      <c r="O17" s="613"/>
      <c r="P17" s="185"/>
      <c r="Q17" s="185"/>
      <c r="R17" s="185"/>
      <c r="S17" s="185"/>
      <c r="T17" s="185"/>
      <c r="U17" s="185"/>
      <c r="V17" s="185"/>
      <c r="W17" s="185"/>
      <c r="X17" s="185"/>
      <c r="Y17" s="185"/>
      <c r="Z17" s="185"/>
      <c r="AA17" s="185"/>
      <c r="AB17" s="185"/>
      <c r="AC17" s="185"/>
      <c r="AD17" s="185"/>
      <c r="AE17" s="185"/>
      <c r="AF17" s="185"/>
      <c r="AG17" s="185"/>
      <c r="AH17" s="185"/>
      <c r="AI17" s="185"/>
      <c r="AJ17" s="185"/>
      <c r="AK17" s="185"/>
      <c r="AL17" s="185"/>
      <c r="AM17" s="185"/>
      <c r="AN17" s="185"/>
      <c r="AO17" s="185"/>
      <c r="AP17" s="185"/>
      <c r="AQ17" s="185"/>
      <c r="AR17" s="185"/>
      <c r="AS17" s="185"/>
      <c r="AT17" s="185"/>
      <c r="AU17" s="185"/>
      <c r="AV17" s="185"/>
      <c r="AW17" s="185"/>
      <c r="AX17" s="185"/>
      <c r="AY17" s="185"/>
      <c r="AZ17" s="185"/>
      <c r="BA17" s="185"/>
      <c r="BB17" s="185"/>
      <c r="BC17" s="185"/>
      <c r="BD17" s="185"/>
      <c r="BE17" s="185"/>
      <c r="BF17" s="185"/>
      <c r="BG17" s="185"/>
      <c r="BH17" s="185"/>
      <c r="BI17" s="185"/>
      <c r="BJ17" s="185"/>
      <c r="BK17" s="185"/>
      <c r="BL17" s="185"/>
      <c r="BM17" s="185"/>
      <c r="BN17" s="185"/>
      <c r="BO17" s="185"/>
      <c r="BP17" s="185"/>
      <c r="BQ17" s="185"/>
      <c r="BR17" s="185"/>
      <c r="BS17" s="185"/>
      <c r="BT17" s="185"/>
      <c r="BU17" s="185"/>
      <c r="BV17" s="185"/>
      <c r="BW17" s="185"/>
      <c r="BX17" s="185"/>
      <c r="BY17" s="185"/>
      <c r="BZ17" s="185"/>
      <c r="CA17" s="185"/>
      <c r="CB17" s="185"/>
      <c r="CC17" s="185"/>
      <c r="CD17" s="185"/>
      <c r="CE17" s="185"/>
      <c r="CF17" s="185"/>
      <c r="CG17" s="185"/>
      <c r="CH17" s="185"/>
      <c r="CI17" s="185"/>
      <c r="CJ17" s="185"/>
      <c r="CK17" s="185"/>
      <c r="CL17" s="185"/>
      <c r="CM17" s="185"/>
      <c r="CN17" s="185"/>
      <c r="CO17" s="185"/>
      <c r="CP17" s="185"/>
      <c r="CQ17" s="185"/>
      <c r="CR17" s="185"/>
      <c r="CS17" s="185"/>
      <c r="CT17" s="185"/>
      <c r="CU17" s="185"/>
      <c r="CV17" s="185"/>
      <c r="CW17" s="185"/>
      <c r="CX17" s="185"/>
      <c r="CY17" s="185"/>
      <c r="CZ17" s="185"/>
      <c r="DA17" s="185"/>
      <c r="DB17" s="185"/>
      <c r="DC17" s="185"/>
      <c r="DD17" s="185"/>
      <c r="DE17" s="185"/>
      <c r="DF17" s="185"/>
      <c r="DG17" s="185"/>
      <c r="DH17" s="185"/>
      <c r="DI17" s="185"/>
      <c r="DJ17" s="185"/>
      <c r="DK17" s="185"/>
      <c r="DL17" s="185"/>
      <c r="DM17" s="185"/>
      <c r="DN17" s="185"/>
      <c r="DO17" s="185"/>
      <c r="DP17" s="185"/>
      <c r="DQ17" s="185"/>
    </row>
    <row r="18" spans="1:121" s="435" customFormat="1" ht="39.6">
      <c r="A18" s="864"/>
      <c r="B18" s="867"/>
      <c r="C18" s="870"/>
      <c r="D18" s="605">
        <v>1</v>
      </c>
      <c r="E18" s="605">
        <v>0</v>
      </c>
      <c r="F18" s="606" t="s">
        <v>1334</v>
      </c>
      <c r="G18" s="608" t="s">
        <v>910</v>
      </c>
      <c r="H18" s="608">
        <v>1863011</v>
      </c>
      <c r="I18" s="638" t="s">
        <v>2043</v>
      </c>
      <c r="J18" s="449" t="s">
        <v>810</v>
      </c>
      <c r="K18" s="449" t="s">
        <v>1984</v>
      </c>
      <c r="L18" s="609" t="s">
        <v>1985</v>
      </c>
      <c r="M18" s="637" t="s">
        <v>256</v>
      </c>
      <c r="N18" s="435" t="s">
        <v>1575</v>
      </c>
      <c r="O18" s="613"/>
      <c r="P18" s="185"/>
      <c r="Q18" s="185"/>
      <c r="R18" s="185"/>
      <c r="S18" s="185"/>
      <c r="T18" s="185"/>
      <c r="U18" s="185"/>
      <c r="V18" s="185"/>
      <c r="W18" s="185"/>
      <c r="X18" s="185"/>
      <c r="Y18" s="185"/>
      <c r="Z18" s="185"/>
      <c r="AA18" s="185"/>
      <c r="AB18" s="185"/>
      <c r="AC18" s="185"/>
      <c r="AD18" s="185"/>
      <c r="AE18" s="185"/>
      <c r="AF18" s="185"/>
      <c r="AG18" s="185"/>
      <c r="AH18" s="185"/>
      <c r="AI18" s="185"/>
      <c r="AJ18" s="185"/>
      <c r="AK18" s="185"/>
      <c r="AL18" s="185"/>
      <c r="AM18" s="185"/>
      <c r="AN18" s="185"/>
      <c r="AO18" s="185"/>
      <c r="AP18" s="185"/>
      <c r="AQ18" s="185"/>
      <c r="AR18" s="185"/>
      <c r="AS18" s="185"/>
      <c r="AT18" s="185"/>
      <c r="AU18" s="185"/>
      <c r="AV18" s="185"/>
      <c r="AW18" s="185"/>
      <c r="AX18" s="185"/>
      <c r="AY18" s="185"/>
      <c r="AZ18" s="185"/>
      <c r="BA18" s="185"/>
      <c r="BB18" s="185"/>
      <c r="BC18" s="185"/>
      <c r="BD18" s="185"/>
      <c r="BE18" s="185"/>
      <c r="BF18" s="185"/>
      <c r="BG18" s="185"/>
      <c r="BH18" s="185"/>
      <c r="BI18" s="185"/>
      <c r="BJ18" s="185"/>
      <c r="BK18" s="185"/>
      <c r="BL18" s="185"/>
      <c r="BM18" s="185"/>
      <c r="BN18" s="185"/>
      <c r="BO18" s="185"/>
      <c r="BP18" s="185"/>
      <c r="BQ18" s="185"/>
      <c r="BR18" s="185"/>
      <c r="BS18" s="185"/>
      <c r="BT18" s="185"/>
      <c r="BU18" s="185"/>
      <c r="BV18" s="185"/>
      <c r="BW18" s="185"/>
      <c r="BX18" s="185"/>
      <c r="BY18" s="185"/>
      <c r="BZ18" s="185"/>
      <c r="CA18" s="185"/>
      <c r="CB18" s="185"/>
      <c r="CC18" s="185"/>
      <c r="CD18" s="185"/>
      <c r="CE18" s="185"/>
      <c r="CF18" s="185"/>
      <c r="CG18" s="185"/>
      <c r="CH18" s="185"/>
      <c r="CI18" s="185"/>
      <c r="CJ18" s="185"/>
      <c r="CK18" s="185"/>
      <c r="CL18" s="185"/>
      <c r="CM18" s="185"/>
      <c r="CN18" s="185"/>
      <c r="CO18" s="185"/>
      <c r="CP18" s="185"/>
      <c r="CQ18" s="185"/>
      <c r="CR18" s="185"/>
      <c r="CS18" s="185"/>
      <c r="CT18" s="185"/>
      <c r="CU18" s="185"/>
      <c r="CV18" s="185"/>
      <c r="CW18" s="185"/>
      <c r="CX18" s="185"/>
      <c r="CY18" s="185"/>
      <c r="CZ18" s="185"/>
      <c r="DA18" s="185"/>
      <c r="DB18" s="185"/>
      <c r="DC18" s="185"/>
      <c r="DD18" s="185"/>
      <c r="DE18" s="185"/>
      <c r="DF18" s="185"/>
      <c r="DG18" s="185"/>
      <c r="DH18" s="185"/>
      <c r="DI18" s="185"/>
      <c r="DJ18" s="185"/>
      <c r="DK18" s="185"/>
      <c r="DL18" s="185"/>
      <c r="DM18" s="185"/>
      <c r="DN18" s="185"/>
      <c r="DO18" s="185"/>
      <c r="DP18" s="185"/>
      <c r="DQ18" s="185"/>
    </row>
    <row r="19" spans="1:121" ht="39.6">
      <c r="A19" s="864"/>
      <c r="B19" s="867"/>
      <c r="C19" s="870"/>
      <c r="D19" s="605">
        <v>0</v>
      </c>
      <c r="E19" s="605">
        <v>1</v>
      </c>
      <c r="F19" s="606" t="s">
        <v>1333</v>
      </c>
      <c r="G19" s="608" t="s">
        <v>911</v>
      </c>
      <c r="H19" s="608">
        <v>1863011</v>
      </c>
      <c r="I19" s="638" t="s">
        <v>1991</v>
      </c>
      <c r="J19" s="638" t="s">
        <v>810</v>
      </c>
      <c r="K19" s="638" t="s">
        <v>1984</v>
      </c>
      <c r="L19" s="609" t="s">
        <v>1985</v>
      </c>
      <c r="M19" s="551" t="s">
        <v>238</v>
      </c>
      <c r="N19" s="435" t="s">
        <v>1575</v>
      </c>
      <c r="O19" s="613"/>
      <c r="P19" s="184"/>
      <c r="Q19" s="184"/>
      <c r="R19" s="184"/>
      <c r="S19" s="184"/>
      <c r="T19" s="184"/>
      <c r="U19" s="184"/>
      <c r="V19" s="184"/>
      <c r="W19" s="184"/>
      <c r="X19" s="184"/>
      <c r="Y19" s="184"/>
      <c r="Z19" s="184"/>
      <c r="AA19" s="184"/>
      <c r="AB19" s="184"/>
      <c r="AC19" s="184"/>
      <c r="AD19" s="184"/>
      <c r="AE19" s="184"/>
      <c r="AF19" s="184"/>
      <c r="AG19" s="184"/>
      <c r="AH19" s="184"/>
      <c r="AI19" s="184"/>
      <c r="AJ19" s="184"/>
      <c r="AK19" s="184"/>
      <c r="AL19" s="184"/>
      <c r="AM19" s="184"/>
      <c r="AN19" s="184"/>
      <c r="AO19" s="184"/>
      <c r="AP19" s="184"/>
      <c r="AQ19" s="184"/>
      <c r="AR19" s="184"/>
      <c r="AS19" s="184"/>
      <c r="AT19" s="184"/>
      <c r="AU19" s="184"/>
      <c r="AV19" s="184"/>
      <c r="AW19" s="184"/>
      <c r="AX19" s="184"/>
      <c r="AY19" s="184"/>
      <c r="AZ19" s="184"/>
      <c r="BA19" s="184"/>
      <c r="BB19" s="184"/>
      <c r="BC19" s="184"/>
      <c r="BD19" s="184"/>
      <c r="BE19" s="184"/>
      <c r="BF19" s="184"/>
      <c r="BG19" s="184"/>
      <c r="BH19" s="184"/>
      <c r="BI19" s="184"/>
      <c r="BJ19" s="184"/>
      <c r="BK19" s="184"/>
      <c r="BL19" s="184"/>
      <c r="BM19" s="184"/>
      <c r="BN19" s="184"/>
      <c r="BO19" s="184"/>
      <c r="BP19" s="184"/>
      <c r="BQ19" s="184"/>
      <c r="BR19" s="184"/>
      <c r="BS19" s="184"/>
      <c r="BT19" s="184"/>
      <c r="BU19" s="184"/>
      <c r="BV19" s="184"/>
      <c r="BW19" s="184"/>
      <c r="BX19" s="184"/>
      <c r="BY19" s="184"/>
      <c r="BZ19" s="184"/>
      <c r="CA19" s="184"/>
      <c r="CB19" s="184"/>
      <c r="CC19" s="184"/>
      <c r="CD19" s="184"/>
      <c r="CE19" s="184"/>
      <c r="CF19" s="184"/>
      <c r="CG19" s="184"/>
      <c r="CH19" s="184"/>
      <c r="CI19" s="184"/>
      <c r="CJ19" s="184"/>
      <c r="CK19" s="184"/>
      <c r="CL19" s="184"/>
      <c r="CM19" s="184"/>
      <c r="CN19" s="184"/>
      <c r="CO19" s="184"/>
      <c r="CP19" s="184"/>
      <c r="CQ19" s="184"/>
      <c r="CR19" s="184"/>
      <c r="CS19" s="184"/>
      <c r="CT19" s="184"/>
      <c r="CU19" s="184"/>
      <c r="CV19" s="184"/>
      <c r="CW19" s="184"/>
      <c r="CX19" s="184"/>
      <c r="CY19" s="184"/>
      <c r="CZ19" s="184"/>
      <c r="DA19" s="184"/>
      <c r="DB19" s="184"/>
      <c r="DC19" s="184"/>
      <c r="DD19" s="184"/>
      <c r="DE19" s="184"/>
      <c r="DF19" s="184"/>
      <c r="DG19" s="184"/>
      <c r="DH19" s="184"/>
      <c r="DI19" s="184"/>
      <c r="DJ19" s="184"/>
      <c r="DK19" s="184"/>
      <c r="DL19" s="184"/>
      <c r="DM19" s="184"/>
      <c r="DN19" s="184"/>
      <c r="DO19" s="184"/>
      <c r="DP19" s="184"/>
      <c r="DQ19" s="184"/>
    </row>
    <row r="20" spans="1:121" ht="39.6">
      <c r="A20" s="864"/>
      <c r="B20" s="867"/>
      <c r="C20" s="870"/>
      <c r="D20" s="605">
        <v>0</v>
      </c>
      <c r="E20" s="605">
        <v>1</v>
      </c>
      <c r="F20" s="606" t="s">
        <v>1332</v>
      </c>
      <c r="G20" s="608" t="s">
        <v>912</v>
      </c>
      <c r="H20" s="608">
        <v>1863011</v>
      </c>
      <c r="I20" s="434" t="s">
        <v>1991</v>
      </c>
      <c r="J20" s="434" t="s">
        <v>810</v>
      </c>
      <c r="K20" s="434" t="s">
        <v>1984</v>
      </c>
      <c r="L20" s="609" t="s">
        <v>1985</v>
      </c>
      <c r="M20" s="435" t="s">
        <v>1579</v>
      </c>
      <c r="N20" s="435" t="s">
        <v>1575</v>
      </c>
      <c r="O20" s="604"/>
      <c r="P20" s="184"/>
      <c r="Q20" s="184"/>
      <c r="R20" s="184"/>
      <c r="S20" s="184"/>
      <c r="T20" s="184"/>
      <c r="U20" s="184"/>
      <c r="V20" s="184"/>
      <c r="W20" s="184"/>
      <c r="X20" s="184"/>
      <c r="Y20" s="184"/>
      <c r="Z20" s="184"/>
      <c r="AA20" s="184"/>
      <c r="AB20" s="184"/>
      <c r="AC20" s="184"/>
      <c r="AD20" s="184"/>
      <c r="AE20" s="184"/>
      <c r="AF20" s="184"/>
      <c r="AG20" s="184"/>
      <c r="AH20" s="184"/>
      <c r="AI20" s="184"/>
      <c r="AJ20" s="184"/>
      <c r="AK20" s="184"/>
      <c r="AL20" s="184"/>
      <c r="AM20" s="184"/>
      <c r="AN20" s="184"/>
      <c r="AO20" s="184"/>
      <c r="AP20" s="184"/>
      <c r="AQ20" s="184"/>
      <c r="AR20" s="184"/>
      <c r="AS20" s="184"/>
      <c r="AT20" s="184"/>
      <c r="AU20" s="184"/>
      <c r="AV20" s="184"/>
      <c r="AW20" s="184"/>
      <c r="AX20" s="184"/>
      <c r="AY20" s="184"/>
      <c r="AZ20" s="184"/>
      <c r="BA20" s="184"/>
      <c r="BB20" s="184"/>
      <c r="BC20" s="184"/>
      <c r="BD20" s="184"/>
      <c r="BE20" s="184"/>
      <c r="BF20" s="184"/>
      <c r="BG20" s="184"/>
      <c r="BH20" s="184"/>
      <c r="BI20" s="184"/>
      <c r="BJ20" s="184"/>
      <c r="BK20" s="184"/>
      <c r="BL20" s="184"/>
      <c r="BM20" s="184"/>
      <c r="BN20" s="184"/>
      <c r="BO20" s="184"/>
      <c r="BP20" s="184"/>
      <c r="BQ20" s="184"/>
      <c r="BR20" s="184"/>
      <c r="BS20" s="184"/>
      <c r="BT20" s="184"/>
      <c r="BU20" s="184"/>
      <c r="BV20" s="184"/>
      <c r="BW20" s="184"/>
      <c r="BX20" s="184"/>
      <c r="BY20" s="184"/>
      <c r="BZ20" s="184"/>
      <c r="CA20" s="184"/>
      <c r="CB20" s="184"/>
      <c r="CC20" s="184"/>
      <c r="CD20" s="184"/>
      <c r="CE20" s="184"/>
      <c r="CF20" s="184"/>
      <c r="CG20" s="184"/>
      <c r="CH20" s="184"/>
      <c r="CI20" s="184"/>
      <c r="CJ20" s="184"/>
      <c r="CK20" s="184"/>
      <c r="CL20" s="184"/>
      <c r="CM20" s="184"/>
      <c r="CN20" s="184"/>
      <c r="CO20" s="184"/>
      <c r="CP20" s="184"/>
      <c r="CQ20" s="184"/>
      <c r="CR20" s="184"/>
      <c r="CS20" s="184"/>
      <c r="CT20" s="184"/>
      <c r="CU20" s="184"/>
      <c r="CV20" s="184"/>
      <c r="CW20" s="184"/>
      <c r="CX20" s="184"/>
      <c r="CY20" s="184"/>
      <c r="CZ20" s="184"/>
      <c r="DA20" s="184"/>
      <c r="DB20" s="184"/>
      <c r="DC20" s="184"/>
      <c r="DD20" s="184"/>
      <c r="DE20" s="184"/>
      <c r="DF20" s="184"/>
      <c r="DG20" s="184"/>
      <c r="DH20" s="184"/>
      <c r="DI20" s="184"/>
      <c r="DJ20" s="184"/>
      <c r="DK20" s="184"/>
      <c r="DL20" s="184"/>
      <c r="DM20" s="184"/>
      <c r="DN20" s="184"/>
      <c r="DO20" s="184"/>
      <c r="DP20" s="184"/>
      <c r="DQ20" s="184"/>
    </row>
    <row r="21" spans="1:121" ht="39.6">
      <c r="A21" s="864"/>
      <c r="B21" s="867"/>
      <c r="C21" s="870"/>
      <c r="D21" s="605">
        <v>0</v>
      </c>
      <c r="E21" s="605">
        <v>1</v>
      </c>
      <c r="F21" s="606" t="s">
        <v>1331</v>
      </c>
      <c r="G21" s="608" t="s">
        <v>901</v>
      </c>
      <c r="H21" s="608">
        <v>1863011</v>
      </c>
      <c r="I21" s="449" t="s">
        <v>2041</v>
      </c>
      <c r="J21" s="434" t="s">
        <v>810</v>
      </c>
      <c r="K21" s="434" t="s">
        <v>1984</v>
      </c>
      <c r="L21" s="609" t="s">
        <v>1985</v>
      </c>
      <c r="M21" s="435" t="s">
        <v>1580</v>
      </c>
      <c r="N21" s="435" t="s">
        <v>1575</v>
      </c>
      <c r="O21" s="604"/>
      <c r="P21" s="184"/>
      <c r="Q21" s="184"/>
      <c r="R21" s="184"/>
      <c r="S21" s="184"/>
      <c r="T21" s="184"/>
      <c r="U21" s="184"/>
      <c r="V21" s="184"/>
      <c r="W21" s="184"/>
      <c r="X21" s="184"/>
      <c r="Y21" s="184"/>
      <c r="Z21" s="184"/>
      <c r="AA21" s="184"/>
      <c r="AB21" s="184"/>
      <c r="AC21" s="184"/>
      <c r="AD21" s="184"/>
      <c r="AE21" s="184"/>
      <c r="AF21" s="184"/>
      <c r="AG21" s="184"/>
      <c r="AH21" s="184"/>
      <c r="AI21" s="184"/>
      <c r="AJ21" s="184"/>
      <c r="AK21" s="184"/>
      <c r="AL21" s="184"/>
      <c r="AM21" s="184"/>
      <c r="AN21" s="184"/>
      <c r="AO21" s="184"/>
      <c r="AP21" s="184"/>
      <c r="AQ21" s="184"/>
      <c r="AR21" s="184"/>
      <c r="AS21" s="184"/>
      <c r="AT21" s="184"/>
      <c r="AU21" s="184"/>
      <c r="AV21" s="184"/>
      <c r="AW21" s="184"/>
      <c r="AX21" s="184"/>
      <c r="AY21" s="184"/>
      <c r="AZ21" s="184"/>
      <c r="BA21" s="184"/>
      <c r="BB21" s="184"/>
      <c r="BC21" s="184"/>
      <c r="BD21" s="184"/>
      <c r="BE21" s="184"/>
      <c r="BF21" s="184"/>
      <c r="BG21" s="184"/>
      <c r="BH21" s="184"/>
      <c r="BI21" s="184"/>
      <c r="BJ21" s="184"/>
      <c r="BK21" s="184"/>
      <c r="BL21" s="184"/>
      <c r="BM21" s="184"/>
      <c r="BN21" s="184"/>
      <c r="BO21" s="184"/>
      <c r="BP21" s="184"/>
      <c r="BQ21" s="184"/>
      <c r="BR21" s="184"/>
      <c r="BS21" s="184"/>
      <c r="BT21" s="184"/>
      <c r="BU21" s="184"/>
      <c r="BV21" s="184"/>
      <c r="BW21" s="184"/>
      <c r="BX21" s="184"/>
      <c r="BY21" s="184"/>
      <c r="BZ21" s="184"/>
      <c r="CA21" s="184"/>
      <c r="CB21" s="184"/>
      <c r="CC21" s="184"/>
      <c r="CD21" s="184"/>
      <c r="CE21" s="184"/>
      <c r="CF21" s="184"/>
      <c r="CG21" s="184"/>
      <c r="CH21" s="184"/>
      <c r="CI21" s="184"/>
      <c r="CJ21" s="184"/>
      <c r="CK21" s="184"/>
      <c r="CL21" s="184"/>
      <c r="CM21" s="184"/>
      <c r="CN21" s="184"/>
      <c r="CO21" s="184"/>
      <c r="CP21" s="184"/>
      <c r="CQ21" s="184"/>
      <c r="CR21" s="184"/>
      <c r="CS21" s="184"/>
      <c r="CT21" s="184"/>
      <c r="CU21" s="184"/>
      <c r="CV21" s="184"/>
      <c r="CW21" s="184"/>
      <c r="CX21" s="184"/>
      <c r="CY21" s="184"/>
      <c r="CZ21" s="184"/>
      <c r="DA21" s="184"/>
      <c r="DB21" s="184"/>
      <c r="DC21" s="184"/>
      <c r="DD21" s="184"/>
      <c r="DE21" s="184"/>
      <c r="DF21" s="184"/>
      <c r="DG21" s="184"/>
      <c r="DH21" s="184"/>
      <c r="DI21" s="184"/>
      <c r="DJ21" s="184"/>
      <c r="DK21" s="184"/>
      <c r="DL21" s="184"/>
      <c r="DM21" s="184"/>
      <c r="DN21" s="184"/>
      <c r="DO21" s="184"/>
      <c r="DP21" s="184"/>
      <c r="DQ21" s="184"/>
    </row>
    <row r="22" spans="1:121" ht="39.6">
      <c r="A22" s="864"/>
      <c r="B22" s="867"/>
      <c r="C22" s="870"/>
      <c r="D22" s="605">
        <v>0</v>
      </c>
      <c r="E22" s="605">
        <v>1</v>
      </c>
      <c r="F22" s="606" t="s">
        <v>1330</v>
      </c>
      <c r="G22" s="608" t="s">
        <v>900</v>
      </c>
      <c r="H22" s="608">
        <v>1863011</v>
      </c>
      <c r="I22" s="434" t="s">
        <v>2040</v>
      </c>
      <c r="J22" s="434" t="s">
        <v>810</v>
      </c>
      <c r="K22" s="434" t="s">
        <v>1984</v>
      </c>
      <c r="L22" s="609" t="s">
        <v>1985</v>
      </c>
      <c r="M22" s="435" t="s">
        <v>257</v>
      </c>
      <c r="N22" s="435" t="s">
        <v>1575</v>
      </c>
      <c r="O22" s="604"/>
    </row>
    <row r="23" spans="1:121" ht="39.6">
      <c r="A23" s="864"/>
      <c r="B23" s="867"/>
      <c r="C23" s="870"/>
      <c r="D23" s="605">
        <v>0</v>
      </c>
      <c r="E23" s="605">
        <v>1</v>
      </c>
      <c r="F23" s="606" t="s">
        <v>1329</v>
      </c>
      <c r="G23" s="608" t="s">
        <v>899</v>
      </c>
      <c r="H23" s="608">
        <v>1863011</v>
      </c>
      <c r="I23" s="449" t="s">
        <v>1995</v>
      </c>
      <c r="J23" s="434" t="s">
        <v>810</v>
      </c>
      <c r="K23" s="434" t="s">
        <v>1984</v>
      </c>
      <c r="L23" s="609" t="s">
        <v>1985</v>
      </c>
      <c r="M23" s="435" t="s">
        <v>1006</v>
      </c>
      <c r="N23" s="435" t="s">
        <v>1575</v>
      </c>
      <c r="O23" s="604"/>
    </row>
    <row r="24" spans="1:121" ht="39.6">
      <c r="A24" s="864"/>
      <c r="B24" s="867"/>
      <c r="C24" s="870"/>
      <c r="D24" s="605">
        <v>0</v>
      </c>
      <c r="E24" s="605">
        <v>1</v>
      </c>
      <c r="F24" s="614" t="s">
        <v>1328</v>
      </c>
      <c r="G24" s="608" t="s">
        <v>897</v>
      </c>
      <c r="H24" s="608">
        <v>1863011</v>
      </c>
      <c r="I24" s="434" t="s">
        <v>1996</v>
      </c>
      <c r="J24" s="434" t="s">
        <v>810</v>
      </c>
      <c r="K24" s="434" t="s">
        <v>1984</v>
      </c>
      <c r="L24" s="609" t="s">
        <v>1985</v>
      </c>
      <c r="M24" s="435" t="s">
        <v>206</v>
      </c>
      <c r="N24" s="435" t="s">
        <v>1575</v>
      </c>
      <c r="O24" s="604"/>
    </row>
    <row r="25" spans="1:121" ht="39.6">
      <c r="A25" s="864"/>
      <c r="B25" s="867"/>
      <c r="C25" s="870"/>
      <c r="D25" s="605">
        <v>0</v>
      </c>
      <c r="E25" s="605">
        <v>1</v>
      </c>
      <c r="F25" s="606" t="s">
        <v>1327</v>
      </c>
      <c r="G25" s="608" t="s">
        <v>902</v>
      </c>
      <c r="H25" s="608">
        <v>1816034</v>
      </c>
      <c r="I25" s="638" t="s">
        <v>2039</v>
      </c>
      <c r="J25" s="638" t="s">
        <v>810</v>
      </c>
      <c r="K25" s="638" t="s">
        <v>1984</v>
      </c>
      <c r="L25" s="609" t="s">
        <v>1985</v>
      </c>
      <c r="M25" s="637" t="s">
        <v>259</v>
      </c>
      <c r="N25" s="435" t="s">
        <v>1575</v>
      </c>
      <c r="O25" s="604"/>
    </row>
    <row r="26" spans="1:121" ht="37.5" customHeight="1">
      <c r="A26" s="864"/>
      <c r="B26" s="867"/>
      <c r="C26" s="870"/>
      <c r="D26" s="605">
        <v>0</v>
      </c>
      <c r="E26" s="605">
        <v>1</v>
      </c>
      <c r="F26" s="614" t="s">
        <v>1326</v>
      </c>
      <c r="G26" s="608" t="s">
        <v>898</v>
      </c>
      <c r="H26" s="608">
        <v>1816011</v>
      </c>
      <c r="I26" s="638" t="s">
        <v>2042</v>
      </c>
      <c r="J26" s="638" t="s">
        <v>810</v>
      </c>
      <c r="K26" s="638" t="s">
        <v>1984</v>
      </c>
      <c r="L26" s="609" t="s">
        <v>1985</v>
      </c>
      <c r="M26" s="637" t="s">
        <v>470</v>
      </c>
      <c r="N26" s="435" t="s">
        <v>1575</v>
      </c>
      <c r="O26" s="119"/>
    </row>
    <row r="27" spans="1:121" ht="39.6">
      <c r="A27" s="865"/>
      <c r="B27" s="868"/>
      <c r="C27" s="871"/>
      <c r="D27" s="605">
        <v>1</v>
      </c>
      <c r="E27" s="605">
        <v>0</v>
      </c>
      <c r="F27" s="606" t="s">
        <v>1324</v>
      </c>
      <c r="G27" s="608" t="s">
        <v>1496</v>
      </c>
      <c r="H27" s="608">
        <v>1803011</v>
      </c>
      <c r="I27" s="449" t="s">
        <v>2128</v>
      </c>
      <c r="J27" s="615" t="s">
        <v>924</v>
      </c>
      <c r="K27" s="615" t="s">
        <v>1998</v>
      </c>
      <c r="L27" s="436" t="s">
        <v>926</v>
      </c>
      <c r="M27" s="637" t="s">
        <v>1981</v>
      </c>
      <c r="N27" s="435" t="s">
        <v>1575</v>
      </c>
      <c r="O27" s="179"/>
    </row>
    <row r="28" spans="1:121" ht="39.6">
      <c r="A28" s="865"/>
      <c r="B28" s="868"/>
      <c r="C28" s="871"/>
      <c r="D28" s="605">
        <v>0</v>
      </c>
      <c r="E28" s="605">
        <v>1</v>
      </c>
      <c r="F28" s="606" t="s">
        <v>1345</v>
      </c>
      <c r="G28" s="608" t="s">
        <v>1487</v>
      </c>
      <c r="H28" s="608">
        <v>1803011</v>
      </c>
      <c r="I28" s="449" t="s">
        <v>2108</v>
      </c>
      <c r="J28" s="615" t="s">
        <v>924</v>
      </c>
      <c r="K28" s="615" t="s">
        <v>1998</v>
      </c>
      <c r="L28" s="436" t="s">
        <v>926</v>
      </c>
      <c r="M28" s="637" t="s">
        <v>257</v>
      </c>
      <c r="N28" s="435" t="s">
        <v>1575</v>
      </c>
      <c r="O28" s="179"/>
    </row>
    <row r="29" spans="1:121" ht="39.6">
      <c r="A29" s="865"/>
      <c r="B29" s="868"/>
      <c r="C29" s="871"/>
      <c r="D29" s="605">
        <v>0</v>
      </c>
      <c r="E29" s="610">
        <v>1</v>
      </c>
      <c r="F29" s="611" t="s">
        <v>1325</v>
      </c>
      <c r="G29" s="608" t="s">
        <v>1488</v>
      </c>
      <c r="H29" s="612">
        <v>1803011</v>
      </c>
      <c r="I29" s="449" t="s">
        <v>2109</v>
      </c>
      <c r="J29" s="615" t="s">
        <v>924</v>
      </c>
      <c r="K29" s="615" t="s">
        <v>566</v>
      </c>
      <c r="L29" s="436" t="s">
        <v>926</v>
      </c>
      <c r="M29" s="637" t="s">
        <v>1580</v>
      </c>
      <c r="N29" s="435" t="s">
        <v>1575</v>
      </c>
      <c r="O29" s="179"/>
    </row>
    <row r="30" spans="1:121" ht="39.6">
      <c r="A30" s="865"/>
      <c r="B30" s="868"/>
      <c r="C30" s="871"/>
      <c r="D30" s="605">
        <v>0</v>
      </c>
      <c r="E30" s="605">
        <v>1</v>
      </c>
      <c r="F30" s="606" t="s">
        <v>1323</v>
      </c>
      <c r="G30" s="608" t="s">
        <v>1489</v>
      </c>
      <c r="H30" s="608">
        <v>1803065</v>
      </c>
      <c r="I30" s="449" t="s">
        <v>2110</v>
      </c>
      <c r="J30" s="638" t="s">
        <v>810</v>
      </c>
      <c r="K30" s="638" t="s">
        <v>1984</v>
      </c>
      <c r="L30" s="609" t="s">
        <v>1985</v>
      </c>
      <c r="M30" s="637" t="s">
        <v>247</v>
      </c>
      <c r="N30" s="435" t="s">
        <v>1575</v>
      </c>
      <c r="O30" s="179"/>
    </row>
    <row r="31" spans="1:121" ht="39.6">
      <c r="A31" s="865"/>
      <c r="B31" s="868"/>
      <c r="C31" s="871"/>
      <c r="D31" s="605">
        <v>0</v>
      </c>
      <c r="E31" s="605">
        <v>1</v>
      </c>
      <c r="F31" s="606" t="s">
        <v>1322</v>
      </c>
      <c r="G31" s="608" t="s">
        <v>1490</v>
      </c>
      <c r="H31" s="608">
        <v>1803072</v>
      </c>
      <c r="I31" s="638" t="s">
        <v>963</v>
      </c>
      <c r="J31" s="638" t="s">
        <v>810</v>
      </c>
      <c r="K31" s="638" t="s">
        <v>1984</v>
      </c>
      <c r="L31" s="609" t="s">
        <v>1985</v>
      </c>
      <c r="M31" s="637" t="s">
        <v>1972</v>
      </c>
      <c r="N31" s="435" t="s">
        <v>1575</v>
      </c>
      <c r="O31" s="119"/>
    </row>
    <row r="32" spans="1:121" ht="39.6">
      <c r="A32" s="865"/>
      <c r="B32" s="868"/>
      <c r="C32" s="871"/>
      <c r="D32" s="605">
        <v>1</v>
      </c>
      <c r="E32" s="605">
        <v>0</v>
      </c>
      <c r="F32" s="606" t="s">
        <v>1321</v>
      </c>
      <c r="G32" s="608" t="s">
        <v>1497</v>
      </c>
      <c r="H32" s="608">
        <v>1805011</v>
      </c>
      <c r="I32" s="638" t="s">
        <v>1999</v>
      </c>
      <c r="J32" s="616" t="s">
        <v>1581</v>
      </c>
      <c r="K32" s="616" t="s">
        <v>1582</v>
      </c>
      <c r="L32" s="436" t="s">
        <v>790</v>
      </c>
      <c r="M32" s="637" t="s">
        <v>1978</v>
      </c>
      <c r="N32" s="435" t="s">
        <v>1575</v>
      </c>
      <c r="O32" s="119"/>
    </row>
    <row r="33" spans="1:16" ht="39.6">
      <c r="A33" s="865"/>
      <c r="B33" s="868"/>
      <c r="C33" s="871"/>
      <c r="D33" s="605">
        <v>0</v>
      </c>
      <c r="E33" s="605">
        <v>1</v>
      </c>
      <c r="F33" s="606" t="s">
        <v>1320</v>
      </c>
      <c r="G33" s="608" t="s">
        <v>1491</v>
      </c>
      <c r="H33" s="608">
        <v>1805011</v>
      </c>
      <c r="I33" s="638" t="s">
        <v>2000</v>
      </c>
      <c r="J33" s="616" t="s">
        <v>1581</v>
      </c>
      <c r="K33" s="616" t="s">
        <v>1582</v>
      </c>
      <c r="L33" s="436" t="s">
        <v>790</v>
      </c>
      <c r="M33" s="637" t="s">
        <v>694</v>
      </c>
      <c r="N33" s="435" t="s">
        <v>1575</v>
      </c>
      <c r="O33" s="119"/>
    </row>
    <row r="34" spans="1:16" ht="39.6">
      <c r="A34" s="865"/>
      <c r="B34" s="868"/>
      <c r="C34" s="871"/>
      <c r="D34" s="605">
        <v>0</v>
      </c>
      <c r="E34" s="605">
        <v>1</v>
      </c>
      <c r="F34" s="606" t="s">
        <v>1319</v>
      </c>
      <c r="G34" s="608" t="s">
        <v>1492</v>
      </c>
      <c r="H34" s="608">
        <v>1805011</v>
      </c>
      <c r="I34" s="638" t="s">
        <v>2001</v>
      </c>
      <c r="J34" s="616" t="s">
        <v>1581</v>
      </c>
      <c r="K34" s="616" t="s">
        <v>1582</v>
      </c>
      <c r="L34" s="436" t="s">
        <v>790</v>
      </c>
      <c r="M34" s="637" t="s">
        <v>258</v>
      </c>
      <c r="N34" s="435" t="s">
        <v>1575</v>
      </c>
      <c r="O34" s="119"/>
    </row>
    <row r="35" spans="1:16" ht="39.6">
      <c r="A35" s="865"/>
      <c r="B35" s="868"/>
      <c r="C35" s="871"/>
      <c r="D35" s="605">
        <v>0</v>
      </c>
      <c r="E35" s="605">
        <v>1</v>
      </c>
      <c r="F35" s="606" t="s">
        <v>1318</v>
      </c>
      <c r="G35" s="608" t="s">
        <v>1493</v>
      </c>
      <c r="H35" s="608">
        <v>1805072</v>
      </c>
      <c r="I35" s="449" t="s">
        <v>2256</v>
      </c>
      <c r="J35" s="616" t="s">
        <v>1581</v>
      </c>
      <c r="K35" s="616" t="s">
        <v>1582</v>
      </c>
      <c r="L35" s="436" t="s">
        <v>790</v>
      </c>
      <c r="M35" s="551" t="s">
        <v>1982</v>
      </c>
      <c r="N35" s="435" t="s">
        <v>1575</v>
      </c>
      <c r="O35" s="642"/>
      <c r="P35" s="97"/>
    </row>
    <row r="36" spans="1:16" ht="39.6">
      <c r="A36" s="865"/>
      <c r="B36" s="868"/>
      <c r="C36" s="871"/>
      <c r="D36" s="605">
        <v>1</v>
      </c>
      <c r="E36" s="605">
        <v>0</v>
      </c>
      <c r="F36" s="606" t="s">
        <v>1317</v>
      </c>
      <c r="G36" s="608" t="s">
        <v>1498</v>
      </c>
      <c r="H36" s="608">
        <v>1861011</v>
      </c>
      <c r="I36" s="616" t="s">
        <v>1582</v>
      </c>
      <c r="J36" s="616" t="s">
        <v>1581</v>
      </c>
      <c r="K36" s="616" t="s">
        <v>1582</v>
      </c>
      <c r="L36" s="436" t="s">
        <v>790</v>
      </c>
      <c r="M36" s="435" t="s">
        <v>235</v>
      </c>
      <c r="N36" s="435" t="s">
        <v>1575</v>
      </c>
      <c r="O36" s="179"/>
    </row>
    <row r="37" spans="1:16" ht="39.6">
      <c r="A37" s="865"/>
      <c r="B37" s="868"/>
      <c r="C37" s="871"/>
      <c r="D37" s="605">
        <v>0</v>
      </c>
      <c r="E37" s="605">
        <v>1</v>
      </c>
      <c r="F37" s="606" t="s">
        <v>1316</v>
      </c>
      <c r="G37" s="608" t="s">
        <v>1494</v>
      </c>
      <c r="H37" s="608">
        <v>1861011</v>
      </c>
      <c r="I37" s="616" t="s">
        <v>1582</v>
      </c>
      <c r="J37" s="616" t="s">
        <v>1581</v>
      </c>
      <c r="K37" s="616" t="s">
        <v>1582</v>
      </c>
      <c r="L37" s="436" t="s">
        <v>790</v>
      </c>
      <c r="M37" s="435" t="s">
        <v>238</v>
      </c>
      <c r="N37" s="435" t="s">
        <v>1575</v>
      </c>
      <c r="O37" s="119"/>
    </row>
    <row r="38" spans="1:16" ht="39.6">
      <c r="A38" s="865"/>
      <c r="B38" s="868"/>
      <c r="C38" s="871"/>
      <c r="D38" s="605">
        <v>0</v>
      </c>
      <c r="E38" s="605">
        <v>1</v>
      </c>
      <c r="F38" s="606" t="s">
        <v>1315</v>
      </c>
      <c r="G38" s="608" t="s">
        <v>1495</v>
      </c>
      <c r="H38" s="608">
        <v>1861011</v>
      </c>
      <c r="I38" s="616" t="s">
        <v>1582</v>
      </c>
      <c r="J38" s="616" t="s">
        <v>1581</v>
      </c>
      <c r="K38" s="616" t="s">
        <v>1582</v>
      </c>
      <c r="L38" s="436" t="s">
        <v>790</v>
      </c>
      <c r="M38" s="435" t="s">
        <v>239</v>
      </c>
      <c r="N38" s="435" t="s">
        <v>1575</v>
      </c>
      <c r="O38" s="119"/>
    </row>
    <row r="39" spans="1:16" ht="39.6">
      <c r="A39" s="865"/>
      <c r="B39" s="868"/>
      <c r="C39" s="871"/>
      <c r="D39" s="605">
        <v>0</v>
      </c>
      <c r="E39" s="605">
        <v>1</v>
      </c>
      <c r="F39" s="606" t="s">
        <v>1314</v>
      </c>
      <c r="G39" s="608" t="s">
        <v>1499</v>
      </c>
      <c r="H39" s="608">
        <v>1807024</v>
      </c>
      <c r="I39" s="434" t="s">
        <v>2049</v>
      </c>
      <c r="J39" s="653" t="s">
        <v>788</v>
      </c>
      <c r="K39" s="616" t="s">
        <v>1582</v>
      </c>
      <c r="L39" s="436" t="s">
        <v>790</v>
      </c>
      <c r="M39" s="435" t="s">
        <v>236</v>
      </c>
      <c r="N39" s="435" t="s">
        <v>1575</v>
      </c>
      <c r="O39" s="119"/>
    </row>
    <row r="40" spans="1:16" ht="39.6">
      <c r="A40" s="865"/>
      <c r="B40" s="868"/>
      <c r="C40" s="871"/>
      <c r="D40" s="605">
        <v>0</v>
      </c>
      <c r="E40" s="605">
        <v>1</v>
      </c>
      <c r="F40" s="606" t="s">
        <v>1313</v>
      </c>
      <c r="G40" s="608" t="s">
        <v>1500</v>
      </c>
      <c r="H40" s="608">
        <v>1807084</v>
      </c>
      <c r="I40" s="434" t="s">
        <v>2002</v>
      </c>
      <c r="J40" s="653" t="s">
        <v>788</v>
      </c>
      <c r="K40" s="616" t="s">
        <v>1582</v>
      </c>
      <c r="L40" s="436" t="s">
        <v>790</v>
      </c>
      <c r="M40" s="435" t="s">
        <v>241</v>
      </c>
      <c r="N40" s="435" t="s">
        <v>1575</v>
      </c>
      <c r="O40" s="119"/>
    </row>
    <row r="41" spans="1:16" ht="36.75" customHeight="1">
      <c r="A41" s="865"/>
      <c r="B41" s="868"/>
      <c r="C41" s="871"/>
      <c r="D41" s="605">
        <v>0</v>
      </c>
      <c r="E41" s="605">
        <v>1</v>
      </c>
      <c r="F41" s="606" t="s">
        <v>1312</v>
      </c>
      <c r="G41" s="608" t="s">
        <v>1501</v>
      </c>
      <c r="H41" s="608">
        <v>1807044</v>
      </c>
      <c r="I41" s="608" t="s">
        <v>2005</v>
      </c>
      <c r="J41" s="653" t="s">
        <v>788</v>
      </c>
      <c r="K41" s="616" t="s">
        <v>1582</v>
      </c>
      <c r="L41" s="436" t="s">
        <v>790</v>
      </c>
      <c r="M41" s="435" t="s">
        <v>242</v>
      </c>
      <c r="N41" s="435" t="s">
        <v>1575</v>
      </c>
      <c r="O41" s="119"/>
    </row>
    <row r="42" spans="1:16" ht="39.6">
      <c r="A42" s="865"/>
      <c r="B42" s="868"/>
      <c r="C42" s="871"/>
      <c r="D42" s="605">
        <v>0</v>
      </c>
      <c r="E42" s="610">
        <v>1</v>
      </c>
      <c r="F42" s="606" t="s">
        <v>1311</v>
      </c>
      <c r="G42" s="608" t="s">
        <v>1502</v>
      </c>
      <c r="H42" s="608">
        <v>1807072</v>
      </c>
      <c r="I42" s="608" t="s">
        <v>2003</v>
      </c>
      <c r="J42" s="653" t="s">
        <v>788</v>
      </c>
      <c r="K42" s="616" t="s">
        <v>1582</v>
      </c>
      <c r="L42" s="436" t="s">
        <v>790</v>
      </c>
      <c r="M42" s="119" t="s">
        <v>237</v>
      </c>
      <c r="N42" s="435" t="s">
        <v>1575</v>
      </c>
      <c r="O42" s="119"/>
    </row>
    <row r="43" spans="1:16" ht="39.6">
      <c r="A43" s="865"/>
      <c r="B43" s="868"/>
      <c r="C43" s="871"/>
      <c r="D43" s="605">
        <v>1</v>
      </c>
      <c r="E43" s="605">
        <v>0</v>
      </c>
      <c r="F43" s="606" t="s">
        <v>1310</v>
      </c>
      <c r="G43" s="608" t="s">
        <v>1503</v>
      </c>
      <c r="H43" s="608">
        <v>1815034</v>
      </c>
      <c r="I43" s="617" t="s">
        <v>2004</v>
      </c>
      <c r="J43" s="653" t="s">
        <v>788</v>
      </c>
      <c r="K43" s="616" t="s">
        <v>1582</v>
      </c>
      <c r="L43" s="436" t="s">
        <v>790</v>
      </c>
      <c r="M43" s="435" t="s">
        <v>579</v>
      </c>
      <c r="N43" s="435" t="s">
        <v>1575</v>
      </c>
      <c r="O43" s="119"/>
    </row>
    <row r="44" spans="1:16" ht="39.6">
      <c r="A44" s="865"/>
      <c r="B44" s="868"/>
      <c r="C44" s="871"/>
      <c r="D44" s="605">
        <v>0</v>
      </c>
      <c r="E44" s="605">
        <v>1</v>
      </c>
      <c r="F44" s="606" t="s">
        <v>1308</v>
      </c>
      <c r="G44" s="608" t="s">
        <v>1504</v>
      </c>
      <c r="H44" s="608">
        <v>1815044</v>
      </c>
      <c r="I44" s="617" t="s">
        <v>2006</v>
      </c>
      <c r="J44" s="653" t="s">
        <v>788</v>
      </c>
      <c r="K44" s="616" t="s">
        <v>1582</v>
      </c>
      <c r="L44" s="436" t="s">
        <v>790</v>
      </c>
      <c r="M44" s="435" t="s">
        <v>479</v>
      </c>
      <c r="N44" s="435" t="s">
        <v>1575</v>
      </c>
      <c r="O44" s="179"/>
    </row>
    <row r="45" spans="1:16" ht="39.6">
      <c r="A45" s="865"/>
      <c r="B45" s="868"/>
      <c r="C45" s="871"/>
      <c r="D45" s="610">
        <v>0</v>
      </c>
      <c r="E45" s="610">
        <v>1</v>
      </c>
      <c r="F45" s="611" t="s">
        <v>1309</v>
      </c>
      <c r="G45" s="608" t="s">
        <v>1505</v>
      </c>
      <c r="H45" s="612">
        <v>1815052</v>
      </c>
      <c r="I45" s="617" t="s">
        <v>923</v>
      </c>
      <c r="J45" s="653" t="s">
        <v>788</v>
      </c>
      <c r="K45" s="616" t="s">
        <v>1582</v>
      </c>
      <c r="L45" s="436" t="s">
        <v>790</v>
      </c>
      <c r="M45" s="435" t="s">
        <v>1977</v>
      </c>
      <c r="N45" s="435" t="s">
        <v>1575</v>
      </c>
      <c r="O45" s="119"/>
    </row>
    <row r="46" spans="1:16" ht="39.6">
      <c r="A46" s="865"/>
      <c r="B46" s="868"/>
      <c r="C46" s="871"/>
      <c r="D46" s="605">
        <v>0</v>
      </c>
      <c r="E46" s="605">
        <v>1</v>
      </c>
      <c r="F46" s="606" t="s">
        <v>1307</v>
      </c>
      <c r="G46" s="618" t="s">
        <v>1565</v>
      </c>
      <c r="H46" s="608">
        <v>1819044</v>
      </c>
      <c r="I46" s="608" t="s">
        <v>2007</v>
      </c>
      <c r="J46" s="653" t="s">
        <v>788</v>
      </c>
      <c r="K46" s="616" t="s">
        <v>1582</v>
      </c>
      <c r="L46" s="436" t="s">
        <v>790</v>
      </c>
      <c r="M46" s="435" t="s">
        <v>1588</v>
      </c>
      <c r="N46" s="435" t="s">
        <v>1575</v>
      </c>
      <c r="O46" s="119"/>
    </row>
    <row r="47" spans="1:16" ht="39.6">
      <c r="A47" s="865"/>
      <c r="B47" s="868"/>
      <c r="C47" s="871"/>
      <c r="D47" s="605">
        <v>0</v>
      </c>
      <c r="E47" s="605">
        <v>1</v>
      </c>
      <c r="F47" s="606" t="s">
        <v>1559</v>
      </c>
      <c r="G47" s="608" t="s">
        <v>1507</v>
      </c>
      <c r="H47" s="608">
        <v>1819044</v>
      </c>
      <c r="I47" s="608" t="s">
        <v>2050</v>
      </c>
      <c r="J47" s="616" t="s">
        <v>1581</v>
      </c>
      <c r="K47" s="616" t="s">
        <v>1582</v>
      </c>
      <c r="L47" s="436" t="s">
        <v>790</v>
      </c>
      <c r="M47" s="435" t="s">
        <v>1579</v>
      </c>
      <c r="N47" s="435" t="s">
        <v>1575</v>
      </c>
      <c r="O47" s="119"/>
    </row>
    <row r="48" spans="1:16" ht="39.6">
      <c r="A48" s="865"/>
      <c r="B48" s="868"/>
      <c r="C48" s="871"/>
      <c r="D48" s="605">
        <v>0</v>
      </c>
      <c r="E48" s="605">
        <v>1</v>
      </c>
      <c r="F48" s="606" t="s">
        <v>1306</v>
      </c>
      <c r="G48" s="608" t="s">
        <v>1508</v>
      </c>
      <c r="H48" s="608">
        <v>1801084</v>
      </c>
      <c r="I48" s="434" t="s">
        <v>2008</v>
      </c>
      <c r="J48" s="616" t="s">
        <v>933</v>
      </c>
      <c r="K48" s="616" t="s">
        <v>1583</v>
      </c>
      <c r="L48" s="624">
        <v>201516</v>
      </c>
      <c r="M48" s="619" t="s">
        <v>422</v>
      </c>
      <c r="N48" s="620" t="s">
        <v>1575</v>
      </c>
      <c r="O48" s="179"/>
    </row>
    <row r="49" spans="1:17" ht="39.6">
      <c r="A49" s="865"/>
      <c r="B49" s="868"/>
      <c r="C49" s="871"/>
      <c r="D49" s="605">
        <v>0</v>
      </c>
      <c r="E49" s="610">
        <v>1</v>
      </c>
      <c r="F49" s="611" t="s">
        <v>1305</v>
      </c>
      <c r="G49" s="608" t="s">
        <v>1509</v>
      </c>
      <c r="H49" s="612">
        <v>1801084</v>
      </c>
      <c r="I49" s="434" t="s">
        <v>2009</v>
      </c>
      <c r="J49" s="616" t="s">
        <v>933</v>
      </c>
      <c r="K49" s="616" t="s">
        <v>1583</v>
      </c>
      <c r="L49" s="624">
        <v>201516</v>
      </c>
      <c r="M49" s="619" t="s">
        <v>437</v>
      </c>
      <c r="N49" s="620" t="s">
        <v>1575</v>
      </c>
      <c r="O49" s="179"/>
    </row>
    <row r="50" spans="1:17" ht="39.6">
      <c r="A50" s="865"/>
      <c r="B50" s="868"/>
      <c r="C50" s="871"/>
      <c r="D50" s="605">
        <v>0</v>
      </c>
      <c r="E50" s="605">
        <v>1</v>
      </c>
      <c r="F50" s="606" t="s">
        <v>1304</v>
      </c>
      <c r="G50" s="608" t="s">
        <v>1560</v>
      </c>
      <c r="H50" s="608">
        <v>1801052</v>
      </c>
      <c r="I50" s="449" t="s">
        <v>2124</v>
      </c>
      <c r="J50" s="616" t="s">
        <v>933</v>
      </c>
      <c r="K50" s="616" t="s">
        <v>1583</v>
      </c>
      <c r="L50" s="624">
        <v>201516</v>
      </c>
      <c r="M50" s="644" t="s">
        <v>1579</v>
      </c>
      <c r="N50" s="620" t="s">
        <v>1575</v>
      </c>
      <c r="O50" s="179"/>
      <c r="P50" s="97"/>
      <c r="Q50" s="97"/>
    </row>
    <row r="51" spans="1:17" ht="39.6">
      <c r="A51" s="865"/>
      <c r="B51" s="868"/>
      <c r="C51" s="871"/>
      <c r="D51" s="605">
        <v>0</v>
      </c>
      <c r="E51" s="605">
        <v>1</v>
      </c>
      <c r="F51" s="606" t="s">
        <v>1303</v>
      </c>
      <c r="G51" s="608" t="s">
        <v>1510</v>
      </c>
      <c r="H51" s="608">
        <v>1802014</v>
      </c>
      <c r="I51" s="638" t="s">
        <v>2047</v>
      </c>
      <c r="J51" s="616" t="s">
        <v>933</v>
      </c>
      <c r="K51" s="616" t="s">
        <v>1583</v>
      </c>
      <c r="L51" s="624">
        <v>201516</v>
      </c>
      <c r="M51" s="619" t="s">
        <v>444</v>
      </c>
      <c r="N51" s="620" t="s">
        <v>1575</v>
      </c>
      <c r="O51" s="119"/>
    </row>
    <row r="52" spans="1:17" ht="39.6">
      <c r="A52" s="865"/>
      <c r="B52" s="868"/>
      <c r="C52" s="871"/>
      <c r="D52" s="605">
        <v>0</v>
      </c>
      <c r="E52" s="605">
        <v>1</v>
      </c>
      <c r="F52" s="606" t="s">
        <v>1302</v>
      </c>
      <c r="G52" s="608" t="s">
        <v>1511</v>
      </c>
      <c r="H52" s="608">
        <v>1802014</v>
      </c>
      <c r="I52" s="638" t="s">
        <v>2048</v>
      </c>
      <c r="J52" s="616" t="s">
        <v>933</v>
      </c>
      <c r="K52" s="616" t="s">
        <v>1583</v>
      </c>
      <c r="L52" s="624">
        <v>201516</v>
      </c>
      <c r="M52" s="619" t="s">
        <v>446</v>
      </c>
      <c r="N52" s="620" t="s">
        <v>1575</v>
      </c>
      <c r="O52" s="119"/>
    </row>
    <row r="53" spans="1:17" ht="39.6">
      <c r="A53" s="865"/>
      <c r="B53" s="868"/>
      <c r="C53" s="871"/>
      <c r="D53" s="605">
        <v>0</v>
      </c>
      <c r="E53" s="605">
        <v>1</v>
      </c>
      <c r="F53" s="606" t="s">
        <v>1301</v>
      </c>
      <c r="G53" s="608" t="s">
        <v>1512</v>
      </c>
      <c r="H53" s="608">
        <v>1802062</v>
      </c>
      <c r="I53" s="638" t="s">
        <v>984</v>
      </c>
      <c r="J53" s="616" t="s">
        <v>933</v>
      </c>
      <c r="K53" s="616" t="s">
        <v>1583</v>
      </c>
      <c r="L53" s="624">
        <v>201516</v>
      </c>
      <c r="M53" s="619" t="s">
        <v>448</v>
      </c>
      <c r="N53" s="620" t="s">
        <v>1575</v>
      </c>
      <c r="O53" s="119"/>
    </row>
    <row r="54" spans="1:17" ht="39.6">
      <c r="A54" s="865"/>
      <c r="B54" s="868"/>
      <c r="C54" s="871"/>
      <c r="D54" s="605">
        <v>1</v>
      </c>
      <c r="E54" s="605">
        <v>0</v>
      </c>
      <c r="F54" s="606" t="s">
        <v>1300</v>
      </c>
      <c r="G54" s="608" t="s">
        <v>1567</v>
      </c>
      <c r="H54" s="608">
        <v>1821042</v>
      </c>
      <c r="I54" s="638" t="s">
        <v>985</v>
      </c>
      <c r="J54" s="616" t="s">
        <v>933</v>
      </c>
      <c r="K54" s="616" t="s">
        <v>1583</v>
      </c>
      <c r="L54" s="624">
        <v>201516</v>
      </c>
      <c r="M54" s="619" t="s">
        <v>241</v>
      </c>
      <c r="N54" s="620" t="s">
        <v>1575</v>
      </c>
      <c r="O54" s="119"/>
    </row>
    <row r="55" spans="1:17" ht="39.6">
      <c r="A55" s="865"/>
      <c r="B55" s="868"/>
      <c r="C55" s="871"/>
      <c r="D55" s="605">
        <v>0</v>
      </c>
      <c r="E55" s="605">
        <v>1</v>
      </c>
      <c r="F55" s="606" t="s">
        <v>1299</v>
      </c>
      <c r="G55" s="608" t="s">
        <v>1513</v>
      </c>
      <c r="H55" s="608">
        <v>1821034</v>
      </c>
      <c r="I55" s="449" t="s">
        <v>2130</v>
      </c>
      <c r="J55" s="616" t="s">
        <v>933</v>
      </c>
      <c r="K55" s="616" t="s">
        <v>1583</v>
      </c>
      <c r="L55" s="624">
        <v>201516</v>
      </c>
      <c r="M55" s="644" t="s">
        <v>579</v>
      </c>
      <c r="N55" s="620" t="s">
        <v>1575</v>
      </c>
      <c r="O55" s="551"/>
      <c r="P55" s="97"/>
      <c r="Q55" s="97"/>
    </row>
    <row r="56" spans="1:17" ht="38.25" customHeight="1">
      <c r="A56" s="865"/>
      <c r="B56" s="868"/>
      <c r="C56" s="871"/>
      <c r="D56" s="621">
        <v>0</v>
      </c>
      <c r="E56" s="621">
        <v>1</v>
      </c>
      <c r="F56" s="614" t="s">
        <v>1467</v>
      </c>
      <c r="G56" s="608" t="s">
        <v>1514</v>
      </c>
      <c r="H56" s="618">
        <v>1821034</v>
      </c>
      <c r="I56" s="449" t="s">
        <v>2131</v>
      </c>
      <c r="J56" s="616" t="s">
        <v>933</v>
      </c>
      <c r="K56" s="616" t="s">
        <v>1583</v>
      </c>
      <c r="L56" s="624">
        <v>201516</v>
      </c>
      <c r="M56" s="644" t="s">
        <v>479</v>
      </c>
      <c r="N56" s="620" t="s">
        <v>1575</v>
      </c>
      <c r="O56" s="551"/>
      <c r="P56" s="97"/>
      <c r="Q56" s="97"/>
    </row>
    <row r="57" spans="1:17" ht="39.6">
      <c r="A57" s="865"/>
      <c r="B57" s="868"/>
      <c r="C57" s="871"/>
      <c r="D57" s="605">
        <v>0</v>
      </c>
      <c r="E57" s="622">
        <v>1</v>
      </c>
      <c r="F57" s="606" t="s">
        <v>1298</v>
      </c>
      <c r="G57" s="608" t="s">
        <v>1515</v>
      </c>
      <c r="H57" s="608">
        <v>1821052</v>
      </c>
      <c r="I57" s="449" t="s">
        <v>2132</v>
      </c>
      <c r="J57" s="616" t="s">
        <v>933</v>
      </c>
      <c r="K57" s="616" t="s">
        <v>1583</v>
      </c>
      <c r="L57" s="624">
        <v>201516</v>
      </c>
      <c r="M57" s="644" t="s">
        <v>1977</v>
      </c>
      <c r="N57" s="620" t="s">
        <v>1575</v>
      </c>
      <c r="O57" s="551"/>
      <c r="P57" s="97"/>
      <c r="Q57" s="97"/>
    </row>
    <row r="58" spans="1:17" ht="39.6">
      <c r="A58" s="865"/>
      <c r="B58" s="868"/>
      <c r="C58" s="871"/>
      <c r="D58" s="605">
        <v>0</v>
      </c>
      <c r="E58" s="605">
        <v>1</v>
      </c>
      <c r="F58" s="606" t="s">
        <v>1297</v>
      </c>
      <c r="G58" s="608" t="s">
        <v>1516</v>
      </c>
      <c r="H58" s="608">
        <v>1821022</v>
      </c>
      <c r="I58" s="434" t="s">
        <v>1974</v>
      </c>
      <c r="J58" s="616" t="s">
        <v>933</v>
      </c>
      <c r="K58" s="616" t="s">
        <v>1583</v>
      </c>
      <c r="L58" s="624">
        <v>201516</v>
      </c>
      <c r="M58" s="619" t="s">
        <v>202</v>
      </c>
      <c r="N58" s="620" t="s">
        <v>1575</v>
      </c>
      <c r="O58" s="119"/>
    </row>
    <row r="59" spans="1:17" ht="37.5" customHeight="1">
      <c r="A59" s="865"/>
      <c r="B59" s="868"/>
      <c r="C59" s="871"/>
      <c r="D59" s="605">
        <v>0</v>
      </c>
      <c r="E59" s="610">
        <v>1</v>
      </c>
      <c r="F59" s="611" t="s">
        <v>1296</v>
      </c>
      <c r="G59" s="608" t="s">
        <v>1517</v>
      </c>
      <c r="H59" s="612">
        <v>1821052</v>
      </c>
      <c r="I59" s="449" t="s">
        <v>2142</v>
      </c>
      <c r="J59" s="616" t="s">
        <v>933</v>
      </c>
      <c r="K59" s="616" t="s">
        <v>1583</v>
      </c>
      <c r="L59" s="624">
        <v>201516</v>
      </c>
      <c r="M59" s="619" t="s">
        <v>1584</v>
      </c>
      <c r="N59" s="620" t="s">
        <v>1575</v>
      </c>
      <c r="O59" s="119"/>
    </row>
    <row r="60" spans="1:17" ht="39.6">
      <c r="A60" s="865"/>
      <c r="B60" s="868"/>
      <c r="C60" s="871"/>
      <c r="D60" s="605">
        <v>0</v>
      </c>
      <c r="E60" s="605">
        <v>1</v>
      </c>
      <c r="F60" s="606" t="s">
        <v>1295</v>
      </c>
      <c r="G60" s="608" t="s">
        <v>1518</v>
      </c>
      <c r="H60" s="608">
        <v>1817075</v>
      </c>
      <c r="I60" s="434" t="s">
        <v>989</v>
      </c>
      <c r="J60" s="616" t="s">
        <v>933</v>
      </c>
      <c r="K60" s="616" t="s">
        <v>1583</v>
      </c>
      <c r="L60" s="624">
        <v>201516</v>
      </c>
      <c r="M60" s="619" t="s">
        <v>250</v>
      </c>
      <c r="N60" s="620" t="s">
        <v>1575</v>
      </c>
      <c r="O60" s="119"/>
    </row>
    <row r="61" spans="1:17" ht="39.6">
      <c r="A61" s="865"/>
      <c r="B61" s="868"/>
      <c r="C61" s="871"/>
      <c r="D61" s="605">
        <v>0</v>
      </c>
      <c r="E61" s="605">
        <v>1</v>
      </c>
      <c r="F61" s="606" t="s">
        <v>1294</v>
      </c>
      <c r="G61" s="608" t="s">
        <v>1519</v>
      </c>
      <c r="H61" s="608">
        <v>1817011</v>
      </c>
      <c r="I61" s="434" t="s">
        <v>2011</v>
      </c>
      <c r="J61" s="616" t="s">
        <v>933</v>
      </c>
      <c r="K61" s="616" t="s">
        <v>1583</v>
      </c>
      <c r="L61" s="624">
        <v>201516</v>
      </c>
      <c r="M61" s="619" t="s">
        <v>255</v>
      </c>
      <c r="N61" s="620" t="s">
        <v>1575</v>
      </c>
      <c r="O61" s="119"/>
    </row>
    <row r="62" spans="1:17" ht="39.6">
      <c r="A62" s="865"/>
      <c r="B62" s="868"/>
      <c r="C62" s="871"/>
      <c r="D62" s="605">
        <v>0</v>
      </c>
      <c r="E62" s="605">
        <v>1</v>
      </c>
      <c r="F62" s="606" t="s">
        <v>1293</v>
      </c>
      <c r="G62" s="608" t="s">
        <v>1520</v>
      </c>
      <c r="H62" s="608">
        <v>1817011</v>
      </c>
      <c r="I62" s="434" t="s">
        <v>2010</v>
      </c>
      <c r="J62" s="616" t="s">
        <v>933</v>
      </c>
      <c r="K62" s="616" t="s">
        <v>1583</v>
      </c>
      <c r="L62" s="624">
        <v>201516</v>
      </c>
      <c r="M62" s="619" t="s">
        <v>245</v>
      </c>
      <c r="N62" s="620" t="s">
        <v>1575</v>
      </c>
      <c r="O62" s="119"/>
    </row>
    <row r="63" spans="1:17" ht="39.6">
      <c r="A63" s="865"/>
      <c r="B63" s="868"/>
      <c r="C63" s="871"/>
      <c r="D63" s="605">
        <v>0</v>
      </c>
      <c r="E63" s="605">
        <v>1</v>
      </c>
      <c r="F63" s="606" t="s">
        <v>1292</v>
      </c>
      <c r="G63" s="608" t="s">
        <v>1521</v>
      </c>
      <c r="H63" s="608">
        <v>1817011</v>
      </c>
      <c r="I63" s="434" t="s">
        <v>2012</v>
      </c>
      <c r="J63" s="616" t="s">
        <v>933</v>
      </c>
      <c r="K63" s="616" t="s">
        <v>1583</v>
      </c>
      <c r="L63" s="624">
        <v>201516</v>
      </c>
      <c r="M63" s="619" t="s">
        <v>235</v>
      </c>
      <c r="N63" s="620" t="s">
        <v>1575</v>
      </c>
      <c r="O63" s="119"/>
    </row>
    <row r="64" spans="1:17" ht="39.6">
      <c r="A64" s="865"/>
      <c r="B64" s="868"/>
      <c r="C64" s="871"/>
      <c r="D64" s="621">
        <v>0</v>
      </c>
      <c r="E64" s="621">
        <v>1</v>
      </c>
      <c r="F64" s="614" t="s">
        <v>1291</v>
      </c>
      <c r="G64" s="608" t="s">
        <v>1522</v>
      </c>
      <c r="H64" s="618">
        <v>1817042</v>
      </c>
      <c r="I64" s="434" t="s">
        <v>932</v>
      </c>
      <c r="J64" s="616" t="s">
        <v>933</v>
      </c>
      <c r="K64" s="616" t="s">
        <v>1583</v>
      </c>
      <c r="L64" s="624">
        <v>201516</v>
      </c>
      <c r="M64" s="619" t="s">
        <v>238</v>
      </c>
      <c r="N64" s="620" t="s">
        <v>1575</v>
      </c>
      <c r="O64" s="179"/>
    </row>
    <row r="65" spans="1:15" ht="59.25" customHeight="1">
      <c r="A65" s="865"/>
      <c r="B65" s="868"/>
      <c r="C65" s="871"/>
      <c r="D65" s="605">
        <v>0</v>
      </c>
      <c r="E65" s="621">
        <v>1</v>
      </c>
      <c r="F65" s="614" t="s">
        <v>1290</v>
      </c>
      <c r="G65" s="608" t="s">
        <v>1523</v>
      </c>
      <c r="H65" s="618">
        <v>1806024</v>
      </c>
      <c r="I65" s="434" t="s">
        <v>2013</v>
      </c>
      <c r="J65" s="615" t="s">
        <v>924</v>
      </c>
      <c r="K65" s="615" t="s">
        <v>566</v>
      </c>
      <c r="L65" s="436" t="s">
        <v>926</v>
      </c>
      <c r="M65" s="637" t="s">
        <v>1578</v>
      </c>
      <c r="N65" s="637" t="s">
        <v>1575</v>
      </c>
      <c r="O65" s="119"/>
    </row>
    <row r="66" spans="1:15" ht="39.6">
      <c r="A66" s="865"/>
      <c r="B66" s="868"/>
      <c r="C66" s="871"/>
      <c r="D66" s="605">
        <v>0</v>
      </c>
      <c r="E66" s="621">
        <v>1</v>
      </c>
      <c r="F66" s="614" t="s">
        <v>1289</v>
      </c>
      <c r="G66" s="608" t="s">
        <v>1524</v>
      </c>
      <c r="H66" s="618">
        <v>1806024</v>
      </c>
      <c r="I66" s="434" t="s">
        <v>2046</v>
      </c>
      <c r="J66" s="615" t="s">
        <v>924</v>
      </c>
      <c r="K66" s="615" t="s">
        <v>566</v>
      </c>
      <c r="L66" s="436" t="s">
        <v>926</v>
      </c>
      <c r="M66" s="435" t="s">
        <v>1982</v>
      </c>
      <c r="N66" s="435" t="s">
        <v>1575</v>
      </c>
      <c r="O66" s="119"/>
    </row>
    <row r="67" spans="1:15" ht="39.6">
      <c r="A67" s="865"/>
      <c r="B67" s="868"/>
      <c r="C67" s="871"/>
      <c r="D67" s="621">
        <v>1</v>
      </c>
      <c r="E67" s="621">
        <v>0</v>
      </c>
      <c r="F67" s="614" t="s">
        <v>1288</v>
      </c>
      <c r="G67" s="608" t="s">
        <v>1526</v>
      </c>
      <c r="H67" s="618">
        <v>1811011</v>
      </c>
      <c r="I67" s="434" t="s">
        <v>2014</v>
      </c>
      <c r="J67" s="615" t="s">
        <v>924</v>
      </c>
      <c r="K67" s="615" t="s">
        <v>566</v>
      </c>
      <c r="L67" s="436" t="s">
        <v>926</v>
      </c>
      <c r="M67" s="435" t="s">
        <v>245</v>
      </c>
      <c r="N67" s="435" t="s">
        <v>1575</v>
      </c>
      <c r="O67" s="119"/>
    </row>
    <row r="68" spans="1:15" ht="39.6">
      <c r="A68" s="865"/>
      <c r="B68" s="868"/>
      <c r="C68" s="871"/>
      <c r="D68" s="621">
        <v>0</v>
      </c>
      <c r="E68" s="621">
        <v>1</v>
      </c>
      <c r="F68" s="614" t="s">
        <v>1287</v>
      </c>
      <c r="G68" s="608" t="s">
        <v>1525</v>
      </c>
      <c r="H68" s="618">
        <v>1811011</v>
      </c>
      <c r="I68" s="434" t="s">
        <v>2015</v>
      </c>
      <c r="J68" s="615" t="s">
        <v>924</v>
      </c>
      <c r="K68" s="615" t="s">
        <v>566</v>
      </c>
      <c r="L68" s="436" t="s">
        <v>926</v>
      </c>
      <c r="M68" s="435" t="s">
        <v>249</v>
      </c>
      <c r="N68" s="435" t="s">
        <v>1575</v>
      </c>
      <c r="O68" s="119"/>
    </row>
    <row r="69" spans="1:15" ht="39.6">
      <c r="A69" s="865"/>
      <c r="B69" s="868"/>
      <c r="C69" s="871"/>
      <c r="D69" s="621">
        <v>0</v>
      </c>
      <c r="E69" s="621">
        <v>1</v>
      </c>
      <c r="F69" s="614" t="s">
        <v>1286</v>
      </c>
      <c r="G69" s="608" t="s">
        <v>1527</v>
      </c>
      <c r="H69" s="618">
        <v>1811011</v>
      </c>
      <c r="I69" s="434" t="s">
        <v>2016</v>
      </c>
      <c r="J69" s="615" t="s">
        <v>924</v>
      </c>
      <c r="K69" s="615" t="s">
        <v>566</v>
      </c>
      <c r="L69" s="436" t="s">
        <v>926</v>
      </c>
      <c r="M69" s="435" t="s">
        <v>1584</v>
      </c>
      <c r="N69" s="435" t="s">
        <v>1575</v>
      </c>
      <c r="O69" s="119"/>
    </row>
    <row r="70" spans="1:15" ht="39.6">
      <c r="A70" s="865"/>
      <c r="B70" s="868"/>
      <c r="C70" s="871"/>
      <c r="D70" s="621">
        <v>0</v>
      </c>
      <c r="E70" s="621">
        <v>1</v>
      </c>
      <c r="F70" s="614" t="s">
        <v>1285</v>
      </c>
      <c r="G70" s="608" t="s">
        <v>1528</v>
      </c>
      <c r="H70" s="618">
        <v>1811022</v>
      </c>
      <c r="I70" s="434" t="s">
        <v>1980</v>
      </c>
      <c r="J70" s="615" t="s">
        <v>924</v>
      </c>
      <c r="K70" s="615" t="s">
        <v>566</v>
      </c>
      <c r="L70" s="436" t="s">
        <v>926</v>
      </c>
      <c r="M70" s="435" t="s">
        <v>242</v>
      </c>
      <c r="N70" s="435" t="s">
        <v>1575</v>
      </c>
      <c r="O70" s="119"/>
    </row>
    <row r="71" spans="1:15" ht="39.6">
      <c r="A71" s="865"/>
      <c r="B71" s="868"/>
      <c r="C71" s="871"/>
      <c r="D71" s="621">
        <v>0</v>
      </c>
      <c r="E71" s="621">
        <v>1</v>
      </c>
      <c r="F71" s="614" t="s">
        <v>1284</v>
      </c>
      <c r="G71" s="608" t="s">
        <v>1529</v>
      </c>
      <c r="H71" s="618">
        <v>1811084</v>
      </c>
      <c r="I71" s="434" t="s">
        <v>2017</v>
      </c>
      <c r="J71" s="615" t="s">
        <v>924</v>
      </c>
      <c r="K71" s="615" t="s">
        <v>566</v>
      </c>
      <c r="L71" s="436" t="s">
        <v>926</v>
      </c>
      <c r="M71" s="435" t="s">
        <v>250</v>
      </c>
      <c r="N71" s="435" t="s">
        <v>1575</v>
      </c>
      <c r="O71" s="119"/>
    </row>
    <row r="72" spans="1:15" ht="39.6">
      <c r="A72" s="865"/>
      <c r="B72" s="868"/>
      <c r="C72" s="871"/>
      <c r="D72" s="621">
        <v>0</v>
      </c>
      <c r="E72" s="621">
        <v>1</v>
      </c>
      <c r="F72" s="614" t="s">
        <v>1283</v>
      </c>
      <c r="G72" s="608" t="s">
        <v>1530</v>
      </c>
      <c r="H72" s="618">
        <v>1811062</v>
      </c>
      <c r="I72" s="434" t="s">
        <v>2018</v>
      </c>
      <c r="J72" s="615" t="s">
        <v>924</v>
      </c>
      <c r="K72" s="623" t="s">
        <v>566</v>
      </c>
      <c r="L72" s="436" t="s">
        <v>926</v>
      </c>
      <c r="M72" s="435" t="s">
        <v>202</v>
      </c>
      <c r="N72" s="435" t="s">
        <v>1575</v>
      </c>
      <c r="O72" s="119"/>
    </row>
    <row r="73" spans="1:15" ht="39.6">
      <c r="A73" s="865"/>
      <c r="B73" s="868"/>
      <c r="C73" s="871"/>
      <c r="D73" s="621">
        <v>1</v>
      </c>
      <c r="E73" s="621">
        <v>0</v>
      </c>
      <c r="F73" s="614" t="s">
        <v>1282</v>
      </c>
      <c r="G73" s="608" t="s">
        <v>1537</v>
      </c>
      <c r="H73" s="618">
        <v>1818011</v>
      </c>
      <c r="I73" s="434" t="s">
        <v>2045</v>
      </c>
      <c r="J73" s="615" t="s">
        <v>924</v>
      </c>
      <c r="K73" s="615" t="s">
        <v>566</v>
      </c>
      <c r="L73" s="436" t="s">
        <v>926</v>
      </c>
      <c r="M73" s="435" t="s">
        <v>579</v>
      </c>
      <c r="N73" s="435" t="s">
        <v>1575</v>
      </c>
      <c r="O73" s="119"/>
    </row>
    <row r="74" spans="1:15" ht="39.6">
      <c r="A74" s="865"/>
      <c r="B74" s="868"/>
      <c r="C74" s="871"/>
      <c r="D74" s="621">
        <v>0</v>
      </c>
      <c r="E74" s="621">
        <v>1</v>
      </c>
      <c r="F74" s="614" t="s">
        <v>1281</v>
      </c>
      <c r="G74" s="608" t="s">
        <v>1531</v>
      </c>
      <c r="H74" s="618">
        <v>1818011</v>
      </c>
      <c r="I74" s="449" t="s">
        <v>2075</v>
      </c>
      <c r="J74" s="615" t="s">
        <v>924</v>
      </c>
      <c r="K74" s="615" t="s">
        <v>566</v>
      </c>
      <c r="L74" s="436" t="s">
        <v>926</v>
      </c>
      <c r="M74" s="435" t="s">
        <v>479</v>
      </c>
      <c r="N74" s="435" t="s">
        <v>1575</v>
      </c>
      <c r="O74" s="119"/>
    </row>
    <row r="75" spans="1:15" ht="39.6">
      <c r="A75" s="865"/>
      <c r="B75" s="868"/>
      <c r="C75" s="871"/>
      <c r="D75" s="621">
        <v>0</v>
      </c>
      <c r="E75" s="621">
        <v>1</v>
      </c>
      <c r="F75" s="614" t="s">
        <v>1280</v>
      </c>
      <c r="G75" s="608" t="s">
        <v>1532</v>
      </c>
      <c r="H75" s="618">
        <v>1818011</v>
      </c>
      <c r="I75" s="449" t="s">
        <v>2074</v>
      </c>
      <c r="J75" s="615" t="s">
        <v>924</v>
      </c>
      <c r="K75" s="615" t="s">
        <v>566</v>
      </c>
      <c r="L75" s="436" t="s">
        <v>926</v>
      </c>
      <c r="M75" s="435" t="s">
        <v>1977</v>
      </c>
      <c r="N75" s="435" t="s">
        <v>1575</v>
      </c>
      <c r="O75" s="119"/>
    </row>
    <row r="76" spans="1:15" ht="39.6">
      <c r="A76" s="865"/>
      <c r="B76" s="868"/>
      <c r="C76" s="871"/>
      <c r="D76" s="621">
        <v>0</v>
      </c>
      <c r="E76" s="621">
        <v>1</v>
      </c>
      <c r="F76" s="614" t="s">
        <v>1279</v>
      </c>
      <c r="G76" s="608" t="s">
        <v>1533</v>
      </c>
      <c r="H76" s="618">
        <v>1818054</v>
      </c>
      <c r="I76" s="434" t="s">
        <v>2019</v>
      </c>
      <c r="J76" s="615" t="s">
        <v>924</v>
      </c>
      <c r="K76" s="615" t="s">
        <v>566</v>
      </c>
      <c r="L76" s="436" t="s">
        <v>926</v>
      </c>
      <c r="M76" s="435" t="s">
        <v>1978</v>
      </c>
      <c r="N76" s="435" t="s">
        <v>1575</v>
      </c>
      <c r="O76" s="119"/>
    </row>
    <row r="77" spans="1:15" ht="39.6">
      <c r="A77" s="865"/>
      <c r="B77" s="868"/>
      <c r="C77" s="871"/>
      <c r="D77" s="621">
        <v>0</v>
      </c>
      <c r="E77" s="621">
        <v>1</v>
      </c>
      <c r="F77" s="614" t="s">
        <v>1278</v>
      </c>
      <c r="G77" s="608" t="s">
        <v>1534</v>
      </c>
      <c r="H77" s="618">
        <v>1864011</v>
      </c>
      <c r="I77" s="434" t="s">
        <v>2020</v>
      </c>
      <c r="J77" s="615" t="s">
        <v>924</v>
      </c>
      <c r="K77" s="615" t="s">
        <v>566</v>
      </c>
      <c r="L77" s="436" t="s">
        <v>926</v>
      </c>
      <c r="M77" s="435" t="s">
        <v>237</v>
      </c>
      <c r="N77" s="435" t="s">
        <v>1575</v>
      </c>
      <c r="O77" s="119"/>
    </row>
    <row r="78" spans="1:15" ht="39.6">
      <c r="A78" s="865"/>
      <c r="B78" s="868"/>
      <c r="C78" s="871"/>
      <c r="D78" s="621">
        <v>0</v>
      </c>
      <c r="E78" s="621">
        <v>1</v>
      </c>
      <c r="F78" s="614" t="s">
        <v>1561</v>
      </c>
      <c r="G78" s="608" t="s">
        <v>1535</v>
      </c>
      <c r="H78" s="618">
        <v>1864011</v>
      </c>
      <c r="I78" s="434" t="s">
        <v>2021</v>
      </c>
      <c r="J78" s="615" t="s">
        <v>924</v>
      </c>
      <c r="K78" s="615" t="s">
        <v>566</v>
      </c>
      <c r="L78" s="436" t="s">
        <v>926</v>
      </c>
      <c r="M78" s="435" t="s">
        <v>1588</v>
      </c>
      <c r="N78" s="435" t="s">
        <v>1575</v>
      </c>
      <c r="O78" s="119"/>
    </row>
    <row r="79" spans="1:15" ht="39.6">
      <c r="A79" s="865"/>
      <c r="B79" s="868"/>
      <c r="C79" s="871"/>
      <c r="D79" s="621">
        <v>0</v>
      </c>
      <c r="E79" s="621">
        <v>1</v>
      </c>
      <c r="F79" s="614" t="s">
        <v>1277</v>
      </c>
      <c r="G79" s="608" t="s">
        <v>1536</v>
      </c>
      <c r="H79" s="618">
        <v>1820022</v>
      </c>
      <c r="I79" s="434" t="s">
        <v>2022</v>
      </c>
      <c r="J79" s="615" t="s">
        <v>924</v>
      </c>
      <c r="K79" s="615" t="s">
        <v>566</v>
      </c>
      <c r="L79" s="436" t="s">
        <v>926</v>
      </c>
      <c r="M79" s="435" t="s">
        <v>1579</v>
      </c>
      <c r="N79" s="435" t="s">
        <v>1575</v>
      </c>
      <c r="O79" s="119"/>
    </row>
    <row r="80" spans="1:15" ht="39.6">
      <c r="A80" s="865"/>
      <c r="B80" s="868"/>
      <c r="C80" s="871"/>
      <c r="D80" s="621">
        <v>0</v>
      </c>
      <c r="E80" s="621">
        <v>1</v>
      </c>
      <c r="F80" s="614" t="s">
        <v>1276</v>
      </c>
      <c r="G80" s="608" t="s">
        <v>1540</v>
      </c>
      <c r="H80" s="618">
        <v>1820044</v>
      </c>
      <c r="I80" s="434" t="s">
        <v>2023</v>
      </c>
      <c r="J80" s="615" t="s">
        <v>924</v>
      </c>
      <c r="K80" s="615" t="s">
        <v>566</v>
      </c>
      <c r="L80" s="436" t="s">
        <v>926</v>
      </c>
      <c r="M80" s="435" t="s">
        <v>694</v>
      </c>
      <c r="N80" s="435" t="s">
        <v>1575</v>
      </c>
      <c r="O80" s="179"/>
    </row>
    <row r="81" spans="1:16" ht="42.75" customHeight="1">
      <c r="A81" s="865"/>
      <c r="B81" s="868"/>
      <c r="C81" s="871"/>
      <c r="D81" s="621">
        <v>0</v>
      </c>
      <c r="E81" s="621">
        <v>1</v>
      </c>
      <c r="F81" s="614" t="s">
        <v>1275</v>
      </c>
      <c r="G81" s="608" t="s">
        <v>1541</v>
      </c>
      <c r="H81" s="618">
        <v>1820044</v>
      </c>
      <c r="I81" s="434" t="s">
        <v>2024</v>
      </c>
      <c r="J81" s="615" t="s">
        <v>924</v>
      </c>
      <c r="K81" s="615" t="s">
        <v>566</v>
      </c>
      <c r="L81" s="436" t="s">
        <v>926</v>
      </c>
      <c r="M81" s="435" t="s">
        <v>258</v>
      </c>
      <c r="N81" s="435" t="s">
        <v>1575</v>
      </c>
      <c r="O81" s="179"/>
    </row>
    <row r="82" spans="1:16" ht="37.5" customHeight="1">
      <c r="A82" s="865"/>
      <c r="B82" s="868"/>
      <c r="C82" s="871"/>
      <c r="D82" s="621">
        <v>1</v>
      </c>
      <c r="E82" s="621">
        <v>0</v>
      </c>
      <c r="F82" s="614" t="s">
        <v>1274</v>
      </c>
      <c r="G82" s="608" t="s">
        <v>1538</v>
      </c>
      <c r="H82" s="618">
        <v>1804011</v>
      </c>
      <c r="I82" s="449" t="s">
        <v>2143</v>
      </c>
      <c r="J82" s="624" t="s">
        <v>1997</v>
      </c>
      <c r="K82" s="624" t="s">
        <v>1979</v>
      </c>
      <c r="L82" s="437">
        <v>200222</v>
      </c>
      <c r="M82" s="551" t="s">
        <v>1982</v>
      </c>
      <c r="N82" s="435" t="s">
        <v>1575</v>
      </c>
      <c r="O82" s="179"/>
      <c r="P82" s="97"/>
    </row>
    <row r="83" spans="1:16" ht="45.75" customHeight="1">
      <c r="A83" s="865"/>
      <c r="B83" s="868"/>
      <c r="C83" s="871"/>
      <c r="D83" s="621">
        <v>0</v>
      </c>
      <c r="E83" s="621">
        <v>1</v>
      </c>
      <c r="F83" s="614" t="s">
        <v>1273</v>
      </c>
      <c r="G83" s="608" t="s">
        <v>1542</v>
      </c>
      <c r="H83" s="618">
        <v>1804011</v>
      </c>
      <c r="I83" s="449" t="s">
        <v>2144</v>
      </c>
      <c r="J83" s="624" t="s">
        <v>1997</v>
      </c>
      <c r="K83" s="624" t="s">
        <v>1979</v>
      </c>
      <c r="L83" s="437">
        <v>200222</v>
      </c>
      <c r="M83" s="551" t="s">
        <v>1981</v>
      </c>
      <c r="N83" s="435" t="s">
        <v>1575</v>
      </c>
      <c r="O83" s="179"/>
      <c r="P83" s="97"/>
    </row>
    <row r="84" spans="1:16" ht="39.6">
      <c r="A84" s="865"/>
      <c r="B84" s="868"/>
      <c r="C84" s="871"/>
      <c r="D84" s="621">
        <v>0</v>
      </c>
      <c r="E84" s="621">
        <v>1</v>
      </c>
      <c r="F84" s="614" t="s">
        <v>1272</v>
      </c>
      <c r="G84" s="608" t="s">
        <v>1543</v>
      </c>
      <c r="H84" s="618">
        <v>1804011</v>
      </c>
      <c r="I84" s="449" t="s">
        <v>2145</v>
      </c>
      <c r="J84" s="625" t="s">
        <v>1997</v>
      </c>
      <c r="K84" s="625" t="s">
        <v>1979</v>
      </c>
      <c r="L84" s="437">
        <v>200222</v>
      </c>
      <c r="M84" s="551" t="s">
        <v>257</v>
      </c>
      <c r="N84" s="435" t="s">
        <v>1575</v>
      </c>
      <c r="O84" s="179"/>
      <c r="P84" s="97"/>
    </row>
    <row r="85" spans="1:16" ht="54.75" customHeight="1">
      <c r="A85" s="865"/>
      <c r="B85" s="868"/>
      <c r="C85" s="871"/>
      <c r="D85" s="621">
        <v>0</v>
      </c>
      <c r="E85" s="621">
        <v>1</v>
      </c>
      <c r="F85" s="614" t="s">
        <v>1271</v>
      </c>
      <c r="G85" s="608" t="s">
        <v>1556</v>
      </c>
      <c r="H85" s="618">
        <v>1804021</v>
      </c>
      <c r="I85" s="434" t="s">
        <v>2025</v>
      </c>
      <c r="J85" s="624" t="s">
        <v>1997</v>
      </c>
      <c r="K85" s="624" t="s">
        <v>1979</v>
      </c>
      <c r="L85" s="437">
        <v>200222</v>
      </c>
      <c r="M85" s="435" t="s">
        <v>241</v>
      </c>
      <c r="N85" s="435" t="s">
        <v>1575</v>
      </c>
      <c r="O85" s="119"/>
    </row>
    <row r="86" spans="1:16" ht="39.6">
      <c r="A86" s="865"/>
      <c r="B86" s="868"/>
      <c r="C86" s="871"/>
      <c r="D86" s="621">
        <v>0</v>
      </c>
      <c r="E86" s="621">
        <v>1</v>
      </c>
      <c r="F86" s="614" t="s">
        <v>1270</v>
      </c>
      <c r="G86" s="608" t="s">
        <v>1544</v>
      </c>
      <c r="H86" s="618">
        <v>1804074</v>
      </c>
      <c r="I86" s="434" t="s">
        <v>2026</v>
      </c>
      <c r="J86" s="624" t="s">
        <v>1997</v>
      </c>
      <c r="K86" s="624" t="s">
        <v>1979</v>
      </c>
      <c r="L86" s="437">
        <v>200222</v>
      </c>
      <c r="M86" s="435" t="s">
        <v>242</v>
      </c>
      <c r="N86" s="435" t="s">
        <v>1575</v>
      </c>
      <c r="O86" s="119"/>
    </row>
    <row r="87" spans="1:16" ht="39.6">
      <c r="A87" s="865"/>
      <c r="B87" s="868"/>
      <c r="C87" s="871"/>
      <c r="D87" s="621">
        <v>1</v>
      </c>
      <c r="E87" s="621">
        <v>0</v>
      </c>
      <c r="F87" s="614" t="s">
        <v>1342</v>
      </c>
      <c r="G87" s="608" t="s">
        <v>1539</v>
      </c>
      <c r="H87" s="618">
        <v>1809011</v>
      </c>
      <c r="I87" s="449" t="s">
        <v>2146</v>
      </c>
      <c r="J87" s="624" t="s">
        <v>1997</v>
      </c>
      <c r="K87" s="624" t="s">
        <v>1979</v>
      </c>
      <c r="L87" s="437">
        <v>200222</v>
      </c>
      <c r="M87" s="435" t="s">
        <v>579</v>
      </c>
      <c r="N87" s="435" t="s">
        <v>1575</v>
      </c>
      <c r="O87" s="119"/>
    </row>
    <row r="88" spans="1:16" ht="39.6">
      <c r="A88" s="865"/>
      <c r="B88" s="868"/>
      <c r="C88" s="871"/>
      <c r="D88" s="621">
        <v>0</v>
      </c>
      <c r="E88" s="621">
        <v>1</v>
      </c>
      <c r="F88" s="614" t="s">
        <v>1267</v>
      </c>
      <c r="G88" s="608" t="s">
        <v>1545</v>
      </c>
      <c r="H88" s="618">
        <v>1809011</v>
      </c>
      <c r="I88" s="449" t="s">
        <v>2147</v>
      </c>
      <c r="J88" s="624" t="s">
        <v>1997</v>
      </c>
      <c r="K88" s="624" t="s">
        <v>1979</v>
      </c>
      <c r="L88" s="437">
        <v>200222</v>
      </c>
      <c r="M88" s="435" t="s">
        <v>479</v>
      </c>
      <c r="N88" s="435" t="s">
        <v>1575</v>
      </c>
      <c r="O88" s="119"/>
    </row>
    <row r="89" spans="1:16" ht="39.6">
      <c r="A89" s="865"/>
      <c r="B89" s="868"/>
      <c r="C89" s="871"/>
      <c r="D89" s="621">
        <v>0</v>
      </c>
      <c r="E89" s="621">
        <v>1</v>
      </c>
      <c r="F89" s="614" t="s">
        <v>1268</v>
      </c>
      <c r="G89" s="608" t="s">
        <v>1547</v>
      </c>
      <c r="H89" s="618">
        <v>1809055</v>
      </c>
      <c r="I89" s="434" t="s">
        <v>2033</v>
      </c>
      <c r="J89" s="624" t="s">
        <v>1997</v>
      </c>
      <c r="K89" s="624" t="s">
        <v>1979</v>
      </c>
      <c r="L89" s="437">
        <v>200222</v>
      </c>
      <c r="M89" s="435" t="s">
        <v>682</v>
      </c>
      <c r="N89" s="435" t="s">
        <v>1575</v>
      </c>
      <c r="O89" s="119"/>
    </row>
    <row r="90" spans="1:16" ht="39.6">
      <c r="A90" s="865"/>
      <c r="B90" s="868"/>
      <c r="C90" s="871"/>
      <c r="D90" s="621">
        <v>0</v>
      </c>
      <c r="E90" s="621">
        <v>1</v>
      </c>
      <c r="F90" s="614" t="s">
        <v>1269</v>
      </c>
      <c r="G90" s="608" t="s">
        <v>1548</v>
      </c>
      <c r="H90" s="618">
        <v>1809072</v>
      </c>
      <c r="I90" s="434" t="s">
        <v>2034</v>
      </c>
      <c r="J90" s="624" t="s">
        <v>1997</v>
      </c>
      <c r="K90" s="624" t="s">
        <v>1979</v>
      </c>
      <c r="L90" s="437">
        <v>200222</v>
      </c>
      <c r="M90" s="435" t="s">
        <v>1586</v>
      </c>
      <c r="N90" s="435" t="s">
        <v>1575</v>
      </c>
      <c r="O90" s="179"/>
    </row>
    <row r="91" spans="1:16" ht="39.6">
      <c r="A91" s="865"/>
      <c r="B91" s="868"/>
      <c r="C91" s="871"/>
      <c r="D91" s="621">
        <v>1</v>
      </c>
      <c r="E91" s="621">
        <v>0</v>
      </c>
      <c r="F91" s="614" t="s">
        <v>1343</v>
      </c>
      <c r="G91" s="608" t="s">
        <v>1546</v>
      </c>
      <c r="H91" s="618">
        <v>1862011</v>
      </c>
      <c r="I91" s="434" t="s">
        <v>2027</v>
      </c>
      <c r="J91" s="624" t="s">
        <v>1997</v>
      </c>
      <c r="K91" s="624" t="s">
        <v>1979</v>
      </c>
      <c r="L91" s="437">
        <v>200222</v>
      </c>
      <c r="M91" s="435" t="s">
        <v>437</v>
      </c>
      <c r="N91" s="435" t="s">
        <v>1575</v>
      </c>
      <c r="O91" s="119"/>
    </row>
    <row r="92" spans="1:16" ht="39.6">
      <c r="A92" s="865"/>
      <c r="B92" s="868"/>
      <c r="C92" s="871"/>
      <c r="D92" s="621">
        <v>0</v>
      </c>
      <c r="E92" s="621">
        <v>1</v>
      </c>
      <c r="F92" s="614">
        <v>1862011201</v>
      </c>
      <c r="G92" s="608" t="s">
        <v>1549</v>
      </c>
      <c r="H92" s="618">
        <v>1862011</v>
      </c>
      <c r="I92" s="434" t="s">
        <v>2028</v>
      </c>
      <c r="J92" s="624" t="s">
        <v>1997</v>
      </c>
      <c r="K92" s="624" t="s">
        <v>1979</v>
      </c>
      <c r="L92" s="437">
        <v>200222</v>
      </c>
      <c r="M92" s="435" t="s">
        <v>423</v>
      </c>
      <c r="N92" s="435" t="s">
        <v>1575</v>
      </c>
      <c r="O92" s="119"/>
    </row>
    <row r="93" spans="1:16" ht="39.6">
      <c r="A93" s="865"/>
      <c r="B93" s="868"/>
      <c r="C93" s="871"/>
      <c r="D93" s="621">
        <v>0</v>
      </c>
      <c r="E93" s="621">
        <v>1</v>
      </c>
      <c r="F93" s="614" t="s">
        <v>1265</v>
      </c>
      <c r="G93" s="608" t="s">
        <v>1550</v>
      </c>
      <c r="H93" s="618">
        <v>1862011</v>
      </c>
      <c r="I93" s="434" t="s">
        <v>2029</v>
      </c>
      <c r="J93" s="624" t="s">
        <v>1997</v>
      </c>
      <c r="K93" s="624" t="s">
        <v>1979</v>
      </c>
      <c r="L93" s="437">
        <v>200222</v>
      </c>
      <c r="M93" s="435" t="s">
        <v>245</v>
      </c>
      <c r="N93" s="435" t="s">
        <v>1575</v>
      </c>
      <c r="O93" s="119"/>
    </row>
    <row r="94" spans="1:16" ht="39.6">
      <c r="A94" s="865"/>
      <c r="B94" s="868"/>
      <c r="C94" s="871"/>
      <c r="D94" s="621">
        <v>0</v>
      </c>
      <c r="E94" s="621">
        <v>1</v>
      </c>
      <c r="F94" s="614" t="s">
        <v>1264</v>
      </c>
      <c r="G94" s="608" t="s">
        <v>1551</v>
      </c>
      <c r="H94" s="618">
        <v>1862011</v>
      </c>
      <c r="I94" s="434" t="s">
        <v>2030</v>
      </c>
      <c r="J94" s="624" t="s">
        <v>1997</v>
      </c>
      <c r="K94" s="624" t="s">
        <v>1979</v>
      </c>
      <c r="L94" s="437">
        <v>200222</v>
      </c>
      <c r="M94" s="435" t="s">
        <v>250</v>
      </c>
      <c r="N94" s="435" t="s">
        <v>1575</v>
      </c>
      <c r="O94" s="119"/>
    </row>
    <row r="95" spans="1:16" ht="39.6">
      <c r="A95" s="865"/>
      <c r="B95" s="868"/>
      <c r="C95" s="871"/>
      <c r="D95" s="621">
        <v>0</v>
      </c>
      <c r="E95" s="621">
        <v>1</v>
      </c>
      <c r="F95" s="614" t="s">
        <v>1262</v>
      </c>
      <c r="G95" s="608" t="s">
        <v>1552</v>
      </c>
      <c r="H95" s="618">
        <v>1813012</v>
      </c>
      <c r="I95" s="434" t="s">
        <v>2031</v>
      </c>
      <c r="J95" s="624" t="s">
        <v>1997</v>
      </c>
      <c r="K95" s="624" t="s">
        <v>1979</v>
      </c>
      <c r="L95" s="437">
        <v>200222</v>
      </c>
      <c r="M95" s="435" t="s">
        <v>239</v>
      </c>
      <c r="N95" s="435" t="s">
        <v>1575</v>
      </c>
      <c r="O95" s="179"/>
    </row>
    <row r="96" spans="1:16" ht="39.6">
      <c r="A96" s="865"/>
      <c r="B96" s="868"/>
      <c r="C96" s="871"/>
      <c r="D96" s="621">
        <v>0</v>
      </c>
      <c r="E96" s="621">
        <v>1</v>
      </c>
      <c r="F96" s="614" t="s">
        <v>1263</v>
      </c>
      <c r="G96" s="608" t="s">
        <v>1553</v>
      </c>
      <c r="H96" s="618">
        <v>1813032</v>
      </c>
      <c r="I96" s="434" t="s">
        <v>2032</v>
      </c>
      <c r="J96" s="624" t="s">
        <v>1997</v>
      </c>
      <c r="K96" s="624" t="s">
        <v>1979</v>
      </c>
      <c r="L96" s="437">
        <v>200222</v>
      </c>
      <c r="M96" s="435" t="s">
        <v>529</v>
      </c>
      <c r="N96" s="435" t="s">
        <v>1575</v>
      </c>
      <c r="O96" s="119"/>
    </row>
    <row r="97" spans="1:15" ht="39.6">
      <c r="A97" s="865"/>
      <c r="B97" s="868"/>
      <c r="C97" s="871"/>
      <c r="D97" s="621">
        <v>0</v>
      </c>
      <c r="E97" s="621">
        <v>1</v>
      </c>
      <c r="F97" s="614" t="s">
        <v>2126</v>
      </c>
      <c r="G97" s="608" t="s">
        <v>1554</v>
      </c>
      <c r="H97" s="618">
        <v>1813024</v>
      </c>
      <c r="I97" s="434" t="s">
        <v>2035</v>
      </c>
      <c r="J97" s="624" t="s">
        <v>1997</v>
      </c>
      <c r="K97" s="624" t="s">
        <v>1979</v>
      </c>
      <c r="L97" s="437">
        <v>200222</v>
      </c>
      <c r="M97" s="435" t="s">
        <v>235</v>
      </c>
      <c r="N97" s="435" t="s">
        <v>1575</v>
      </c>
      <c r="O97" s="643"/>
    </row>
    <row r="98" spans="1:15" ht="39.6">
      <c r="A98" s="865"/>
      <c r="B98" s="868"/>
      <c r="C98" s="871"/>
      <c r="D98" s="621">
        <v>0</v>
      </c>
      <c r="E98" s="621">
        <v>1</v>
      </c>
      <c r="F98" s="614" t="s">
        <v>1261</v>
      </c>
      <c r="G98" s="608" t="s">
        <v>1568</v>
      </c>
      <c r="H98" s="618">
        <v>1814011</v>
      </c>
      <c r="I98" s="434" t="s">
        <v>2036</v>
      </c>
      <c r="J98" s="624" t="s">
        <v>1997</v>
      </c>
      <c r="K98" s="624" t="s">
        <v>1979</v>
      </c>
      <c r="L98" s="437">
        <v>200222</v>
      </c>
      <c r="M98" s="435" t="s">
        <v>1588</v>
      </c>
      <c r="N98" s="435" t="s">
        <v>1575</v>
      </c>
      <c r="O98" s="119"/>
    </row>
    <row r="99" spans="1:15" ht="39.6">
      <c r="A99" s="865"/>
      <c r="B99" s="868"/>
      <c r="C99" s="871"/>
      <c r="D99" s="621">
        <v>0</v>
      </c>
      <c r="E99" s="621">
        <v>1</v>
      </c>
      <c r="F99" s="614" t="s">
        <v>1566</v>
      </c>
      <c r="G99" s="608" t="s">
        <v>1562</v>
      </c>
      <c r="H99" s="618">
        <v>1814011</v>
      </c>
      <c r="I99" s="434" t="s">
        <v>2037</v>
      </c>
      <c r="J99" s="624" t="s">
        <v>1997</v>
      </c>
      <c r="K99" s="624" t="s">
        <v>1979</v>
      </c>
      <c r="L99" s="437">
        <v>200222</v>
      </c>
      <c r="M99" s="551" t="s">
        <v>1977</v>
      </c>
      <c r="N99" s="435" t="s">
        <v>1575</v>
      </c>
      <c r="O99" s="119"/>
    </row>
    <row r="100" spans="1:15" ht="39.6">
      <c r="A100" s="865"/>
      <c r="B100" s="868"/>
      <c r="C100" s="871"/>
      <c r="D100" s="621">
        <v>0</v>
      </c>
      <c r="E100" s="621">
        <v>1</v>
      </c>
      <c r="F100" s="614" t="s">
        <v>1260</v>
      </c>
      <c r="G100" s="608" t="s">
        <v>1563</v>
      </c>
      <c r="H100" s="618">
        <v>1814054</v>
      </c>
      <c r="I100" s="434" t="s">
        <v>2038</v>
      </c>
      <c r="J100" s="624" t="s">
        <v>1997</v>
      </c>
      <c r="K100" s="624" t="s">
        <v>1979</v>
      </c>
      <c r="L100" s="437">
        <v>200222</v>
      </c>
      <c r="M100" s="435" t="s">
        <v>1584</v>
      </c>
      <c r="N100" s="435" t="s">
        <v>1575</v>
      </c>
      <c r="O100" s="119"/>
    </row>
    <row r="101" spans="1:15" ht="39.6">
      <c r="A101" s="865"/>
      <c r="B101" s="868"/>
      <c r="C101" s="871"/>
      <c r="D101" s="621">
        <v>0</v>
      </c>
      <c r="E101" s="621">
        <v>1</v>
      </c>
      <c r="F101" s="614" t="s">
        <v>1557</v>
      </c>
      <c r="G101" s="608" t="s">
        <v>1564</v>
      </c>
      <c r="H101" s="626">
        <v>1814074</v>
      </c>
      <c r="I101" s="449" t="s">
        <v>2076</v>
      </c>
      <c r="J101" s="437" t="s">
        <v>1997</v>
      </c>
      <c r="K101" s="437" t="s">
        <v>1979</v>
      </c>
      <c r="L101" s="437">
        <v>200222</v>
      </c>
      <c r="M101" s="435" t="s">
        <v>1978</v>
      </c>
      <c r="N101" s="435" t="s">
        <v>1575</v>
      </c>
      <c r="O101" s="119"/>
    </row>
    <row r="102" spans="1:15" ht="54.75" customHeight="1">
      <c r="A102" s="119"/>
      <c r="B102" s="119"/>
      <c r="C102" s="550" t="s">
        <v>80</v>
      </c>
      <c r="D102" s="627">
        <f>SUM(D6:D101)</f>
        <v>14</v>
      </c>
      <c r="E102" s="627">
        <f>SUM(E6:E101)</f>
        <v>82</v>
      </c>
      <c r="F102" s="119"/>
      <c r="G102" s="119"/>
      <c r="H102" s="119"/>
      <c r="I102" s="119"/>
      <c r="J102" s="119"/>
      <c r="K102" s="119"/>
      <c r="L102" s="119"/>
      <c r="M102" s="119"/>
      <c r="N102" s="119"/>
    </row>
    <row r="103" spans="1:15" ht="48" customHeight="1">
      <c r="A103" s="119"/>
      <c r="B103" s="119"/>
      <c r="C103" s="119"/>
      <c r="D103" s="856">
        <f>D102+E102</f>
        <v>96</v>
      </c>
      <c r="E103" s="856"/>
      <c r="F103" s="119"/>
      <c r="G103" s="119"/>
      <c r="H103" s="119"/>
      <c r="I103" s="119"/>
      <c r="J103" s="119"/>
      <c r="K103" s="119"/>
      <c r="L103" s="119"/>
      <c r="M103" s="119"/>
      <c r="N103" s="119"/>
    </row>
    <row r="104" spans="1:15">
      <c r="A104" s="857" t="s">
        <v>125</v>
      </c>
      <c r="B104" s="858"/>
      <c r="C104" s="858"/>
      <c r="D104" s="858"/>
      <c r="E104" s="858"/>
      <c r="F104" s="858"/>
      <c r="G104" s="858"/>
      <c r="H104" s="858"/>
      <c r="I104" s="858"/>
      <c r="J104" s="858"/>
      <c r="K104" s="858"/>
      <c r="L104" s="858"/>
      <c r="M104" s="858"/>
      <c r="N104" s="858"/>
    </row>
    <row r="105" spans="1:15">
      <c r="A105" s="858"/>
      <c r="B105" s="858"/>
      <c r="C105" s="858"/>
      <c r="D105" s="858"/>
      <c r="E105" s="858"/>
      <c r="F105" s="858"/>
      <c r="G105" s="858"/>
      <c r="H105" s="858"/>
      <c r="I105" s="858"/>
      <c r="J105" s="858"/>
      <c r="K105" s="858"/>
      <c r="L105" s="858"/>
      <c r="M105" s="858"/>
      <c r="N105" s="858"/>
    </row>
    <row r="106" spans="1:15">
      <c r="A106" s="858"/>
      <c r="B106" s="858"/>
      <c r="C106" s="858"/>
      <c r="D106" s="858"/>
      <c r="E106" s="858"/>
      <c r="F106" s="858"/>
      <c r="G106" s="858"/>
      <c r="H106" s="858"/>
      <c r="I106" s="858"/>
      <c r="J106" s="858"/>
      <c r="K106" s="858"/>
      <c r="L106" s="858"/>
      <c r="M106" s="858"/>
      <c r="N106" s="858"/>
    </row>
    <row r="107" spans="1:15">
      <c r="A107" s="858"/>
      <c r="B107" s="858"/>
      <c r="C107" s="858"/>
      <c r="D107" s="858"/>
      <c r="E107" s="858"/>
      <c r="F107" s="858"/>
      <c r="G107" s="858"/>
      <c r="H107" s="858"/>
      <c r="I107" s="858"/>
      <c r="J107" s="858"/>
      <c r="K107" s="858"/>
      <c r="L107" s="858"/>
      <c r="M107" s="858"/>
      <c r="N107" s="858"/>
    </row>
    <row r="108" spans="1:15">
      <c r="A108" s="858"/>
      <c r="B108" s="858"/>
      <c r="C108" s="858"/>
      <c r="D108" s="858"/>
      <c r="E108" s="858"/>
      <c r="F108" s="858"/>
      <c r="G108" s="858"/>
      <c r="H108" s="858"/>
      <c r="I108" s="858"/>
      <c r="J108" s="858"/>
      <c r="K108" s="858"/>
      <c r="L108" s="858"/>
      <c r="M108" s="858"/>
      <c r="N108" s="858"/>
    </row>
    <row r="109" spans="1:15">
      <c r="A109" s="858"/>
      <c r="B109" s="858"/>
      <c r="C109" s="858"/>
      <c r="D109" s="858"/>
      <c r="E109" s="858"/>
      <c r="F109" s="858"/>
      <c r="G109" s="858"/>
      <c r="H109" s="858"/>
      <c r="I109" s="858"/>
      <c r="J109" s="858"/>
      <c r="K109" s="858"/>
      <c r="L109" s="858"/>
      <c r="M109" s="858"/>
      <c r="N109" s="858"/>
    </row>
    <row r="110" spans="1:15">
      <c r="A110" s="858"/>
      <c r="B110" s="858"/>
      <c r="C110" s="858"/>
      <c r="D110" s="858"/>
      <c r="E110" s="858"/>
      <c r="F110" s="858"/>
      <c r="G110" s="858"/>
      <c r="H110" s="858"/>
      <c r="I110" s="858"/>
      <c r="J110" s="858"/>
      <c r="K110" s="858"/>
      <c r="L110" s="858"/>
      <c r="M110" s="858"/>
      <c r="N110" s="858"/>
    </row>
    <row r="111" spans="1:15">
      <c r="A111" s="858"/>
      <c r="B111" s="858"/>
      <c r="C111" s="858"/>
      <c r="D111" s="858"/>
      <c r="E111" s="858"/>
      <c r="F111" s="858"/>
      <c r="G111" s="858"/>
      <c r="H111" s="858"/>
      <c r="I111" s="858"/>
      <c r="J111" s="858"/>
      <c r="K111" s="858"/>
      <c r="L111" s="858"/>
      <c r="M111" s="858"/>
      <c r="N111" s="858"/>
    </row>
    <row r="112" spans="1:15">
      <c r="A112" s="858"/>
      <c r="B112" s="858"/>
      <c r="C112" s="858"/>
      <c r="D112" s="858"/>
      <c r="E112" s="858"/>
      <c r="F112" s="858"/>
      <c r="G112" s="858"/>
      <c r="H112" s="858"/>
      <c r="I112" s="858"/>
      <c r="J112" s="858"/>
      <c r="K112" s="858"/>
      <c r="L112" s="858"/>
      <c r="M112" s="858"/>
      <c r="N112" s="858"/>
    </row>
    <row r="113" spans="1:14">
      <c r="A113" s="858"/>
      <c r="B113" s="858"/>
      <c r="C113" s="858"/>
      <c r="D113" s="858"/>
      <c r="E113" s="858"/>
      <c r="F113" s="858"/>
      <c r="G113" s="858"/>
      <c r="H113" s="858"/>
      <c r="I113" s="858"/>
      <c r="J113" s="858"/>
      <c r="K113" s="858"/>
      <c r="L113" s="858"/>
      <c r="M113" s="858"/>
      <c r="N113" s="858"/>
    </row>
    <row r="114" spans="1:14">
      <c r="A114" s="858"/>
      <c r="B114" s="858"/>
      <c r="C114" s="858"/>
      <c r="D114" s="858"/>
      <c r="E114" s="858"/>
      <c r="F114" s="858"/>
      <c r="G114" s="858"/>
      <c r="H114" s="858"/>
      <c r="I114" s="858"/>
      <c r="J114" s="858"/>
      <c r="K114" s="858"/>
      <c r="L114" s="858"/>
      <c r="M114" s="858"/>
      <c r="N114" s="858"/>
    </row>
    <row r="115" spans="1:14">
      <c r="A115" s="858"/>
      <c r="B115" s="858"/>
      <c r="C115" s="858"/>
      <c r="D115" s="858"/>
      <c r="E115" s="858"/>
      <c r="F115" s="858"/>
      <c r="G115" s="858"/>
      <c r="H115" s="858"/>
      <c r="I115" s="858"/>
      <c r="J115" s="858"/>
      <c r="K115" s="858"/>
      <c r="L115" s="858"/>
      <c r="M115" s="858"/>
      <c r="N115" s="858"/>
    </row>
    <row r="116" spans="1:14">
      <c r="A116" s="858"/>
      <c r="B116" s="858"/>
      <c r="C116" s="858"/>
      <c r="D116" s="858"/>
      <c r="E116" s="858"/>
      <c r="F116" s="858"/>
      <c r="G116" s="858"/>
      <c r="H116" s="858"/>
      <c r="I116" s="858"/>
      <c r="J116" s="858"/>
      <c r="K116" s="858"/>
      <c r="L116" s="858"/>
      <c r="M116" s="858"/>
      <c r="N116" s="858"/>
    </row>
    <row r="117" spans="1:14">
      <c r="A117" s="858"/>
      <c r="B117" s="858"/>
      <c r="C117" s="858"/>
      <c r="D117" s="858"/>
      <c r="E117" s="858"/>
      <c r="F117" s="858"/>
      <c r="G117" s="858"/>
      <c r="H117" s="858"/>
      <c r="I117" s="858"/>
      <c r="J117" s="858"/>
      <c r="K117" s="858"/>
      <c r="L117" s="858"/>
      <c r="M117" s="858"/>
      <c r="N117" s="858"/>
    </row>
    <row r="118" spans="1:14">
      <c r="A118" s="858"/>
      <c r="B118" s="858"/>
      <c r="C118" s="858"/>
      <c r="D118" s="858"/>
      <c r="E118" s="858"/>
      <c r="F118" s="858"/>
      <c r="G118" s="858"/>
      <c r="H118" s="858"/>
      <c r="I118" s="858"/>
      <c r="J118" s="858"/>
      <c r="K118" s="858"/>
      <c r="L118" s="858"/>
      <c r="M118" s="858"/>
      <c r="N118" s="858"/>
    </row>
    <row r="119" spans="1:14">
      <c r="A119" s="119"/>
      <c r="B119" s="119"/>
      <c r="C119" s="119"/>
      <c r="D119" s="120"/>
      <c r="E119" s="119"/>
      <c r="F119" s="119"/>
      <c r="G119" s="119"/>
      <c r="H119" s="119"/>
      <c r="I119" s="119"/>
      <c r="J119" s="119"/>
      <c r="K119" s="119"/>
      <c r="L119" s="119"/>
      <c r="M119" s="119"/>
      <c r="N119" s="119"/>
    </row>
    <row r="120" spans="1:14">
      <c r="A120" s="119"/>
      <c r="B120" s="119"/>
      <c r="C120" s="119"/>
      <c r="D120" s="120"/>
      <c r="E120" s="119"/>
      <c r="F120" s="119"/>
      <c r="G120" s="119"/>
      <c r="H120" s="119"/>
      <c r="I120" s="119"/>
      <c r="J120" s="119"/>
      <c r="K120" s="119"/>
      <c r="L120" s="119"/>
      <c r="M120" s="119"/>
      <c r="N120" s="119"/>
    </row>
    <row r="121" spans="1:14">
      <c r="A121" s="119"/>
      <c r="B121" s="119"/>
      <c r="C121" s="119"/>
      <c r="D121" s="120"/>
      <c r="E121" s="119"/>
      <c r="F121" s="119"/>
      <c r="G121" s="119"/>
      <c r="H121" s="119"/>
      <c r="I121" s="119"/>
      <c r="J121" s="119"/>
      <c r="K121" s="119"/>
      <c r="L121" s="119"/>
      <c r="M121" s="119"/>
      <c r="N121" s="119"/>
    </row>
    <row r="122" spans="1:14">
      <c r="A122" s="119"/>
      <c r="B122" s="119"/>
      <c r="C122" s="119"/>
      <c r="D122" s="120"/>
      <c r="E122" s="119"/>
      <c r="F122" s="119"/>
      <c r="G122" s="119"/>
      <c r="H122" s="119"/>
      <c r="I122" s="119"/>
      <c r="J122" s="119"/>
      <c r="K122" s="119"/>
      <c r="L122" s="119"/>
      <c r="M122" s="119"/>
      <c r="N122" s="119"/>
    </row>
    <row r="123" spans="1:14">
      <c r="A123" s="119"/>
      <c r="B123" s="119"/>
      <c r="C123" s="119"/>
      <c r="D123" s="120"/>
      <c r="E123" s="119"/>
      <c r="F123" s="119"/>
      <c r="G123" s="119"/>
      <c r="H123" s="119"/>
      <c r="I123" s="119"/>
      <c r="J123" s="119"/>
      <c r="K123" s="119"/>
      <c r="L123" s="119"/>
      <c r="M123" s="119"/>
      <c r="N123" s="119"/>
    </row>
    <row r="124" spans="1:14">
      <c r="A124" s="119"/>
      <c r="B124" s="119"/>
      <c r="C124" s="119"/>
      <c r="D124" s="120"/>
      <c r="E124" s="119"/>
      <c r="F124" s="119"/>
      <c r="G124" s="119"/>
      <c r="H124" s="119"/>
      <c r="I124" s="119"/>
      <c r="J124" s="119"/>
      <c r="K124" s="119"/>
      <c r="L124" s="119"/>
      <c r="M124" s="119"/>
      <c r="N124" s="119"/>
    </row>
    <row r="125" spans="1:14">
      <c r="A125" s="119"/>
      <c r="B125" s="119"/>
      <c r="C125" s="119"/>
      <c r="D125" s="120"/>
      <c r="E125" s="119"/>
      <c r="F125" s="119"/>
      <c r="G125" s="119"/>
      <c r="H125" s="119"/>
      <c r="I125" s="119"/>
      <c r="J125" s="119"/>
      <c r="K125" s="119"/>
      <c r="L125" s="119"/>
      <c r="M125" s="119"/>
      <c r="N125" s="119"/>
    </row>
    <row r="126" spans="1:14">
      <c r="A126" s="119"/>
      <c r="B126" s="119"/>
      <c r="C126" s="119"/>
      <c r="D126" s="120"/>
      <c r="E126" s="119"/>
      <c r="F126" s="119"/>
      <c r="G126" s="119"/>
      <c r="H126" s="119"/>
      <c r="I126" s="119"/>
      <c r="J126" s="119"/>
      <c r="K126" s="119"/>
      <c r="L126" s="119"/>
      <c r="M126" s="119"/>
      <c r="N126" s="119"/>
    </row>
    <row r="127" spans="1:14">
      <c r="A127" s="119"/>
      <c r="B127" s="119"/>
      <c r="C127" s="119"/>
      <c r="D127" s="120"/>
      <c r="E127" s="119"/>
      <c r="F127" s="119"/>
      <c r="G127" s="119"/>
      <c r="H127" s="119"/>
      <c r="I127" s="119"/>
      <c r="J127" s="119"/>
      <c r="K127" s="119"/>
      <c r="L127" s="119"/>
      <c r="M127" s="119"/>
      <c r="N127" s="119"/>
    </row>
    <row r="128" spans="1:14">
      <c r="A128" s="119"/>
      <c r="B128" s="119"/>
      <c r="C128" s="119"/>
      <c r="D128" s="120"/>
      <c r="E128" s="119"/>
      <c r="F128" s="119"/>
      <c r="G128" s="119"/>
      <c r="H128" s="119"/>
      <c r="I128" s="119"/>
      <c r="J128" s="119"/>
      <c r="K128" s="119"/>
      <c r="L128" s="119"/>
      <c r="M128" s="119"/>
      <c r="N128" s="119"/>
    </row>
    <row r="129" spans="1:14">
      <c r="A129" s="119"/>
      <c r="B129" s="119"/>
      <c r="C129" s="119"/>
      <c r="D129" s="120"/>
      <c r="E129" s="119"/>
      <c r="F129" s="119"/>
      <c r="G129" s="119"/>
      <c r="H129" s="119"/>
      <c r="I129" s="119"/>
      <c r="J129" s="119"/>
      <c r="K129" s="119"/>
      <c r="L129" s="119"/>
      <c r="M129" s="119"/>
      <c r="N129" s="119"/>
    </row>
    <row r="130" spans="1:14">
      <c r="A130" s="119"/>
      <c r="B130" s="119"/>
      <c r="C130" s="119"/>
      <c r="D130" s="120"/>
      <c r="E130" s="119"/>
      <c r="F130" s="119"/>
      <c r="G130" s="119"/>
      <c r="H130" s="119"/>
      <c r="I130" s="119"/>
      <c r="J130" s="119"/>
      <c r="K130" s="119"/>
      <c r="L130" s="119"/>
      <c r="M130" s="119"/>
      <c r="N130" s="119"/>
    </row>
    <row r="131" spans="1:14">
      <c r="A131" s="119"/>
      <c r="B131" s="119"/>
      <c r="C131" s="119"/>
      <c r="D131" s="120"/>
      <c r="E131" s="119"/>
      <c r="F131" s="119"/>
      <c r="G131" s="119"/>
      <c r="H131" s="119"/>
      <c r="I131" s="119"/>
      <c r="J131" s="119"/>
      <c r="K131" s="119"/>
      <c r="L131" s="119"/>
      <c r="M131" s="119"/>
      <c r="N131" s="119"/>
    </row>
    <row r="132" spans="1:14">
      <c r="A132" s="119"/>
      <c r="B132" s="119"/>
      <c r="C132" s="119"/>
      <c r="D132" s="120"/>
      <c r="E132" s="119"/>
      <c r="F132" s="119"/>
      <c r="G132" s="119"/>
      <c r="H132" s="119"/>
      <c r="I132" s="119"/>
      <c r="J132" s="119"/>
      <c r="K132" s="119"/>
      <c r="L132" s="119"/>
      <c r="M132" s="119"/>
      <c r="N132" s="119"/>
    </row>
    <row r="133" spans="1:14">
      <c r="A133" s="119"/>
      <c r="B133" s="119"/>
      <c r="C133" s="119"/>
      <c r="D133" s="120"/>
      <c r="E133" s="119"/>
      <c r="F133" s="119"/>
      <c r="G133" s="119"/>
      <c r="H133" s="119"/>
      <c r="I133" s="119"/>
      <c r="J133" s="119"/>
      <c r="K133" s="119"/>
      <c r="L133" s="119"/>
      <c r="M133" s="119"/>
      <c r="N133" s="119"/>
    </row>
    <row r="134" spans="1:14">
      <c r="A134" s="119"/>
      <c r="B134" s="119"/>
      <c r="C134" s="119"/>
      <c r="D134" s="120"/>
      <c r="E134" s="119"/>
      <c r="F134" s="119"/>
      <c r="G134" s="119"/>
      <c r="H134" s="119"/>
      <c r="I134" s="119"/>
      <c r="J134" s="119"/>
      <c r="K134" s="119"/>
      <c r="L134" s="119"/>
      <c r="M134" s="119"/>
      <c r="N134" s="119"/>
    </row>
    <row r="135" spans="1:14">
      <c r="A135" s="119"/>
      <c r="B135" s="119"/>
      <c r="C135" s="119"/>
      <c r="D135" s="120"/>
      <c r="E135" s="119"/>
      <c r="F135" s="119"/>
      <c r="G135" s="119"/>
      <c r="H135" s="119"/>
      <c r="I135" s="119"/>
      <c r="J135" s="119"/>
      <c r="K135" s="119"/>
      <c r="L135" s="119"/>
      <c r="M135" s="119"/>
      <c r="N135" s="119"/>
    </row>
    <row r="136" spans="1:14">
      <c r="A136" s="119"/>
      <c r="B136" s="119"/>
      <c r="C136" s="119"/>
      <c r="D136" s="120"/>
      <c r="E136" s="119"/>
      <c r="F136" s="119"/>
      <c r="G136" s="119"/>
      <c r="H136" s="119"/>
      <c r="I136" s="119"/>
      <c r="J136" s="119"/>
      <c r="K136" s="119"/>
      <c r="L136" s="119"/>
      <c r="M136" s="119"/>
      <c r="N136" s="119"/>
    </row>
    <row r="137" spans="1:14">
      <c r="A137" s="119"/>
      <c r="B137" s="119"/>
      <c r="C137" s="119"/>
      <c r="D137" s="120"/>
      <c r="E137" s="119"/>
      <c r="F137" s="119"/>
      <c r="G137" s="119"/>
      <c r="H137" s="119"/>
      <c r="I137" s="119"/>
      <c r="J137" s="119"/>
      <c r="K137" s="119"/>
      <c r="L137" s="119"/>
      <c r="M137" s="119"/>
      <c r="N137" s="119"/>
    </row>
    <row r="138" spans="1:14">
      <c r="A138" s="119"/>
      <c r="B138" s="119"/>
      <c r="C138" s="119"/>
      <c r="D138" s="120"/>
      <c r="E138" s="119"/>
      <c r="F138" s="119"/>
      <c r="G138" s="119"/>
      <c r="H138" s="119"/>
      <c r="I138" s="119"/>
      <c r="J138" s="119"/>
      <c r="K138" s="119"/>
      <c r="L138" s="119"/>
      <c r="M138" s="119"/>
      <c r="N138" s="119"/>
    </row>
    <row r="139" spans="1:14">
      <c r="A139" s="119"/>
      <c r="B139" s="119"/>
      <c r="C139" s="119"/>
      <c r="D139" s="120"/>
      <c r="E139" s="119"/>
      <c r="F139" s="119"/>
      <c r="G139" s="119"/>
      <c r="H139" s="119"/>
      <c r="I139" s="119"/>
      <c r="J139" s="119"/>
      <c r="K139" s="119"/>
      <c r="L139" s="119"/>
      <c r="M139" s="119"/>
      <c r="N139" s="119"/>
    </row>
    <row r="140" spans="1:14">
      <c r="A140" s="119"/>
      <c r="B140" s="119"/>
      <c r="C140" s="119"/>
      <c r="D140" s="120"/>
      <c r="E140" s="119"/>
      <c r="F140" s="119"/>
      <c r="G140" s="119"/>
      <c r="H140" s="119"/>
      <c r="I140" s="119"/>
      <c r="J140" s="119"/>
      <c r="K140" s="119"/>
      <c r="L140" s="119"/>
      <c r="M140" s="119"/>
      <c r="N140" s="119"/>
    </row>
    <row r="141" spans="1:14">
      <c r="A141" s="119"/>
      <c r="B141" s="119"/>
      <c r="C141" s="119"/>
      <c r="D141" s="120"/>
      <c r="E141" s="119"/>
      <c r="F141" s="119"/>
      <c r="G141" s="119"/>
      <c r="H141" s="119"/>
      <c r="I141" s="119"/>
      <c r="J141" s="119"/>
      <c r="K141" s="119"/>
      <c r="L141" s="119"/>
      <c r="M141" s="119"/>
      <c r="N141" s="119"/>
    </row>
    <row r="142" spans="1:14">
      <c r="A142" s="119"/>
      <c r="B142" s="119"/>
      <c r="C142" s="119"/>
      <c r="D142" s="120"/>
      <c r="E142" s="119"/>
      <c r="F142" s="119"/>
      <c r="G142" s="119"/>
      <c r="H142" s="119"/>
      <c r="I142" s="119"/>
      <c r="J142" s="119"/>
      <c r="K142" s="119"/>
      <c r="L142" s="119"/>
      <c r="M142" s="119"/>
      <c r="N142" s="119"/>
    </row>
    <row r="143" spans="1:14">
      <c r="A143" s="119"/>
      <c r="B143" s="119"/>
      <c r="C143" s="119"/>
      <c r="D143" s="120"/>
      <c r="E143" s="119"/>
      <c r="F143" s="119"/>
      <c r="G143" s="119"/>
      <c r="H143" s="119"/>
      <c r="I143" s="119"/>
      <c r="J143" s="119"/>
      <c r="K143" s="119"/>
      <c r="L143" s="119"/>
      <c r="M143" s="119"/>
      <c r="N143" s="119"/>
    </row>
    <row r="144" spans="1:14">
      <c r="A144" s="119"/>
      <c r="B144" s="119"/>
      <c r="C144" s="119"/>
      <c r="D144" s="120"/>
      <c r="E144" s="119"/>
      <c r="F144" s="119"/>
      <c r="G144" s="119"/>
      <c r="H144" s="119"/>
      <c r="I144" s="119"/>
      <c r="J144" s="119"/>
      <c r="K144" s="119"/>
      <c r="L144" s="119"/>
      <c r="M144" s="119"/>
      <c r="N144" s="119"/>
    </row>
    <row r="145" spans="1:14">
      <c r="A145" s="119"/>
      <c r="B145" s="119"/>
      <c r="C145" s="119"/>
      <c r="D145" s="120"/>
      <c r="E145" s="119"/>
      <c r="F145" s="119"/>
      <c r="G145" s="119"/>
      <c r="H145" s="119"/>
      <c r="I145" s="119"/>
      <c r="J145" s="119"/>
      <c r="K145" s="119"/>
      <c r="L145" s="119"/>
      <c r="M145" s="119"/>
      <c r="N145" s="119"/>
    </row>
    <row r="146" spans="1:14">
      <c r="A146" s="119"/>
      <c r="B146" s="119"/>
      <c r="C146" s="119"/>
      <c r="D146" s="120"/>
      <c r="E146" s="119"/>
      <c r="F146" s="119"/>
      <c r="G146" s="119"/>
      <c r="H146" s="119"/>
      <c r="I146" s="119"/>
      <c r="J146" s="119"/>
      <c r="K146" s="119"/>
      <c r="L146" s="119"/>
      <c r="M146" s="119"/>
      <c r="N146" s="119"/>
    </row>
    <row r="147" spans="1:14">
      <c r="A147" s="119"/>
      <c r="B147" s="119"/>
      <c r="C147" s="119"/>
      <c r="D147" s="120"/>
      <c r="E147" s="119"/>
      <c r="F147" s="119"/>
      <c r="G147" s="119"/>
      <c r="H147" s="119"/>
      <c r="I147" s="119"/>
      <c r="J147" s="119"/>
      <c r="K147" s="119"/>
      <c r="L147" s="119"/>
      <c r="M147" s="119"/>
      <c r="N147" s="119"/>
    </row>
    <row r="148" spans="1:14">
      <c r="A148" s="119"/>
      <c r="B148" s="119"/>
      <c r="C148" s="119"/>
      <c r="D148" s="120"/>
      <c r="E148" s="119"/>
      <c r="F148" s="119"/>
      <c r="G148" s="119"/>
      <c r="H148" s="119"/>
      <c r="I148" s="119"/>
      <c r="J148" s="119"/>
      <c r="K148" s="119"/>
      <c r="L148" s="119"/>
      <c r="M148" s="119"/>
      <c r="N148" s="119"/>
    </row>
    <row r="149" spans="1:14">
      <c r="A149" s="119"/>
      <c r="B149" s="119"/>
      <c r="C149" s="119"/>
      <c r="D149" s="120"/>
      <c r="E149" s="119"/>
      <c r="F149" s="119"/>
      <c r="G149" s="119"/>
      <c r="H149" s="119"/>
      <c r="I149" s="119"/>
      <c r="J149" s="119"/>
      <c r="K149" s="119"/>
      <c r="L149" s="119"/>
      <c r="M149" s="119"/>
      <c r="N149" s="119"/>
    </row>
    <row r="150" spans="1:14">
      <c r="A150" s="119"/>
      <c r="B150" s="119"/>
      <c r="C150" s="119"/>
      <c r="D150" s="120"/>
      <c r="E150" s="119"/>
      <c r="F150" s="119"/>
      <c r="G150" s="119"/>
      <c r="H150" s="119"/>
      <c r="I150" s="119"/>
      <c r="J150" s="119"/>
      <c r="K150" s="119"/>
      <c r="L150" s="119"/>
      <c r="M150" s="119"/>
      <c r="N150" s="119"/>
    </row>
    <row r="151" spans="1:14">
      <c r="A151" s="119"/>
      <c r="B151" s="119"/>
      <c r="C151" s="119"/>
      <c r="D151" s="120"/>
      <c r="E151" s="119"/>
      <c r="F151" s="119"/>
      <c r="G151" s="119"/>
      <c r="H151" s="119"/>
      <c r="I151" s="119"/>
      <c r="J151" s="119"/>
      <c r="K151" s="119"/>
      <c r="L151" s="119"/>
      <c r="M151" s="119"/>
      <c r="N151" s="119"/>
    </row>
    <row r="152" spans="1:14">
      <c r="A152" s="119"/>
      <c r="B152" s="119"/>
      <c r="C152" s="119"/>
      <c r="D152" s="120"/>
      <c r="E152" s="119"/>
      <c r="F152" s="119"/>
      <c r="G152" s="119"/>
      <c r="H152" s="119"/>
      <c r="I152" s="119"/>
      <c r="J152" s="119"/>
      <c r="K152" s="119"/>
      <c r="L152" s="119"/>
      <c r="M152" s="119"/>
      <c r="N152" s="119"/>
    </row>
    <row r="153" spans="1:14">
      <c r="A153" s="119"/>
      <c r="B153" s="119"/>
      <c r="C153" s="119"/>
      <c r="D153" s="120"/>
      <c r="E153" s="119"/>
      <c r="F153" s="119"/>
      <c r="G153" s="119"/>
      <c r="H153" s="119"/>
      <c r="I153" s="119"/>
      <c r="J153" s="119"/>
      <c r="K153" s="119"/>
      <c r="L153" s="119"/>
      <c r="M153" s="119"/>
      <c r="N153" s="119"/>
    </row>
    <row r="154" spans="1:14">
      <c r="A154" s="119"/>
      <c r="B154" s="119"/>
      <c r="C154" s="119"/>
      <c r="D154" s="120"/>
      <c r="E154" s="119"/>
      <c r="F154" s="119"/>
      <c r="G154" s="119"/>
      <c r="H154" s="119"/>
      <c r="I154" s="119"/>
      <c r="J154" s="119"/>
      <c r="K154" s="119"/>
      <c r="L154" s="119"/>
      <c r="M154" s="119"/>
      <c r="N154" s="119"/>
    </row>
    <row r="155" spans="1:14">
      <c r="A155" s="119"/>
      <c r="B155" s="119"/>
      <c r="C155" s="119"/>
      <c r="D155" s="120"/>
      <c r="E155" s="119"/>
      <c r="F155" s="119"/>
      <c r="G155" s="119"/>
      <c r="H155" s="119"/>
      <c r="I155" s="119"/>
      <c r="J155" s="119"/>
      <c r="K155" s="119"/>
      <c r="L155" s="119"/>
      <c r="M155" s="119"/>
      <c r="N155" s="119"/>
    </row>
    <row r="156" spans="1:14">
      <c r="A156" s="119"/>
      <c r="B156" s="119"/>
      <c r="C156" s="119"/>
      <c r="D156" s="120"/>
      <c r="E156" s="119"/>
      <c r="F156" s="119"/>
      <c r="G156" s="119"/>
      <c r="H156" s="119"/>
      <c r="I156" s="119"/>
      <c r="J156" s="119"/>
      <c r="K156" s="119"/>
      <c r="L156" s="119"/>
      <c r="M156" s="119"/>
      <c r="N156" s="119"/>
    </row>
    <row r="157" spans="1:14">
      <c r="A157" s="119"/>
      <c r="B157" s="119"/>
      <c r="C157" s="119"/>
      <c r="D157" s="120"/>
      <c r="E157" s="119"/>
      <c r="F157" s="119"/>
      <c r="G157" s="119"/>
      <c r="H157" s="119"/>
      <c r="I157" s="119"/>
      <c r="J157" s="119"/>
      <c r="K157" s="119"/>
      <c r="L157" s="119"/>
      <c r="M157" s="119"/>
      <c r="N157" s="119"/>
    </row>
    <row r="158" spans="1:14">
      <c r="A158" s="119"/>
      <c r="B158" s="119"/>
      <c r="C158" s="119"/>
      <c r="D158" s="120"/>
      <c r="E158" s="119"/>
      <c r="F158" s="119"/>
      <c r="G158" s="119"/>
      <c r="H158" s="119"/>
      <c r="I158" s="119"/>
      <c r="J158" s="119"/>
      <c r="K158" s="119"/>
      <c r="L158" s="119"/>
      <c r="M158" s="119"/>
      <c r="N158" s="119"/>
    </row>
    <row r="159" spans="1:14">
      <c r="A159" s="119"/>
      <c r="B159" s="119"/>
      <c r="C159" s="119"/>
      <c r="D159" s="120"/>
      <c r="E159" s="119"/>
      <c r="F159" s="119"/>
      <c r="G159" s="119"/>
      <c r="H159" s="119"/>
      <c r="I159" s="119"/>
      <c r="J159" s="119"/>
      <c r="K159" s="119"/>
      <c r="L159" s="119"/>
      <c r="M159" s="119"/>
      <c r="N159" s="119"/>
    </row>
    <row r="160" spans="1:14">
      <c r="A160" s="119"/>
      <c r="B160" s="119"/>
      <c r="C160" s="119"/>
      <c r="D160" s="120"/>
      <c r="E160" s="119"/>
      <c r="F160" s="119"/>
      <c r="G160" s="119"/>
      <c r="H160" s="119"/>
      <c r="I160" s="119"/>
      <c r="J160" s="119"/>
      <c r="K160" s="119"/>
      <c r="L160" s="119"/>
      <c r="M160" s="119"/>
      <c r="N160" s="119"/>
    </row>
    <row r="161" spans="1:14">
      <c r="A161" s="119"/>
      <c r="B161" s="119"/>
      <c r="C161" s="119"/>
      <c r="D161" s="120"/>
      <c r="E161" s="119"/>
      <c r="F161" s="119"/>
      <c r="G161" s="119"/>
      <c r="H161" s="119"/>
      <c r="I161" s="119"/>
      <c r="J161" s="119"/>
      <c r="K161" s="119"/>
      <c r="L161" s="119"/>
      <c r="M161" s="119"/>
      <c r="N161" s="119"/>
    </row>
    <row r="162" spans="1:14">
      <c r="A162" s="119"/>
      <c r="B162" s="119"/>
      <c r="C162" s="119"/>
      <c r="D162" s="120"/>
      <c r="E162" s="119"/>
      <c r="F162" s="119"/>
      <c r="G162" s="119"/>
      <c r="H162" s="119"/>
      <c r="I162" s="119"/>
      <c r="J162" s="119"/>
      <c r="K162" s="119"/>
      <c r="L162" s="119"/>
      <c r="M162" s="119"/>
      <c r="N162" s="119"/>
    </row>
    <row r="163" spans="1:14">
      <c r="A163" s="119"/>
      <c r="B163" s="119"/>
      <c r="C163" s="119"/>
      <c r="D163" s="120"/>
      <c r="E163" s="119"/>
      <c r="F163" s="119"/>
      <c r="G163" s="119"/>
      <c r="H163" s="119"/>
      <c r="I163" s="119"/>
      <c r="J163" s="119"/>
      <c r="K163" s="119"/>
      <c r="L163" s="119"/>
      <c r="M163" s="119"/>
      <c r="N163" s="119"/>
    </row>
    <row r="164" spans="1:14">
      <c r="A164" s="119"/>
      <c r="B164" s="119"/>
      <c r="C164" s="119"/>
      <c r="D164" s="120"/>
      <c r="E164" s="119"/>
      <c r="F164" s="119"/>
      <c r="G164" s="119"/>
      <c r="H164" s="119"/>
      <c r="I164" s="119"/>
      <c r="J164" s="119"/>
      <c r="K164" s="119"/>
      <c r="L164" s="119"/>
      <c r="M164" s="119"/>
      <c r="N164" s="119"/>
    </row>
    <row r="165" spans="1:14">
      <c r="A165" s="119"/>
      <c r="B165" s="119"/>
      <c r="C165" s="119"/>
      <c r="D165" s="120"/>
      <c r="E165" s="119"/>
      <c r="F165" s="119"/>
      <c r="G165" s="119"/>
      <c r="H165" s="119"/>
      <c r="I165" s="119"/>
      <c r="J165" s="119"/>
      <c r="K165" s="119"/>
      <c r="L165" s="119"/>
      <c r="M165" s="119"/>
      <c r="N165" s="119"/>
    </row>
    <row r="166" spans="1:14">
      <c r="A166" s="119"/>
      <c r="B166" s="119"/>
      <c r="C166" s="119"/>
      <c r="D166" s="120"/>
      <c r="E166" s="119"/>
      <c r="F166" s="119"/>
      <c r="G166" s="119"/>
      <c r="H166" s="119"/>
      <c r="I166" s="119"/>
      <c r="J166" s="119"/>
      <c r="K166" s="119"/>
      <c r="L166" s="119"/>
      <c r="M166" s="119"/>
      <c r="N166" s="119"/>
    </row>
    <row r="167" spans="1:14">
      <c r="A167" s="119"/>
      <c r="B167" s="119"/>
      <c r="C167" s="119"/>
      <c r="D167" s="120"/>
      <c r="E167" s="119"/>
      <c r="F167" s="119"/>
      <c r="G167" s="119"/>
      <c r="H167" s="119"/>
      <c r="I167" s="119"/>
      <c r="J167" s="119"/>
      <c r="K167" s="119"/>
      <c r="L167" s="119"/>
      <c r="M167" s="119"/>
      <c r="N167" s="119"/>
    </row>
    <row r="168" spans="1:14">
      <c r="A168" s="119"/>
      <c r="B168" s="119"/>
      <c r="C168" s="119"/>
      <c r="D168" s="120"/>
      <c r="E168" s="119"/>
      <c r="F168" s="119"/>
      <c r="G168" s="119"/>
      <c r="H168" s="119"/>
      <c r="I168" s="119"/>
      <c r="J168" s="119"/>
      <c r="K168" s="119"/>
      <c r="L168" s="119"/>
      <c r="M168" s="119"/>
      <c r="N168" s="119"/>
    </row>
    <row r="169" spans="1:14">
      <c r="A169" s="119"/>
      <c r="B169" s="119"/>
      <c r="C169" s="119"/>
      <c r="D169" s="120"/>
      <c r="E169" s="119"/>
      <c r="F169" s="119"/>
      <c r="G169" s="119"/>
      <c r="H169" s="119"/>
      <c r="I169" s="119"/>
      <c r="J169" s="119"/>
      <c r="K169" s="119"/>
      <c r="L169" s="119"/>
      <c r="M169" s="119"/>
      <c r="N169" s="119"/>
    </row>
    <row r="170" spans="1:14">
      <c r="A170" s="119"/>
      <c r="B170" s="119"/>
      <c r="C170" s="119"/>
      <c r="D170" s="120"/>
      <c r="E170" s="119"/>
      <c r="F170" s="119"/>
      <c r="G170" s="119"/>
      <c r="H170" s="119"/>
      <c r="I170" s="119"/>
      <c r="J170" s="119"/>
      <c r="K170" s="119"/>
      <c r="L170" s="119"/>
      <c r="M170" s="119"/>
      <c r="N170" s="119"/>
    </row>
    <row r="171" spans="1:14">
      <c r="A171" s="119"/>
      <c r="B171" s="119"/>
      <c r="C171" s="119"/>
      <c r="D171" s="120"/>
      <c r="E171" s="119"/>
      <c r="F171" s="119"/>
      <c r="G171" s="119"/>
      <c r="H171" s="119"/>
      <c r="I171" s="119"/>
      <c r="J171" s="119"/>
      <c r="K171" s="119"/>
      <c r="L171" s="119"/>
      <c r="M171" s="119"/>
      <c r="N171" s="119"/>
    </row>
    <row r="172" spans="1:14">
      <c r="A172" s="119"/>
      <c r="B172" s="119"/>
      <c r="C172" s="119"/>
      <c r="D172" s="120"/>
      <c r="E172" s="119"/>
      <c r="F172" s="119"/>
      <c r="G172" s="119"/>
      <c r="H172" s="119"/>
      <c r="I172" s="119"/>
      <c r="J172" s="119"/>
      <c r="K172" s="119"/>
      <c r="L172" s="119"/>
      <c r="M172" s="119"/>
      <c r="N172" s="119"/>
    </row>
    <row r="173" spans="1:14">
      <c r="A173" s="119"/>
      <c r="B173" s="119"/>
      <c r="C173" s="119"/>
      <c r="D173" s="120"/>
      <c r="E173" s="119"/>
      <c r="F173" s="119"/>
      <c r="G173" s="119"/>
      <c r="H173" s="119"/>
      <c r="I173" s="119"/>
      <c r="J173" s="119"/>
      <c r="K173" s="119"/>
      <c r="L173" s="119"/>
      <c r="M173" s="119"/>
      <c r="N173" s="119"/>
    </row>
    <row r="174" spans="1:14">
      <c r="A174" s="119"/>
      <c r="B174" s="119"/>
      <c r="C174" s="119"/>
      <c r="D174" s="120"/>
      <c r="E174" s="119"/>
      <c r="F174" s="119"/>
      <c r="G174" s="119"/>
      <c r="H174" s="119"/>
      <c r="I174" s="119"/>
      <c r="J174" s="119"/>
      <c r="K174" s="119"/>
      <c r="L174" s="119"/>
      <c r="M174" s="119"/>
      <c r="N174" s="119"/>
    </row>
    <row r="175" spans="1:14">
      <c r="A175" s="119"/>
      <c r="B175" s="119"/>
      <c r="C175" s="119"/>
      <c r="D175" s="120"/>
      <c r="E175" s="119"/>
      <c r="F175" s="119"/>
      <c r="G175" s="119"/>
      <c r="H175" s="119"/>
      <c r="I175" s="119"/>
      <c r="J175" s="119"/>
      <c r="K175" s="119"/>
      <c r="L175" s="119"/>
      <c r="M175" s="119"/>
      <c r="N175" s="119"/>
    </row>
    <row r="176" spans="1:14">
      <c r="A176" s="119"/>
      <c r="B176" s="119"/>
      <c r="C176" s="119"/>
      <c r="D176" s="120"/>
      <c r="E176" s="119"/>
      <c r="F176" s="119"/>
      <c r="G176" s="119"/>
      <c r="H176" s="119"/>
      <c r="I176" s="119"/>
      <c r="J176" s="119"/>
      <c r="K176" s="119"/>
      <c r="L176" s="119"/>
      <c r="M176" s="119"/>
      <c r="N176" s="119"/>
    </row>
    <row r="177" spans="1:14">
      <c r="A177" s="119"/>
      <c r="B177" s="119"/>
      <c r="C177" s="119"/>
      <c r="D177" s="120"/>
      <c r="E177" s="119"/>
      <c r="F177" s="119"/>
      <c r="G177" s="119"/>
      <c r="H177" s="119"/>
      <c r="I177" s="119"/>
      <c r="J177" s="119"/>
      <c r="K177" s="119"/>
      <c r="L177" s="119"/>
      <c r="M177" s="119"/>
      <c r="N177" s="119"/>
    </row>
    <row r="178" spans="1:14">
      <c r="A178" s="119"/>
      <c r="B178" s="119"/>
      <c r="C178" s="119"/>
      <c r="D178" s="120"/>
      <c r="E178" s="119"/>
      <c r="F178" s="119"/>
      <c r="G178" s="119"/>
      <c r="H178" s="119"/>
      <c r="I178" s="119"/>
      <c r="J178" s="119"/>
      <c r="K178" s="119"/>
      <c r="L178" s="119"/>
      <c r="M178" s="119"/>
      <c r="N178" s="119"/>
    </row>
    <row r="179" spans="1:14">
      <c r="A179" s="119"/>
      <c r="B179" s="119"/>
      <c r="C179" s="119"/>
      <c r="D179" s="120"/>
      <c r="E179" s="119"/>
      <c r="F179" s="119"/>
      <c r="G179" s="119"/>
      <c r="H179" s="119"/>
      <c r="I179" s="119"/>
      <c r="J179" s="119"/>
      <c r="K179" s="119"/>
      <c r="L179" s="119"/>
      <c r="M179" s="119"/>
      <c r="N179" s="119"/>
    </row>
    <row r="180" spans="1:14">
      <c r="A180" s="119"/>
      <c r="B180" s="119"/>
      <c r="C180" s="119"/>
      <c r="D180" s="120"/>
      <c r="E180" s="119"/>
      <c r="F180" s="119"/>
      <c r="G180" s="119"/>
      <c r="H180" s="119"/>
      <c r="I180" s="119"/>
      <c r="J180" s="119"/>
      <c r="K180" s="119"/>
      <c r="L180" s="119"/>
      <c r="M180" s="119"/>
      <c r="N180" s="119"/>
    </row>
    <row r="181" spans="1:14">
      <c r="A181" s="119"/>
      <c r="B181" s="119"/>
      <c r="C181" s="119"/>
      <c r="D181" s="120"/>
      <c r="E181" s="119"/>
      <c r="F181" s="119"/>
      <c r="G181" s="119"/>
      <c r="H181" s="119"/>
      <c r="I181" s="119"/>
      <c r="J181" s="119"/>
      <c r="K181" s="119"/>
      <c r="L181" s="119"/>
      <c r="M181" s="119"/>
      <c r="N181" s="119"/>
    </row>
    <row r="182" spans="1:14">
      <c r="A182" s="119"/>
      <c r="B182" s="119"/>
      <c r="C182" s="119"/>
      <c r="D182" s="120"/>
      <c r="E182" s="119"/>
      <c r="F182" s="119"/>
      <c r="G182" s="119"/>
      <c r="H182" s="119"/>
      <c r="I182" s="119"/>
      <c r="J182" s="119"/>
      <c r="K182" s="119"/>
      <c r="L182" s="119"/>
      <c r="M182" s="119"/>
      <c r="N182" s="119"/>
    </row>
    <row r="183" spans="1:14">
      <c r="A183" s="119"/>
      <c r="B183" s="119"/>
      <c r="C183" s="119"/>
      <c r="D183" s="120"/>
      <c r="E183" s="119"/>
      <c r="F183" s="119"/>
      <c r="G183" s="119"/>
      <c r="H183" s="119"/>
      <c r="I183" s="119"/>
      <c r="J183" s="119"/>
      <c r="K183" s="119"/>
      <c r="L183" s="119"/>
      <c r="M183" s="119"/>
      <c r="N183" s="119"/>
    </row>
    <row r="184" spans="1:14">
      <c r="A184" s="119"/>
      <c r="B184" s="119"/>
      <c r="C184" s="119"/>
      <c r="D184" s="120"/>
      <c r="E184" s="119"/>
      <c r="F184" s="119"/>
      <c r="G184" s="119"/>
      <c r="H184" s="119"/>
      <c r="I184" s="119"/>
      <c r="J184" s="119"/>
      <c r="K184" s="119"/>
      <c r="L184" s="119"/>
      <c r="M184" s="119"/>
      <c r="N184" s="119"/>
    </row>
    <row r="185" spans="1:14">
      <c r="A185" s="119"/>
      <c r="B185" s="119"/>
      <c r="C185" s="119"/>
      <c r="D185" s="120"/>
      <c r="E185" s="119"/>
      <c r="F185" s="119"/>
      <c r="G185" s="119"/>
      <c r="H185" s="119"/>
      <c r="I185" s="119"/>
      <c r="J185" s="119"/>
      <c r="K185" s="119"/>
      <c r="L185" s="119"/>
      <c r="M185" s="119"/>
      <c r="N185" s="119"/>
    </row>
    <row r="186" spans="1:14">
      <c r="A186" s="119"/>
      <c r="B186" s="119"/>
      <c r="C186" s="119"/>
      <c r="D186" s="120"/>
      <c r="E186" s="119"/>
      <c r="F186" s="119"/>
      <c r="G186" s="119"/>
      <c r="H186" s="119"/>
      <c r="I186" s="119"/>
      <c r="J186" s="119"/>
      <c r="K186" s="119"/>
      <c r="L186" s="119"/>
      <c r="M186" s="119"/>
      <c r="N186" s="119"/>
    </row>
    <row r="187" spans="1:14">
      <c r="A187" s="119"/>
      <c r="B187" s="119"/>
      <c r="C187" s="119"/>
      <c r="D187" s="120"/>
      <c r="E187" s="119"/>
      <c r="F187" s="119"/>
      <c r="G187" s="119"/>
      <c r="H187" s="119"/>
      <c r="I187" s="119"/>
      <c r="J187" s="119"/>
      <c r="K187" s="119"/>
      <c r="L187" s="119"/>
      <c r="M187" s="119"/>
      <c r="N187" s="119"/>
    </row>
    <row r="188" spans="1:14">
      <c r="A188" s="119"/>
      <c r="B188" s="119"/>
      <c r="C188" s="119"/>
      <c r="D188" s="120"/>
      <c r="E188" s="119"/>
      <c r="F188" s="119"/>
      <c r="G188" s="119"/>
      <c r="H188" s="119"/>
      <c r="I188" s="119"/>
      <c r="J188" s="119"/>
      <c r="K188" s="119"/>
      <c r="L188" s="119"/>
      <c r="M188" s="119"/>
      <c r="N188" s="119"/>
    </row>
    <row r="189" spans="1:14">
      <c r="A189" s="119"/>
      <c r="B189" s="119"/>
      <c r="C189" s="119"/>
      <c r="D189" s="120"/>
      <c r="E189" s="119"/>
      <c r="F189" s="119"/>
      <c r="G189" s="119"/>
      <c r="H189" s="119"/>
      <c r="I189" s="119"/>
      <c r="J189" s="119"/>
      <c r="K189" s="119"/>
      <c r="L189" s="119"/>
      <c r="M189" s="119"/>
      <c r="N189" s="119"/>
    </row>
    <row r="190" spans="1:14">
      <c r="A190" s="119"/>
      <c r="B190" s="119"/>
      <c r="C190" s="119"/>
      <c r="D190" s="120"/>
      <c r="E190" s="119"/>
      <c r="F190" s="119"/>
      <c r="G190" s="119"/>
      <c r="H190" s="119"/>
      <c r="I190" s="119"/>
      <c r="J190" s="119"/>
      <c r="K190" s="119"/>
      <c r="L190" s="119"/>
      <c r="M190" s="119"/>
      <c r="N190" s="119"/>
    </row>
    <row r="191" spans="1:14">
      <c r="A191" s="119"/>
      <c r="B191" s="119"/>
      <c r="C191" s="119"/>
      <c r="D191" s="120"/>
      <c r="E191" s="119"/>
      <c r="F191" s="119"/>
      <c r="G191" s="119"/>
      <c r="H191" s="119"/>
      <c r="I191" s="119"/>
      <c r="J191" s="119"/>
      <c r="K191" s="119"/>
      <c r="L191" s="119"/>
      <c r="M191" s="119"/>
      <c r="N191" s="119"/>
    </row>
    <row r="192" spans="1:14">
      <c r="A192" s="119"/>
      <c r="B192" s="119"/>
      <c r="C192" s="119"/>
      <c r="D192" s="120"/>
      <c r="E192" s="119"/>
      <c r="F192" s="119"/>
      <c r="G192" s="119"/>
      <c r="H192" s="119"/>
      <c r="I192" s="119"/>
      <c r="J192" s="119"/>
      <c r="K192" s="119"/>
      <c r="L192" s="119"/>
      <c r="M192" s="119"/>
      <c r="N192" s="119"/>
    </row>
    <row r="193" spans="1:14">
      <c r="A193" s="119"/>
      <c r="B193" s="119"/>
      <c r="C193" s="119"/>
      <c r="D193" s="120"/>
      <c r="E193" s="119"/>
      <c r="F193" s="119"/>
      <c r="G193" s="119"/>
      <c r="H193" s="119"/>
      <c r="I193" s="119"/>
      <c r="J193" s="119"/>
      <c r="K193" s="119"/>
      <c r="L193" s="119"/>
      <c r="M193" s="119"/>
      <c r="N193" s="119"/>
    </row>
    <row r="194" spans="1:14">
      <c r="A194" s="119"/>
      <c r="B194" s="119"/>
      <c r="C194" s="119"/>
      <c r="D194" s="120"/>
      <c r="E194" s="119"/>
      <c r="F194" s="119"/>
      <c r="G194" s="119"/>
      <c r="H194" s="119"/>
      <c r="I194" s="119"/>
      <c r="J194" s="119"/>
      <c r="K194" s="119"/>
      <c r="L194" s="119"/>
      <c r="M194" s="119"/>
      <c r="N194" s="119"/>
    </row>
    <row r="195" spans="1:14">
      <c r="A195" s="119"/>
      <c r="B195" s="119"/>
      <c r="C195" s="119"/>
      <c r="D195" s="120"/>
      <c r="E195" s="119"/>
      <c r="F195" s="119"/>
      <c r="G195" s="119"/>
      <c r="H195" s="119"/>
      <c r="I195" s="119"/>
      <c r="J195" s="119"/>
      <c r="K195" s="119"/>
      <c r="L195" s="119"/>
      <c r="M195" s="119"/>
      <c r="N195" s="119"/>
    </row>
    <row r="196" spans="1:14">
      <c r="A196" s="119"/>
      <c r="B196" s="119"/>
      <c r="C196" s="119"/>
      <c r="D196" s="120"/>
      <c r="E196" s="119"/>
      <c r="F196" s="119"/>
      <c r="G196" s="119"/>
      <c r="H196" s="119"/>
      <c r="I196" s="119"/>
      <c r="J196" s="119"/>
      <c r="K196" s="119"/>
      <c r="L196" s="119"/>
      <c r="M196" s="119"/>
      <c r="N196" s="119"/>
    </row>
    <row r="197" spans="1:14">
      <c r="A197" s="119"/>
      <c r="B197" s="119"/>
      <c r="C197" s="119"/>
      <c r="D197" s="120"/>
      <c r="E197" s="119"/>
      <c r="F197" s="119"/>
      <c r="G197" s="119"/>
      <c r="H197" s="119"/>
      <c r="I197" s="119"/>
      <c r="J197" s="119"/>
      <c r="K197" s="119"/>
      <c r="L197" s="119"/>
      <c r="M197" s="119"/>
      <c r="N197" s="119"/>
    </row>
    <row r="198" spans="1:14">
      <c r="A198" s="119"/>
      <c r="B198" s="119"/>
      <c r="C198" s="119"/>
      <c r="D198" s="120"/>
      <c r="E198" s="119"/>
      <c r="F198" s="119"/>
      <c r="G198" s="119"/>
      <c r="H198" s="119"/>
      <c r="I198" s="119"/>
      <c r="J198" s="119"/>
      <c r="K198" s="119"/>
      <c r="L198" s="119"/>
      <c r="M198" s="119"/>
      <c r="N198" s="119"/>
    </row>
    <row r="199" spans="1:14">
      <c r="A199" s="119"/>
      <c r="B199" s="119"/>
      <c r="C199" s="119"/>
      <c r="D199" s="120"/>
      <c r="E199" s="119"/>
      <c r="F199" s="119"/>
      <c r="G199" s="119"/>
      <c r="H199" s="119"/>
      <c r="I199" s="119"/>
      <c r="J199" s="119"/>
      <c r="K199" s="119"/>
      <c r="L199" s="119"/>
      <c r="M199" s="119"/>
      <c r="N199" s="119"/>
    </row>
    <row r="200" spans="1:14">
      <c r="A200" s="119"/>
      <c r="B200" s="119"/>
      <c r="C200" s="119"/>
      <c r="D200" s="120"/>
      <c r="E200" s="119"/>
      <c r="F200" s="119"/>
      <c r="G200" s="119"/>
      <c r="H200" s="119"/>
      <c r="I200" s="119"/>
      <c r="J200" s="119"/>
      <c r="K200" s="119"/>
      <c r="L200" s="119"/>
      <c r="M200" s="119"/>
      <c r="N200" s="119"/>
    </row>
    <row r="201" spans="1:14">
      <c r="A201" s="119"/>
      <c r="B201" s="119"/>
      <c r="C201" s="119"/>
      <c r="D201" s="120"/>
      <c r="E201" s="119"/>
      <c r="F201" s="119"/>
      <c r="G201" s="119"/>
      <c r="H201" s="119"/>
      <c r="I201" s="119"/>
      <c r="J201" s="119"/>
      <c r="K201" s="119"/>
      <c r="L201" s="119"/>
      <c r="M201" s="119"/>
      <c r="N201" s="119"/>
    </row>
    <row r="202" spans="1:14">
      <c r="A202" s="119"/>
      <c r="B202" s="119"/>
      <c r="C202" s="119"/>
      <c r="D202" s="120"/>
      <c r="E202" s="119"/>
      <c r="F202" s="119"/>
      <c r="G202" s="119"/>
      <c r="H202" s="119"/>
      <c r="I202" s="119"/>
      <c r="J202" s="119"/>
      <c r="K202" s="119"/>
      <c r="L202" s="119"/>
      <c r="M202" s="119"/>
      <c r="N202" s="119"/>
    </row>
    <row r="203" spans="1:14">
      <c r="A203" s="119"/>
      <c r="B203" s="119"/>
      <c r="C203" s="119"/>
      <c r="D203" s="120"/>
      <c r="E203" s="119"/>
      <c r="F203" s="119"/>
      <c r="G203" s="119"/>
      <c r="H203" s="119"/>
      <c r="I203" s="119"/>
      <c r="J203" s="119"/>
      <c r="K203" s="119"/>
      <c r="L203" s="119"/>
      <c r="M203" s="119"/>
      <c r="N203" s="119"/>
    </row>
    <row r="204" spans="1:14">
      <c r="A204" s="119"/>
      <c r="B204" s="119"/>
      <c r="C204" s="119"/>
      <c r="D204" s="120"/>
      <c r="E204" s="119"/>
      <c r="F204" s="119"/>
      <c r="G204" s="119"/>
      <c r="H204" s="119"/>
      <c r="I204" s="119"/>
      <c r="J204" s="119"/>
      <c r="K204" s="119"/>
      <c r="L204" s="119"/>
      <c r="M204" s="119"/>
      <c r="N204" s="119"/>
    </row>
    <row r="205" spans="1:14">
      <c r="A205" s="119"/>
      <c r="B205" s="119"/>
      <c r="C205" s="119"/>
      <c r="D205" s="120"/>
      <c r="E205" s="119"/>
      <c r="F205" s="119"/>
      <c r="G205" s="119"/>
      <c r="H205" s="119"/>
      <c r="I205" s="119"/>
      <c r="J205" s="119"/>
      <c r="K205" s="119"/>
      <c r="L205" s="119"/>
      <c r="M205" s="119"/>
      <c r="N205" s="119"/>
    </row>
    <row r="206" spans="1:14">
      <c r="A206" s="119"/>
      <c r="B206" s="119"/>
      <c r="C206" s="119"/>
      <c r="D206" s="120"/>
      <c r="E206" s="119"/>
      <c r="F206" s="119"/>
      <c r="G206" s="119"/>
      <c r="H206" s="119"/>
      <c r="I206" s="119"/>
      <c r="J206" s="119"/>
      <c r="K206" s="119"/>
      <c r="L206" s="119"/>
      <c r="M206" s="119"/>
      <c r="N206" s="119"/>
    </row>
    <row r="207" spans="1:14">
      <c r="A207" s="119"/>
      <c r="B207" s="119"/>
      <c r="C207" s="119"/>
      <c r="D207" s="120"/>
      <c r="E207" s="119"/>
      <c r="F207" s="119"/>
      <c r="G207" s="119"/>
      <c r="H207" s="119"/>
      <c r="I207" s="119"/>
      <c r="J207" s="119"/>
      <c r="K207" s="119"/>
      <c r="L207" s="119"/>
      <c r="M207" s="119"/>
      <c r="N207" s="119"/>
    </row>
    <row r="208" spans="1:14">
      <c r="A208" s="119"/>
      <c r="B208" s="119"/>
      <c r="C208" s="119"/>
      <c r="D208" s="120"/>
      <c r="E208" s="119"/>
      <c r="F208" s="119"/>
      <c r="G208" s="119"/>
      <c r="H208" s="119"/>
      <c r="I208" s="119"/>
      <c r="J208" s="119"/>
      <c r="K208" s="119"/>
      <c r="L208" s="119"/>
      <c r="M208" s="119"/>
      <c r="N208" s="119"/>
    </row>
    <row r="209" spans="1:14">
      <c r="A209" s="119"/>
      <c r="B209" s="119"/>
      <c r="C209" s="119"/>
      <c r="D209" s="120"/>
      <c r="E209" s="119"/>
      <c r="F209" s="119"/>
      <c r="G209" s="119"/>
      <c r="H209" s="119"/>
      <c r="I209" s="119"/>
      <c r="J209" s="119"/>
      <c r="K209" s="119"/>
      <c r="L209" s="119"/>
      <c r="M209" s="119"/>
      <c r="N209" s="119"/>
    </row>
    <row r="210" spans="1:14">
      <c r="A210" s="119"/>
      <c r="B210" s="119"/>
      <c r="C210" s="119"/>
      <c r="D210" s="120"/>
      <c r="E210" s="119"/>
      <c r="F210" s="119"/>
      <c r="G210" s="119"/>
      <c r="H210" s="119"/>
      <c r="I210" s="119"/>
      <c r="J210" s="119"/>
      <c r="K210" s="119"/>
      <c r="L210" s="119"/>
      <c r="M210" s="119"/>
      <c r="N210" s="119"/>
    </row>
    <row r="211" spans="1:14">
      <c r="A211" s="119"/>
      <c r="B211" s="119"/>
      <c r="C211" s="119"/>
      <c r="D211" s="120"/>
      <c r="E211" s="119"/>
      <c r="F211" s="119"/>
      <c r="G211" s="119"/>
      <c r="H211" s="119"/>
      <c r="I211" s="119"/>
      <c r="J211" s="119"/>
      <c r="K211" s="119"/>
      <c r="L211" s="119"/>
      <c r="M211" s="119"/>
      <c r="N211" s="119"/>
    </row>
    <row r="212" spans="1:14">
      <c r="A212" s="119"/>
      <c r="B212" s="119"/>
      <c r="C212" s="119"/>
      <c r="D212" s="120"/>
      <c r="E212" s="119"/>
      <c r="F212" s="119"/>
      <c r="G212" s="119"/>
      <c r="H212" s="119"/>
      <c r="I212" s="119"/>
      <c r="J212" s="119"/>
      <c r="K212" s="119"/>
      <c r="L212" s="119"/>
      <c r="M212" s="119"/>
      <c r="N212" s="119"/>
    </row>
    <row r="213" spans="1:14">
      <c r="A213" s="119"/>
      <c r="B213" s="119"/>
      <c r="C213" s="119"/>
      <c r="D213" s="120"/>
      <c r="E213" s="119"/>
      <c r="F213" s="119"/>
      <c r="G213" s="119"/>
      <c r="H213" s="119"/>
      <c r="I213" s="119"/>
      <c r="J213" s="119"/>
      <c r="K213" s="119"/>
      <c r="L213" s="119"/>
      <c r="M213" s="119"/>
      <c r="N213" s="119"/>
    </row>
    <row r="214" spans="1:14">
      <c r="A214" s="119"/>
      <c r="B214" s="119"/>
      <c r="C214" s="119"/>
      <c r="D214" s="120"/>
      <c r="E214" s="119"/>
      <c r="F214" s="119"/>
      <c r="G214" s="119"/>
      <c r="H214" s="119"/>
      <c r="I214" s="119"/>
      <c r="J214" s="119"/>
      <c r="K214" s="119"/>
      <c r="L214" s="119"/>
      <c r="M214" s="119"/>
      <c r="N214" s="119"/>
    </row>
    <row r="215" spans="1:14">
      <c r="A215" s="119"/>
      <c r="B215" s="119"/>
      <c r="C215" s="119"/>
      <c r="D215" s="120"/>
      <c r="E215" s="119"/>
      <c r="F215" s="119"/>
      <c r="G215" s="119"/>
      <c r="H215" s="119"/>
      <c r="I215" s="119"/>
      <c r="J215" s="119"/>
      <c r="K215" s="119"/>
      <c r="L215" s="119"/>
      <c r="M215" s="119"/>
      <c r="N215" s="119"/>
    </row>
    <row r="216" spans="1:14">
      <c r="A216" s="119"/>
      <c r="B216" s="119"/>
      <c r="C216" s="119"/>
      <c r="D216" s="120"/>
      <c r="E216" s="119"/>
      <c r="F216" s="119"/>
      <c r="G216" s="119"/>
      <c r="H216" s="119"/>
      <c r="I216" s="119"/>
      <c r="J216" s="119"/>
      <c r="K216" s="119"/>
      <c r="L216" s="119"/>
      <c r="M216" s="119"/>
      <c r="N216" s="119"/>
    </row>
    <row r="217" spans="1:14">
      <c r="A217" s="119"/>
      <c r="B217" s="119"/>
      <c r="C217" s="119"/>
      <c r="D217" s="120"/>
      <c r="E217" s="119"/>
      <c r="F217" s="119"/>
      <c r="G217" s="119"/>
      <c r="H217" s="119"/>
      <c r="I217" s="119"/>
      <c r="J217" s="119"/>
      <c r="K217" s="119"/>
      <c r="L217" s="119"/>
      <c r="M217" s="119"/>
      <c r="N217" s="119"/>
    </row>
    <row r="218" spans="1:14">
      <c r="A218" s="119"/>
      <c r="B218" s="119"/>
      <c r="C218" s="119"/>
      <c r="D218" s="120"/>
      <c r="E218" s="119"/>
      <c r="F218" s="119"/>
      <c r="G218" s="119"/>
      <c r="H218" s="119"/>
      <c r="I218" s="119"/>
      <c r="J218" s="119"/>
      <c r="K218" s="119"/>
      <c r="L218" s="119"/>
      <c r="M218" s="119"/>
      <c r="N218" s="119"/>
    </row>
    <row r="219" spans="1:14">
      <c r="A219" s="119"/>
      <c r="B219" s="119"/>
      <c r="C219" s="119"/>
      <c r="D219" s="120"/>
      <c r="E219" s="119"/>
      <c r="F219" s="119"/>
      <c r="G219" s="119"/>
      <c r="H219" s="119"/>
      <c r="I219" s="119"/>
      <c r="J219" s="119"/>
      <c r="K219" s="119"/>
      <c r="L219" s="119"/>
      <c r="M219" s="119"/>
      <c r="N219" s="119"/>
    </row>
    <row r="220" spans="1:14">
      <c r="A220" s="119"/>
      <c r="B220" s="119"/>
      <c r="C220" s="119"/>
      <c r="D220" s="120"/>
      <c r="E220" s="119"/>
      <c r="F220" s="119"/>
      <c r="G220" s="119"/>
      <c r="H220" s="119"/>
      <c r="I220" s="119"/>
      <c r="J220" s="119"/>
      <c r="K220" s="119"/>
      <c r="L220" s="119"/>
      <c r="M220" s="119"/>
      <c r="N220" s="119"/>
    </row>
    <row r="221" spans="1:14">
      <c r="A221" s="119"/>
      <c r="B221" s="119"/>
      <c r="C221" s="119"/>
      <c r="D221" s="120"/>
      <c r="E221" s="119"/>
      <c r="F221" s="119"/>
      <c r="G221" s="119"/>
      <c r="H221" s="119"/>
      <c r="I221" s="119"/>
      <c r="J221" s="119"/>
      <c r="K221" s="119"/>
      <c r="L221" s="119"/>
      <c r="M221" s="119"/>
      <c r="N221" s="119"/>
    </row>
    <row r="222" spans="1:14">
      <c r="A222" s="119"/>
      <c r="B222" s="119"/>
      <c r="C222" s="119"/>
      <c r="D222" s="120"/>
      <c r="E222" s="119"/>
      <c r="F222" s="119"/>
      <c r="G222" s="119"/>
      <c r="H222" s="119"/>
      <c r="I222" s="119"/>
      <c r="J222" s="119"/>
      <c r="K222" s="119"/>
      <c r="L222" s="119"/>
      <c r="M222" s="119"/>
      <c r="N222" s="119"/>
    </row>
    <row r="223" spans="1:14">
      <c r="A223" s="119"/>
      <c r="B223" s="119"/>
      <c r="C223" s="119"/>
      <c r="D223" s="120"/>
      <c r="E223" s="119"/>
      <c r="F223" s="119"/>
      <c r="G223" s="119"/>
      <c r="H223" s="119"/>
      <c r="I223" s="119"/>
      <c r="J223" s="119"/>
      <c r="K223" s="119"/>
      <c r="L223" s="119"/>
      <c r="M223" s="119"/>
      <c r="N223" s="119"/>
    </row>
    <row r="224" spans="1:14">
      <c r="A224" s="119"/>
      <c r="B224" s="119"/>
      <c r="C224" s="119"/>
      <c r="D224" s="120"/>
      <c r="E224" s="119"/>
      <c r="F224" s="119"/>
      <c r="G224" s="119"/>
      <c r="H224" s="119"/>
      <c r="I224" s="119"/>
      <c r="J224" s="119"/>
      <c r="K224" s="119"/>
      <c r="L224" s="119"/>
      <c r="M224" s="119"/>
      <c r="N224" s="119"/>
    </row>
    <row r="225" spans="1:14">
      <c r="A225" s="119"/>
      <c r="B225" s="119"/>
      <c r="C225" s="119"/>
      <c r="D225" s="120"/>
      <c r="E225" s="119"/>
      <c r="F225" s="119"/>
      <c r="G225" s="119"/>
      <c r="H225" s="119"/>
      <c r="I225" s="119"/>
      <c r="J225" s="119"/>
      <c r="K225" s="119"/>
      <c r="L225" s="119"/>
      <c r="M225" s="119"/>
      <c r="N225" s="119"/>
    </row>
    <row r="226" spans="1:14">
      <c r="A226" s="119"/>
      <c r="B226" s="119"/>
      <c r="C226" s="119"/>
      <c r="D226" s="120"/>
      <c r="E226" s="119"/>
      <c r="F226" s="119"/>
      <c r="G226" s="119"/>
      <c r="H226" s="119"/>
      <c r="I226" s="119"/>
      <c r="J226" s="119"/>
      <c r="K226" s="119"/>
      <c r="L226" s="119"/>
      <c r="M226" s="119"/>
      <c r="N226" s="119"/>
    </row>
    <row r="227" spans="1:14">
      <c r="A227" s="119"/>
      <c r="B227" s="119"/>
      <c r="C227" s="119"/>
      <c r="D227" s="120"/>
      <c r="E227" s="119"/>
      <c r="F227" s="119"/>
      <c r="G227" s="119"/>
      <c r="H227" s="119"/>
      <c r="I227" s="119"/>
      <c r="J227" s="119"/>
      <c r="K227" s="119"/>
      <c r="L227" s="119"/>
      <c r="M227" s="119"/>
      <c r="N227" s="119"/>
    </row>
    <row r="228" spans="1:14">
      <c r="A228" s="119"/>
      <c r="B228" s="119"/>
      <c r="C228" s="119"/>
      <c r="D228" s="120"/>
      <c r="E228" s="119"/>
      <c r="F228" s="119"/>
      <c r="G228" s="119"/>
      <c r="H228" s="119"/>
      <c r="I228" s="119"/>
      <c r="J228" s="119"/>
      <c r="K228" s="119"/>
      <c r="L228" s="119"/>
      <c r="M228" s="119"/>
      <c r="N228" s="119"/>
    </row>
    <row r="229" spans="1:14">
      <c r="A229" s="119"/>
      <c r="B229" s="119"/>
      <c r="C229" s="119"/>
      <c r="D229" s="120"/>
      <c r="E229" s="119"/>
      <c r="F229" s="119"/>
      <c r="G229" s="119"/>
      <c r="H229" s="119"/>
      <c r="I229" s="119"/>
      <c r="J229" s="119"/>
      <c r="K229" s="119"/>
      <c r="L229" s="119"/>
      <c r="M229" s="119"/>
      <c r="N229" s="119"/>
    </row>
    <row r="230" spans="1:14">
      <c r="A230" s="119"/>
      <c r="B230" s="119"/>
      <c r="C230" s="119"/>
      <c r="D230" s="120"/>
      <c r="E230" s="119"/>
      <c r="F230" s="119"/>
      <c r="G230" s="119"/>
      <c r="H230" s="119"/>
      <c r="I230" s="119"/>
      <c r="J230" s="119"/>
      <c r="K230" s="119"/>
      <c r="L230" s="119"/>
      <c r="M230" s="119"/>
      <c r="N230" s="119"/>
    </row>
    <row r="231" spans="1:14">
      <c r="A231" s="119"/>
      <c r="B231" s="119"/>
      <c r="C231" s="119"/>
      <c r="D231" s="120"/>
      <c r="E231" s="119"/>
      <c r="F231" s="119"/>
      <c r="G231" s="119"/>
      <c r="H231" s="119"/>
      <c r="I231" s="119"/>
      <c r="J231" s="119"/>
      <c r="K231" s="119"/>
      <c r="L231" s="119"/>
      <c r="M231" s="119"/>
      <c r="N231" s="119"/>
    </row>
    <row r="232" spans="1:14">
      <c r="A232" s="119"/>
      <c r="B232" s="119"/>
      <c r="C232" s="119"/>
      <c r="D232" s="120"/>
      <c r="E232" s="119"/>
      <c r="F232" s="119"/>
      <c r="G232" s="119"/>
      <c r="H232" s="119"/>
      <c r="I232" s="119"/>
      <c r="J232" s="119"/>
      <c r="K232" s="119"/>
      <c r="L232" s="119"/>
      <c r="M232" s="119"/>
      <c r="N232" s="119"/>
    </row>
    <row r="233" spans="1:14">
      <c r="A233" s="119"/>
      <c r="B233" s="119"/>
      <c r="C233" s="119"/>
      <c r="D233" s="120"/>
      <c r="E233" s="119"/>
      <c r="F233" s="119"/>
      <c r="G233" s="119"/>
      <c r="H233" s="119"/>
      <c r="I233" s="119"/>
      <c r="J233" s="119"/>
      <c r="K233" s="119"/>
      <c r="L233" s="119"/>
      <c r="M233" s="119"/>
      <c r="N233" s="119"/>
    </row>
    <row r="234" spans="1:14">
      <c r="A234" s="119"/>
      <c r="B234" s="119"/>
      <c r="C234" s="119"/>
      <c r="D234" s="120"/>
      <c r="E234" s="119"/>
      <c r="F234" s="119"/>
      <c r="G234" s="119"/>
      <c r="H234" s="119"/>
      <c r="I234" s="119"/>
      <c r="J234" s="119"/>
      <c r="K234" s="119"/>
      <c r="L234" s="119"/>
      <c r="M234" s="119"/>
      <c r="N234" s="119"/>
    </row>
    <row r="235" spans="1:14">
      <c r="A235" s="119"/>
      <c r="B235" s="119"/>
      <c r="C235" s="119"/>
      <c r="D235" s="120"/>
      <c r="E235" s="119"/>
      <c r="F235" s="119"/>
      <c r="G235" s="119"/>
      <c r="H235" s="119"/>
      <c r="I235" s="119"/>
      <c r="J235" s="119"/>
      <c r="K235" s="119"/>
      <c r="L235" s="119"/>
      <c r="M235" s="119"/>
      <c r="N235" s="119"/>
    </row>
    <row r="236" spans="1:14">
      <c r="A236" s="119"/>
      <c r="B236" s="119"/>
      <c r="C236" s="119"/>
      <c r="D236" s="120"/>
      <c r="E236" s="119"/>
      <c r="F236" s="119"/>
      <c r="G236" s="119"/>
      <c r="H236" s="119"/>
      <c r="I236" s="119"/>
      <c r="J236" s="119"/>
      <c r="K236" s="119"/>
      <c r="L236" s="119"/>
      <c r="M236" s="119"/>
      <c r="N236" s="119"/>
    </row>
    <row r="237" spans="1:14">
      <c r="A237" s="119"/>
      <c r="B237" s="119"/>
      <c r="C237" s="119"/>
      <c r="D237" s="120"/>
      <c r="E237" s="119"/>
      <c r="F237" s="119"/>
      <c r="G237" s="119"/>
      <c r="H237" s="119"/>
      <c r="I237" s="119"/>
      <c r="J237" s="119"/>
      <c r="K237" s="119"/>
      <c r="L237" s="119"/>
      <c r="M237" s="119"/>
      <c r="N237" s="119"/>
    </row>
    <row r="238" spans="1:14">
      <c r="A238" s="119"/>
      <c r="B238" s="119"/>
      <c r="C238" s="119"/>
      <c r="D238" s="120"/>
      <c r="E238" s="119"/>
      <c r="F238" s="119"/>
      <c r="G238" s="119"/>
      <c r="H238" s="119"/>
      <c r="I238" s="119"/>
      <c r="J238" s="119"/>
      <c r="K238" s="119"/>
      <c r="L238" s="119"/>
      <c r="M238" s="119"/>
      <c r="N238" s="119"/>
    </row>
    <row r="239" spans="1:14">
      <c r="A239" s="119"/>
      <c r="B239" s="119"/>
      <c r="C239" s="119"/>
      <c r="D239" s="120"/>
      <c r="E239" s="119"/>
      <c r="F239" s="119"/>
      <c r="G239" s="119"/>
      <c r="H239" s="119"/>
      <c r="I239" s="119"/>
      <c r="J239" s="119"/>
      <c r="K239" s="119"/>
      <c r="L239" s="119"/>
      <c r="M239" s="119"/>
      <c r="N239" s="119"/>
    </row>
    <row r="240" spans="1:14">
      <c r="A240" s="119"/>
      <c r="B240" s="119"/>
      <c r="C240" s="119"/>
      <c r="D240" s="120"/>
      <c r="E240" s="119"/>
      <c r="F240" s="119"/>
      <c r="G240" s="119"/>
      <c r="H240" s="119"/>
      <c r="I240" s="119"/>
      <c r="J240" s="119"/>
      <c r="K240" s="119"/>
      <c r="L240" s="119"/>
      <c r="M240" s="119"/>
      <c r="N240" s="119"/>
    </row>
    <row r="241" spans="1:14">
      <c r="A241" s="119"/>
      <c r="B241" s="119"/>
      <c r="C241" s="119"/>
      <c r="D241" s="120"/>
      <c r="E241" s="119"/>
      <c r="F241" s="119"/>
      <c r="G241" s="119"/>
      <c r="H241" s="119"/>
      <c r="I241" s="119"/>
      <c r="J241" s="119"/>
      <c r="K241" s="119"/>
      <c r="L241" s="119"/>
      <c r="M241" s="119"/>
      <c r="N241" s="119"/>
    </row>
    <row r="242" spans="1:14">
      <c r="A242" s="119"/>
      <c r="B242" s="119"/>
      <c r="C242" s="119"/>
      <c r="D242" s="120"/>
      <c r="E242" s="119"/>
      <c r="F242" s="119"/>
      <c r="G242" s="119"/>
      <c r="H242" s="119"/>
      <c r="I242" s="119"/>
      <c r="J242" s="119"/>
      <c r="K242" s="119"/>
      <c r="L242" s="119"/>
      <c r="M242" s="119"/>
      <c r="N242" s="119"/>
    </row>
    <row r="243" spans="1:14">
      <c r="A243" s="119"/>
      <c r="B243" s="119"/>
      <c r="C243" s="119"/>
      <c r="D243" s="120"/>
      <c r="E243" s="119"/>
      <c r="F243" s="119"/>
      <c r="G243" s="119"/>
      <c r="H243" s="119"/>
      <c r="I243" s="119"/>
      <c r="J243" s="119"/>
      <c r="K243" s="119"/>
      <c r="L243" s="119"/>
      <c r="M243" s="119"/>
      <c r="N243" s="119"/>
    </row>
    <row r="244" spans="1:14">
      <c r="A244" s="119"/>
      <c r="B244" s="119"/>
      <c r="C244" s="119"/>
      <c r="D244" s="120"/>
      <c r="E244" s="119"/>
      <c r="F244" s="119"/>
      <c r="G244" s="119"/>
      <c r="H244" s="119"/>
      <c r="I244" s="119"/>
      <c r="J244" s="119"/>
      <c r="K244" s="119"/>
      <c r="L244" s="119"/>
      <c r="M244" s="119"/>
      <c r="N244" s="119"/>
    </row>
    <row r="245" spans="1:14">
      <c r="A245" s="119"/>
      <c r="B245" s="119"/>
      <c r="C245" s="119"/>
      <c r="D245" s="120"/>
      <c r="E245" s="119"/>
      <c r="F245" s="119"/>
      <c r="G245" s="119"/>
      <c r="H245" s="119"/>
      <c r="I245" s="119"/>
      <c r="J245" s="119"/>
      <c r="K245" s="119"/>
      <c r="L245" s="119"/>
      <c r="M245" s="119"/>
      <c r="N245" s="119"/>
    </row>
    <row r="246" spans="1:14">
      <c r="A246" s="119"/>
      <c r="B246" s="119"/>
      <c r="C246" s="119"/>
      <c r="D246" s="120"/>
      <c r="E246" s="119"/>
      <c r="F246" s="119"/>
      <c r="G246" s="119"/>
      <c r="H246" s="119"/>
      <c r="I246" s="119"/>
      <c r="J246" s="119"/>
      <c r="K246" s="119"/>
      <c r="L246" s="119"/>
      <c r="M246" s="119"/>
      <c r="N246" s="119"/>
    </row>
    <row r="247" spans="1:14">
      <c r="A247" s="119"/>
      <c r="B247" s="119"/>
      <c r="C247" s="119"/>
      <c r="D247" s="120"/>
      <c r="E247" s="119"/>
      <c r="F247" s="119"/>
      <c r="G247" s="119"/>
      <c r="H247" s="119"/>
      <c r="I247" s="119"/>
      <c r="J247" s="119"/>
      <c r="K247" s="119"/>
      <c r="L247" s="119"/>
      <c r="M247" s="119"/>
      <c r="N247" s="119"/>
    </row>
    <row r="248" spans="1:14">
      <c r="A248" s="119"/>
      <c r="B248" s="119"/>
      <c r="C248" s="119"/>
      <c r="D248" s="120"/>
      <c r="E248" s="119"/>
      <c r="F248" s="119"/>
      <c r="G248" s="119"/>
      <c r="H248" s="119"/>
      <c r="I248" s="119"/>
      <c r="J248" s="119"/>
      <c r="K248" s="119"/>
      <c r="L248" s="119"/>
      <c r="M248" s="119"/>
      <c r="N248" s="119"/>
    </row>
    <row r="249" spans="1:14">
      <c r="A249" s="119"/>
      <c r="B249" s="119"/>
      <c r="C249" s="119"/>
      <c r="D249" s="120"/>
      <c r="E249" s="119"/>
      <c r="F249" s="119"/>
      <c r="G249" s="119"/>
      <c r="H249" s="119"/>
      <c r="I249" s="119"/>
      <c r="J249" s="119"/>
      <c r="K249" s="119"/>
      <c r="L249" s="119"/>
      <c r="M249" s="119"/>
      <c r="N249" s="119"/>
    </row>
    <row r="250" spans="1:14">
      <c r="A250" s="119"/>
      <c r="B250" s="119"/>
      <c r="C250" s="119"/>
      <c r="D250" s="120"/>
      <c r="E250" s="119"/>
      <c r="F250" s="119"/>
      <c r="G250" s="119"/>
      <c r="H250" s="119"/>
      <c r="I250" s="119"/>
      <c r="J250" s="119"/>
      <c r="K250" s="119"/>
      <c r="L250" s="119"/>
      <c r="M250" s="119"/>
      <c r="N250" s="119"/>
    </row>
    <row r="251" spans="1:14">
      <c r="A251" s="119"/>
      <c r="B251" s="119"/>
      <c r="C251" s="119"/>
      <c r="D251" s="120"/>
      <c r="E251" s="119"/>
      <c r="F251" s="119"/>
      <c r="G251" s="119"/>
      <c r="H251" s="119"/>
      <c r="I251" s="119"/>
      <c r="J251" s="119"/>
      <c r="K251" s="119"/>
      <c r="L251" s="119"/>
      <c r="M251" s="119"/>
      <c r="N251" s="119"/>
    </row>
    <row r="252" spans="1:14">
      <c r="A252" s="119"/>
      <c r="B252" s="119"/>
      <c r="C252" s="119"/>
      <c r="D252" s="120"/>
      <c r="E252" s="119"/>
      <c r="F252" s="119"/>
      <c r="G252" s="119"/>
      <c r="H252" s="119"/>
      <c r="I252" s="119"/>
      <c r="J252" s="119"/>
      <c r="K252" s="119"/>
      <c r="L252" s="119"/>
      <c r="M252" s="119"/>
      <c r="N252" s="119"/>
    </row>
    <row r="253" spans="1:14">
      <c r="A253" s="119"/>
      <c r="B253" s="119"/>
      <c r="C253" s="119"/>
      <c r="D253" s="120"/>
      <c r="E253" s="119"/>
      <c r="F253" s="119"/>
      <c r="G253" s="119"/>
      <c r="H253" s="119"/>
      <c r="I253" s="119"/>
      <c r="J253" s="119"/>
      <c r="K253" s="119"/>
      <c r="L253" s="119"/>
      <c r="M253" s="119"/>
      <c r="N253" s="119"/>
    </row>
    <row r="254" spans="1:14">
      <c r="A254" s="119"/>
      <c r="B254" s="119"/>
      <c r="C254" s="119"/>
      <c r="D254" s="120"/>
      <c r="E254" s="119"/>
      <c r="F254" s="119"/>
      <c r="G254" s="119"/>
      <c r="H254" s="119"/>
      <c r="I254" s="119"/>
      <c r="J254" s="119"/>
      <c r="K254" s="119"/>
      <c r="L254" s="119"/>
      <c r="M254" s="119"/>
      <c r="N254" s="119"/>
    </row>
    <row r="255" spans="1:14">
      <c r="A255" s="119"/>
      <c r="B255" s="119"/>
      <c r="C255" s="119"/>
      <c r="D255" s="120"/>
      <c r="E255" s="119"/>
      <c r="F255" s="119"/>
      <c r="G255" s="119"/>
      <c r="H255" s="119"/>
      <c r="I255" s="119"/>
      <c r="J255" s="119"/>
      <c r="K255" s="119"/>
      <c r="L255" s="119"/>
      <c r="M255" s="119"/>
      <c r="N255" s="119"/>
    </row>
    <row r="256" spans="1:14">
      <c r="A256" s="119"/>
      <c r="B256" s="119"/>
      <c r="C256" s="119"/>
      <c r="D256" s="120"/>
      <c r="E256" s="119"/>
      <c r="F256" s="119"/>
      <c r="G256" s="119"/>
      <c r="H256" s="119"/>
      <c r="I256" s="119"/>
      <c r="J256" s="119"/>
      <c r="K256" s="119"/>
      <c r="L256" s="119"/>
      <c r="M256" s="119"/>
      <c r="N256" s="119"/>
    </row>
    <row r="257" spans="1:14">
      <c r="A257" s="119"/>
      <c r="B257" s="119"/>
      <c r="C257" s="119"/>
      <c r="D257" s="120"/>
      <c r="E257" s="119"/>
      <c r="F257" s="119"/>
      <c r="G257" s="119"/>
      <c r="H257" s="119"/>
      <c r="I257" s="119"/>
      <c r="J257" s="119"/>
      <c r="K257" s="119"/>
      <c r="L257" s="119"/>
      <c r="M257" s="119"/>
      <c r="N257" s="119"/>
    </row>
  </sheetData>
  <mergeCells count="20">
    <mergeCell ref="A1:N1"/>
    <mergeCell ref="D2:E2"/>
    <mergeCell ref="A3:A5"/>
    <mergeCell ref="B3:B5"/>
    <mergeCell ref="C3:C5"/>
    <mergeCell ref="D3:E3"/>
    <mergeCell ref="F3:F5"/>
    <mergeCell ref="G3:G5"/>
    <mergeCell ref="H3:H5"/>
    <mergeCell ref="I3:I5"/>
    <mergeCell ref="D103:E103"/>
    <mergeCell ref="A104:N118"/>
    <mergeCell ref="J3:J5"/>
    <mergeCell ref="K3:K5"/>
    <mergeCell ref="L3:L5"/>
    <mergeCell ref="M3:M5"/>
    <mergeCell ref="N3:N5"/>
    <mergeCell ref="A6:A101"/>
    <mergeCell ref="B6:B101"/>
    <mergeCell ref="C6:C101"/>
  </mergeCells>
  <pageMargins left="1.5354330708661419" right="0.39370078740157483" top="0.23622047244094491" bottom="0.19685039370078741" header="0.15748031496062992" footer="0.15748031496062992"/>
  <pageSetup paperSize="9" scale="47" firstPageNumber="0" fitToHeight="0" orientation="landscape" r:id="rId1"/>
  <headerFooter alignWithMargins="0"/>
  <rowBreaks count="4" manualBreakCount="4">
    <brk id="23" max="13" man="1"/>
    <brk id="42" max="13" man="1"/>
    <brk id="63" max="13" man="1"/>
    <brk id="81" max="1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IU97"/>
  <sheetViews>
    <sheetView view="pageBreakPreview" topLeftCell="A7" zoomScale="96" zoomScaleNormal="100" zoomScaleSheetLayoutView="96" workbookViewId="0">
      <selection activeCell="C10" sqref="C10"/>
    </sheetView>
  </sheetViews>
  <sheetFormatPr defaultColWidth="9.109375" defaultRowHeight="13.2"/>
  <cols>
    <col min="1" max="1" width="4.5546875" style="5" customWidth="1"/>
    <col min="2" max="2" width="18.5546875" style="5" customWidth="1"/>
    <col min="3" max="3" width="20.44140625" style="5" customWidth="1"/>
    <col min="4" max="4" width="22.33203125" style="5" customWidth="1"/>
    <col min="5" max="5" width="25" style="5" customWidth="1"/>
    <col min="6" max="6" width="25.88671875" style="5" customWidth="1"/>
    <col min="7" max="7" width="20" style="5" customWidth="1"/>
    <col min="8" max="16384" width="9.109375" style="5"/>
  </cols>
  <sheetData>
    <row r="1" spans="1:255" ht="29.25" customHeight="1">
      <c r="A1" s="885" t="s">
        <v>2245</v>
      </c>
      <c r="B1" s="885"/>
      <c r="C1" s="885"/>
      <c r="D1" s="885"/>
      <c r="E1" s="885"/>
      <c r="F1" s="885"/>
      <c r="G1" s="886"/>
      <c r="H1" s="543"/>
      <c r="I1" s="544"/>
    </row>
    <row r="2" spans="1:255" ht="20.25" customHeight="1">
      <c r="A2" s="530">
        <v>1</v>
      </c>
      <c r="B2" s="882">
        <v>2</v>
      </c>
      <c r="C2" s="883"/>
      <c r="D2" s="884"/>
      <c r="E2" s="530">
        <v>3</v>
      </c>
      <c r="F2" s="530">
        <v>4</v>
      </c>
      <c r="G2" s="531">
        <v>5</v>
      </c>
      <c r="H2" s="543"/>
      <c r="I2" s="544"/>
    </row>
    <row r="3" spans="1:255" ht="78" customHeight="1">
      <c r="A3" s="887" t="s">
        <v>7</v>
      </c>
      <c r="B3" s="889" t="s">
        <v>1149</v>
      </c>
      <c r="C3" s="890"/>
      <c r="D3" s="891"/>
      <c r="E3" s="887" t="s">
        <v>15</v>
      </c>
      <c r="F3" s="887" t="s">
        <v>29</v>
      </c>
      <c r="G3" s="888" t="s">
        <v>81</v>
      </c>
      <c r="H3" s="543"/>
      <c r="I3" s="544"/>
    </row>
    <row r="4" spans="1:255" ht="23.25" customHeight="1">
      <c r="A4" s="887"/>
      <c r="B4" s="532" t="s">
        <v>73</v>
      </c>
      <c r="C4" s="532" t="s">
        <v>74</v>
      </c>
      <c r="D4" s="532" t="s">
        <v>75</v>
      </c>
      <c r="E4" s="887"/>
      <c r="F4" s="887"/>
      <c r="G4" s="888"/>
      <c r="H4" s="543"/>
      <c r="I4" s="544"/>
    </row>
    <row r="5" spans="1:255" ht="57.75" customHeight="1">
      <c r="A5" s="887"/>
      <c r="B5" s="532" t="s">
        <v>126</v>
      </c>
      <c r="C5" s="532" t="s">
        <v>127</v>
      </c>
      <c r="D5" s="533" t="s">
        <v>1121</v>
      </c>
      <c r="E5" s="887"/>
      <c r="F5" s="887"/>
      <c r="G5" s="888"/>
      <c r="H5" s="543"/>
      <c r="I5" s="544"/>
    </row>
    <row r="6" spans="1:255" ht="80.25" customHeight="1">
      <c r="A6" s="534" t="s">
        <v>57</v>
      </c>
      <c r="B6" s="535" t="s">
        <v>171</v>
      </c>
      <c r="C6" s="536" t="s">
        <v>2104</v>
      </c>
      <c r="D6" s="537" t="s">
        <v>23</v>
      </c>
      <c r="E6" s="532" t="s">
        <v>2041</v>
      </c>
      <c r="F6" s="539" t="s">
        <v>2259</v>
      </c>
      <c r="G6" s="540">
        <v>120</v>
      </c>
      <c r="H6" s="543"/>
      <c r="I6" s="544"/>
    </row>
    <row r="7" spans="1:255" ht="78" customHeight="1">
      <c r="A7" s="534" t="s">
        <v>328</v>
      </c>
      <c r="B7" s="541" t="s">
        <v>171</v>
      </c>
      <c r="C7" s="541" t="s">
        <v>2105</v>
      </c>
      <c r="D7" s="542" t="s">
        <v>23</v>
      </c>
      <c r="E7" s="538" t="s">
        <v>2041</v>
      </c>
      <c r="F7" s="539" t="s">
        <v>2254</v>
      </c>
      <c r="G7" s="540">
        <v>120</v>
      </c>
      <c r="H7" s="543"/>
      <c r="I7" s="544"/>
    </row>
    <row r="8" spans="1:255" ht="84" customHeight="1">
      <c r="A8" s="747" t="s">
        <v>779</v>
      </c>
      <c r="B8" s="757" t="s">
        <v>171</v>
      </c>
      <c r="C8" s="758" t="s">
        <v>2106</v>
      </c>
      <c r="D8" s="759" t="s">
        <v>23</v>
      </c>
      <c r="E8" s="760" t="s">
        <v>2257</v>
      </c>
      <c r="F8" s="760" t="s">
        <v>2148</v>
      </c>
      <c r="G8" s="761">
        <v>120</v>
      </c>
      <c r="H8" s="756"/>
      <c r="I8" s="544"/>
    </row>
    <row r="9" spans="1:255" ht="84" customHeight="1">
      <c r="A9" s="747" t="s">
        <v>581</v>
      </c>
      <c r="B9" s="757" t="s">
        <v>171</v>
      </c>
      <c r="C9" s="758" t="s">
        <v>2252</v>
      </c>
      <c r="D9" s="759" t="s">
        <v>23</v>
      </c>
      <c r="E9" s="538" t="s">
        <v>2041</v>
      </c>
      <c r="F9" s="760" t="s">
        <v>2253</v>
      </c>
      <c r="G9" s="761">
        <v>120</v>
      </c>
      <c r="H9" s="756"/>
      <c r="I9" s="544"/>
    </row>
    <row r="10" spans="1:255" ht="84" customHeight="1">
      <c r="A10" s="747"/>
      <c r="B10" s="757" t="s">
        <v>171</v>
      </c>
      <c r="C10" s="762" t="s">
        <v>2260</v>
      </c>
      <c r="D10" s="97" t="s">
        <v>23</v>
      </c>
      <c r="E10" s="763" t="s">
        <v>2258</v>
      </c>
      <c r="F10" s="764" t="s">
        <v>2255</v>
      </c>
      <c r="G10" s="761">
        <v>1440</v>
      </c>
      <c r="H10" s="756"/>
      <c r="I10" s="544"/>
    </row>
    <row r="11" spans="1:255" ht="57.75" customHeight="1">
      <c r="A11" s="546"/>
      <c r="B11" s="545"/>
      <c r="C11" s="545"/>
      <c r="D11" s="545"/>
      <c r="E11" s="748"/>
      <c r="F11" s="748"/>
      <c r="G11" s="748"/>
      <c r="H11" s="544"/>
      <c r="I11" s="544"/>
    </row>
    <row r="12" spans="1:255" ht="57.75" customHeight="1">
      <c r="A12" s="546"/>
      <c r="B12" s="545"/>
      <c r="C12" s="545"/>
      <c r="D12" s="545"/>
      <c r="E12" s="748"/>
      <c r="F12" s="749"/>
      <c r="G12" s="748"/>
      <c r="H12" s="544"/>
      <c r="I12" s="544"/>
    </row>
    <row r="13" spans="1:255" ht="48.75" customHeight="1">
      <c r="A13" s="527"/>
      <c r="B13" s="211" t="s">
        <v>171</v>
      </c>
      <c r="C13" s="135"/>
      <c r="D13" s="134"/>
      <c r="E13" s="136"/>
      <c r="F13" s="892"/>
      <c r="G13" s="137"/>
    </row>
    <row r="14" spans="1:255" ht="52.5" customHeight="1">
      <c r="A14" s="527"/>
      <c r="B14" s="212" t="s">
        <v>171</v>
      </c>
      <c r="C14" s="135"/>
      <c r="D14" s="134"/>
      <c r="E14" s="136"/>
      <c r="F14" s="893"/>
      <c r="G14" s="137"/>
    </row>
    <row r="15" spans="1:255" ht="75.75" customHeight="1">
      <c r="A15" s="527"/>
      <c r="B15" s="134" t="s">
        <v>171</v>
      </c>
      <c r="C15" s="134"/>
      <c r="D15" s="134"/>
      <c r="E15" s="136"/>
      <c r="F15" s="136"/>
      <c r="G15" s="136"/>
    </row>
    <row r="16" spans="1:255" ht="36.75" customHeight="1">
      <c r="A16" s="527"/>
      <c r="B16" s="134"/>
      <c r="C16" s="134"/>
      <c r="D16" s="134"/>
      <c r="E16" s="136"/>
      <c r="F16" s="213"/>
      <c r="G16" s="136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8"/>
      <c r="AT16" s="8"/>
      <c r="AU16" s="8"/>
      <c r="AV16" s="8"/>
      <c r="AW16" s="8"/>
      <c r="AX16" s="8"/>
      <c r="AY16" s="8"/>
      <c r="AZ16" s="8"/>
      <c r="BA16" s="8"/>
      <c r="BB16" s="8"/>
      <c r="BC16" s="8"/>
      <c r="BD16" s="8"/>
      <c r="BE16" s="8"/>
      <c r="BF16" s="8"/>
      <c r="BG16" s="8"/>
      <c r="BH16" s="8"/>
      <c r="BI16" s="8"/>
      <c r="BJ16" s="8"/>
      <c r="BK16" s="8"/>
      <c r="BL16" s="8"/>
      <c r="BM16" s="8"/>
      <c r="BN16" s="8"/>
      <c r="BO16" s="8"/>
      <c r="BP16" s="8"/>
      <c r="BQ16" s="8"/>
      <c r="BR16" s="8"/>
      <c r="BS16" s="8"/>
      <c r="BT16" s="8"/>
      <c r="BU16" s="8"/>
      <c r="BV16" s="8"/>
      <c r="BW16" s="8"/>
      <c r="BX16" s="8"/>
      <c r="BY16" s="8"/>
      <c r="BZ16" s="8"/>
      <c r="CA16" s="8"/>
      <c r="CB16" s="8"/>
      <c r="CC16" s="8"/>
      <c r="CD16" s="8"/>
      <c r="CE16" s="8"/>
      <c r="CF16" s="8"/>
      <c r="CG16" s="8"/>
      <c r="CH16" s="8"/>
      <c r="CI16" s="8"/>
      <c r="CJ16" s="8"/>
      <c r="CK16" s="8"/>
      <c r="CL16" s="8"/>
      <c r="CM16" s="8"/>
      <c r="CN16" s="8"/>
      <c r="CO16" s="8"/>
      <c r="CP16" s="8"/>
      <c r="CQ16" s="8"/>
      <c r="CR16" s="8"/>
      <c r="CS16" s="8"/>
      <c r="CT16" s="8"/>
      <c r="CU16" s="8"/>
      <c r="CV16" s="8"/>
      <c r="CW16" s="8"/>
      <c r="CX16" s="8"/>
      <c r="CY16" s="8"/>
      <c r="CZ16" s="8"/>
      <c r="DA16" s="8"/>
      <c r="DB16" s="8"/>
      <c r="DC16" s="8"/>
      <c r="DD16" s="8"/>
      <c r="DE16" s="8"/>
      <c r="DF16" s="8"/>
      <c r="DG16" s="8"/>
      <c r="DH16" s="8"/>
      <c r="DI16" s="8"/>
      <c r="DJ16" s="8"/>
      <c r="DK16" s="8"/>
      <c r="DL16" s="8"/>
      <c r="DM16" s="8"/>
      <c r="DN16" s="8"/>
      <c r="DO16" s="8"/>
      <c r="DP16" s="8"/>
      <c r="DQ16" s="8"/>
      <c r="DR16" s="8"/>
      <c r="DS16" s="8"/>
      <c r="DT16" s="8"/>
      <c r="DU16" s="8"/>
      <c r="DV16" s="8"/>
      <c r="DW16" s="8"/>
      <c r="DX16" s="8"/>
      <c r="DY16" s="8"/>
      <c r="DZ16" s="8"/>
      <c r="EA16" s="8"/>
      <c r="EB16" s="8"/>
      <c r="EC16" s="8"/>
      <c r="ED16" s="8"/>
      <c r="EE16" s="8"/>
      <c r="EF16" s="8"/>
      <c r="EG16" s="8"/>
      <c r="EH16" s="8"/>
      <c r="EI16" s="8"/>
      <c r="EJ16" s="8"/>
      <c r="EK16" s="8"/>
      <c r="EL16" s="8"/>
      <c r="EM16" s="8"/>
      <c r="EN16" s="8"/>
      <c r="EO16" s="8"/>
      <c r="EP16" s="8"/>
      <c r="EQ16" s="8"/>
      <c r="ER16" s="8"/>
      <c r="ES16" s="8"/>
      <c r="ET16" s="8"/>
      <c r="EU16" s="8"/>
      <c r="EV16" s="8"/>
      <c r="EW16" s="8"/>
      <c r="EX16" s="8"/>
      <c r="EY16" s="8"/>
      <c r="EZ16" s="8"/>
      <c r="FA16" s="8"/>
      <c r="FB16" s="8"/>
      <c r="FC16" s="8"/>
      <c r="FD16" s="8"/>
      <c r="FE16" s="8"/>
      <c r="FF16" s="8"/>
      <c r="FG16" s="8"/>
      <c r="FH16" s="8"/>
      <c r="FI16" s="8"/>
      <c r="FJ16" s="8"/>
      <c r="FK16" s="8"/>
      <c r="FL16" s="8"/>
      <c r="FM16" s="8"/>
      <c r="FN16" s="8"/>
      <c r="FO16" s="8"/>
      <c r="FP16" s="8"/>
      <c r="FQ16" s="8"/>
      <c r="FR16" s="8"/>
      <c r="FS16" s="8"/>
      <c r="FT16" s="8"/>
      <c r="FU16" s="8"/>
      <c r="FV16" s="8"/>
      <c r="FW16" s="8"/>
      <c r="FX16" s="8"/>
      <c r="FY16" s="8"/>
      <c r="FZ16" s="8"/>
      <c r="GA16" s="8"/>
      <c r="GB16" s="8"/>
      <c r="GC16" s="8"/>
      <c r="GD16" s="8"/>
      <c r="GE16" s="8"/>
      <c r="GF16" s="8"/>
      <c r="GG16" s="8"/>
      <c r="GH16" s="8"/>
      <c r="GI16" s="8"/>
      <c r="GJ16" s="8"/>
      <c r="GK16" s="8"/>
      <c r="GL16" s="8"/>
      <c r="GM16" s="8"/>
      <c r="GN16" s="8"/>
      <c r="GO16" s="8"/>
      <c r="GP16" s="8"/>
      <c r="GQ16" s="8"/>
      <c r="GR16" s="8"/>
      <c r="GS16" s="8"/>
      <c r="GT16" s="8"/>
      <c r="GU16" s="8"/>
      <c r="GV16" s="8"/>
      <c r="GW16" s="8"/>
      <c r="GX16" s="8"/>
      <c r="GY16" s="8"/>
      <c r="GZ16" s="8"/>
      <c r="HA16" s="8"/>
      <c r="HB16" s="8"/>
      <c r="HC16" s="8"/>
      <c r="HD16" s="8"/>
      <c r="HE16" s="8"/>
      <c r="HF16" s="8"/>
      <c r="HG16" s="8"/>
      <c r="HH16" s="8"/>
      <c r="HI16" s="8"/>
      <c r="HJ16" s="8"/>
      <c r="HK16" s="8"/>
      <c r="HL16" s="8"/>
      <c r="HM16" s="8"/>
      <c r="HN16" s="8"/>
      <c r="HO16" s="8"/>
      <c r="HP16" s="8"/>
      <c r="HQ16" s="8"/>
      <c r="HR16" s="8"/>
      <c r="HS16" s="8"/>
      <c r="HT16" s="8"/>
      <c r="HU16" s="8"/>
      <c r="HV16" s="8"/>
      <c r="HW16" s="8"/>
      <c r="HX16" s="8"/>
      <c r="HY16" s="8"/>
      <c r="HZ16" s="8"/>
      <c r="IA16" s="8"/>
      <c r="IB16" s="8"/>
      <c r="IC16" s="8"/>
      <c r="ID16" s="8"/>
      <c r="IE16" s="8"/>
      <c r="IF16" s="8"/>
      <c r="IG16" s="8"/>
      <c r="IH16" s="8"/>
      <c r="II16" s="8"/>
      <c r="IJ16" s="8"/>
      <c r="IK16" s="8"/>
      <c r="IL16" s="8"/>
      <c r="IM16" s="8"/>
      <c r="IN16" s="8"/>
      <c r="IO16" s="8"/>
      <c r="IP16" s="8"/>
      <c r="IQ16" s="8"/>
      <c r="IR16" s="8"/>
      <c r="IS16" s="8"/>
      <c r="IT16" s="8"/>
      <c r="IU16" s="8"/>
    </row>
    <row r="17" spans="1:7" ht="61.5" customHeight="1">
      <c r="A17" s="44"/>
    </row>
    <row r="18" spans="1:7" ht="49.5" customHeight="1">
      <c r="A18" s="528"/>
    </row>
    <row r="19" spans="1:7" ht="74.25" customHeight="1">
      <c r="A19" s="44"/>
      <c r="B19" s="132"/>
      <c r="C19" s="132"/>
      <c r="D19" s="132"/>
      <c r="E19" s="133"/>
      <c r="F19" s="133"/>
      <c r="G19" s="133"/>
    </row>
    <row r="20" spans="1:7" ht="76.5" customHeight="1">
      <c r="A20" s="44"/>
      <c r="B20" s="134"/>
      <c r="C20" s="135"/>
      <c r="D20" s="134"/>
      <c r="E20" s="136"/>
      <c r="F20" s="136"/>
      <c r="G20" s="137"/>
    </row>
    <row r="21" spans="1:7" ht="84.75" customHeight="1">
      <c r="A21" s="44"/>
      <c r="B21" s="134"/>
      <c r="C21" s="135"/>
      <c r="D21" s="134"/>
      <c r="E21" s="136"/>
      <c r="F21" s="136"/>
      <c r="G21" s="137"/>
    </row>
    <row r="22" spans="1:7">
      <c r="A22" s="138"/>
      <c r="B22" s="132"/>
      <c r="C22" s="132"/>
      <c r="D22" s="132"/>
      <c r="E22" s="133"/>
      <c r="F22" s="133"/>
      <c r="G22" s="133"/>
    </row>
    <row r="23" spans="1:7">
      <c r="A23" s="44"/>
      <c r="B23" s="139"/>
      <c r="C23" s="139"/>
      <c r="D23" s="132"/>
      <c r="E23" s="20"/>
      <c r="F23" s="20"/>
      <c r="G23" s="20"/>
    </row>
    <row r="24" spans="1:7">
      <c r="A24" s="44"/>
      <c r="B24" s="135"/>
      <c r="C24" s="135"/>
      <c r="D24" s="132"/>
      <c r="E24" s="140"/>
      <c r="F24" s="140"/>
      <c r="G24" s="137"/>
    </row>
    <row r="25" spans="1:7" ht="38.25" customHeight="1">
      <c r="A25" s="44"/>
      <c r="B25" s="141"/>
      <c r="C25" s="141"/>
      <c r="D25" s="142"/>
      <c r="E25" s="142"/>
      <c r="F25" s="142"/>
      <c r="G25" s="142"/>
    </row>
    <row r="26" spans="1:7">
      <c r="A26" s="44"/>
      <c r="B26" s="135"/>
      <c r="C26" s="135"/>
      <c r="D26" s="134"/>
      <c r="E26" s="136"/>
      <c r="F26" s="136"/>
      <c r="G26" s="136"/>
    </row>
    <row r="27" spans="1:7" ht="57.75" customHeight="1">
      <c r="A27" s="44"/>
      <c r="B27" s="47"/>
      <c r="C27" s="47"/>
      <c r="D27" s="47"/>
      <c r="E27" s="47"/>
      <c r="F27" s="47"/>
      <c r="G27" s="47"/>
    </row>
    <row r="28" spans="1:7">
      <c r="A28" s="48"/>
      <c r="B28" s="45"/>
      <c r="C28" s="45"/>
      <c r="D28" s="45"/>
      <c r="E28" s="46"/>
      <c r="F28" s="46"/>
      <c r="G28" s="45"/>
    </row>
    <row r="29" spans="1:7">
      <c r="A29" s="44"/>
      <c r="B29" s="49"/>
      <c r="C29" s="49"/>
      <c r="D29" s="45"/>
      <c r="E29" s="46"/>
      <c r="F29" s="46"/>
      <c r="G29" s="45"/>
    </row>
    <row r="30" spans="1:7">
      <c r="A30" s="895"/>
      <c r="B30" s="894"/>
      <c r="C30" s="894"/>
      <c r="D30" s="45"/>
      <c r="E30" s="896"/>
      <c r="F30" s="896"/>
      <c r="G30" s="894"/>
    </row>
    <row r="31" spans="1:7">
      <c r="A31" s="895"/>
      <c r="B31" s="894"/>
      <c r="C31" s="894"/>
      <c r="D31" s="45"/>
      <c r="E31" s="896"/>
      <c r="F31" s="896"/>
      <c r="G31" s="894"/>
    </row>
    <row r="32" spans="1:7">
      <c r="A32" s="895"/>
      <c r="B32" s="894"/>
      <c r="C32" s="894"/>
      <c r="D32" s="45"/>
      <c r="E32" s="896"/>
      <c r="F32" s="896"/>
      <c r="G32" s="894"/>
    </row>
    <row r="33" spans="1:7">
      <c r="A33" s="50"/>
      <c r="B33" s="45"/>
      <c r="C33" s="45"/>
      <c r="D33" s="45"/>
      <c r="E33" s="46"/>
      <c r="F33" s="46"/>
      <c r="G33" s="45"/>
    </row>
    <row r="34" spans="1:7">
      <c r="A34" s="49"/>
      <c r="B34" s="45"/>
      <c r="C34" s="45"/>
      <c r="D34" s="45"/>
      <c r="E34" s="46"/>
      <c r="F34" s="46"/>
      <c r="G34" s="45"/>
    </row>
    <row r="35" spans="1:7">
      <c r="A35" s="50"/>
      <c r="B35" s="51"/>
      <c r="C35" s="51"/>
      <c r="D35" s="51"/>
      <c r="E35" s="50"/>
      <c r="F35" s="50"/>
      <c r="G35" s="50"/>
    </row>
    <row r="36" spans="1:7">
      <c r="A36" s="52"/>
      <c r="B36" s="52"/>
      <c r="C36" s="52"/>
      <c r="D36" s="52"/>
      <c r="E36" s="52"/>
      <c r="F36" s="52"/>
      <c r="G36" s="52"/>
    </row>
    <row r="37" spans="1:7">
      <c r="A37" s="42"/>
      <c r="B37" s="42"/>
      <c r="C37" s="42"/>
      <c r="D37" s="42"/>
      <c r="E37" s="42"/>
      <c r="F37" s="42"/>
      <c r="G37" s="42"/>
    </row>
    <row r="83" spans="3:3">
      <c r="C83" s="547"/>
    </row>
    <row r="97" spans="3:3">
      <c r="C97" s="529"/>
    </row>
  </sheetData>
  <mergeCells count="14">
    <mergeCell ref="F13:F14"/>
    <mergeCell ref="G30:G32"/>
    <mergeCell ref="A30:A32"/>
    <mergeCell ref="B30:B32"/>
    <mergeCell ref="C30:C32"/>
    <mergeCell ref="E30:E32"/>
    <mergeCell ref="F30:F32"/>
    <mergeCell ref="B2:D2"/>
    <mergeCell ref="A1:G1"/>
    <mergeCell ref="A3:A5"/>
    <mergeCell ref="E3:E5"/>
    <mergeCell ref="F3:F5"/>
    <mergeCell ref="G3:G5"/>
    <mergeCell ref="B3:D3"/>
  </mergeCells>
  <phoneticPr fontId="10" type="noConversion"/>
  <pageMargins left="0.27" right="0.18" top="0.98402777777777772" bottom="0.98402777777777772" header="0.51180555555555551" footer="0.51180555555555551"/>
  <pageSetup paperSize="9" scale="94" firstPageNumber="0" fitToHeight="0" orientation="landscape" r:id="rId1"/>
  <headerFooter alignWithMargins="0"/>
  <rowBreaks count="2" manualBreakCount="2">
    <brk id="10" max="16383" man="1"/>
    <brk id="12" max="6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AF120"/>
  <sheetViews>
    <sheetView topLeftCell="A40" zoomScale="80" zoomScaleNormal="80" zoomScaleSheetLayoutView="80" workbookViewId="0">
      <selection activeCell="S25" sqref="S25"/>
    </sheetView>
  </sheetViews>
  <sheetFormatPr defaultColWidth="9.109375" defaultRowHeight="13.2"/>
  <cols>
    <col min="1" max="1" width="3.33203125" style="5" customWidth="1"/>
    <col min="2" max="2" width="31.88671875" style="12" customWidth="1"/>
    <col min="3" max="3" width="18.88671875" style="12" customWidth="1"/>
    <col min="4" max="4" width="12.5546875" style="5" customWidth="1"/>
    <col min="5" max="5" width="10.88671875" style="5" customWidth="1"/>
    <col min="6" max="6" width="10" style="5" customWidth="1"/>
    <col min="7" max="7" width="7.33203125" style="5" customWidth="1"/>
    <col min="8" max="8" width="8" style="5" customWidth="1"/>
    <col min="9" max="9" width="8.88671875" style="5" customWidth="1"/>
    <col min="10" max="10" width="9" style="5" customWidth="1"/>
    <col min="11" max="11" width="8" style="5" customWidth="1"/>
    <col min="12" max="12" width="8.109375" style="5" customWidth="1"/>
    <col min="13" max="13" width="15.88671875" style="5" customWidth="1"/>
    <col min="14" max="14" width="15.44140625" style="10" customWidth="1"/>
    <col min="15" max="32" width="9.109375" style="10"/>
    <col min="33" max="16384" width="9.109375" style="5"/>
  </cols>
  <sheetData>
    <row r="1" spans="1:13" ht="36" customHeight="1">
      <c r="A1" s="922" t="s">
        <v>2107</v>
      </c>
      <c r="B1" s="922"/>
      <c r="C1" s="922"/>
      <c r="D1" s="922"/>
      <c r="E1" s="922"/>
      <c r="F1" s="922"/>
      <c r="G1" s="922"/>
      <c r="H1" s="922"/>
      <c r="I1" s="922"/>
      <c r="J1" s="922"/>
      <c r="K1" s="922"/>
      <c r="L1" s="922"/>
      <c r="M1" s="922"/>
    </row>
    <row r="2" spans="1:13" ht="15" customHeight="1">
      <c r="A2" s="898">
        <v>1</v>
      </c>
      <c r="B2" s="898">
        <v>2</v>
      </c>
      <c r="C2" s="936">
        <v>3</v>
      </c>
      <c r="D2" s="923">
        <v>4</v>
      </c>
      <c r="E2" s="898" t="s">
        <v>63</v>
      </c>
      <c r="F2" s="898"/>
      <c r="G2" s="898"/>
      <c r="H2" s="898"/>
      <c r="I2" s="898"/>
      <c r="J2" s="898"/>
      <c r="K2" s="898"/>
      <c r="L2" s="898"/>
      <c r="M2" s="122">
        <v>8</v>
      </c>
    </row>
    <row r="3" spans="1:13" ht="15" customHeight="1">
      <c r="A3" s="898"/>
      <c r="B3" s="898"/>
      <c r="C3" s="926"/>
      <c r="D3" s="898"/>
      <c r="E3" s="923">
        <v>5</v>
      </c>
      <c r="F3" s="898"/>
      <c r="G3" s="898"/>
      <c r="H3" s="898"/>
      <c r="I3" s="930">
        <v>6</v>
      </c>
      <c r="J3" s="931"/>
      <c r="K3" s="930">
        <v>7</v>
      </c>
      <c r="L3" s="931"/>
      <c r="M3" s="924" t="s">
        <v>165</v>
      </c>
    </row>
    <row r="4" spans="1:13" ht="51.75" customHeight="1">
      <c r="A4" s="924" t="s">
        <v>7</v>
      </c>
      <c r="B4" s="927" t="s">
        <v>1032</v>
      </c>
      <c r="C4" s="924" t="s">
        <v>164</v>
      </c>
      <c r="D4" s="924" t="s">
        <v>1033</v>
      </c>
      <c r="E4" s="898" t="s">
        <v>9</v>
      </c>
      <c r="F4" s="898"/>
      <c r="G4" s="898"/>
      <c r="H4" s="898"/>
      <c r="I4" s="932" t="s">
        <v>45</v>
      </c>
      <c r="J4" s="933"/>
      <c r="K4" s="932" t="s">
        <v>56</v>
      </c>
      <c r="L4" s="933"/>
      <c r="M4" s="925"/>
    </row>
    <row r="5" spans="1:13" ht="39" customHeight="1">
      <c r="A5" s="925"/>
      <c r="B5" s="928"/>
      <c r="C5" s="925"/>
      <c r="D5" s="925"/>
      <c r="E5" s="899" t="s">
        <v>85</v>
      </c>
      <c r="F5" s="900"/>
      <c r="G5" s="899" t="s">
        <v>84</v>
      </c>
      <c r="H5" s="900"/>
      <c r="I5" s="934"/>
      <c r="J5" s="935"/>
      <c r="K5" s="934"/>
      <c r="L5" s="935"/>
      <c r="M5" s="925"/>
    </row>
    <row r="6" spans="1:13" ht="27.75" customHeight="1">
      <c r="A6" s="925"/>
      <c r="B6" s="928"/>
      <c r="C6" s="925"/>
      <c r="D6" s="925"/>
      <c r="E6" s="123" t="s">
        <v>50</v>
      </c>
      <c r="F6" s="123" t="s">
        <v>51</v>
      </c>
      <c r="G6" s="123" t="s">
        <v>46</v>
      </c>
      <c r="H6" s="123" t="s">
        <v>82</v>
      </c>
      <c r="I6" s="123" t="s">
        <v>52</v>
      </c>
      <c r="J6" s="123" t="s">
        <v>53</v>
      </c>
      <c r="K6" s="123" t="s">
        <v>24</v>
      </c>
      <c r="L6" s="123" t="s">
        <v>25</v>
      </c>
      <c r="M6" s="925"/>
    </row>
    <row r="7" spans="1:13">
      <c r="A7" s="926"/>
      <c r="B7" s="929"/>
      <c r="C7" s="926"/>
      <c r="D7" s="926"/>
      <c r="E7" s="123" t="s">
        <v>54</v>
      </c>
      <c r="F7" s="123" t="s">
        <v>55</v>
      </c>
      <c r="G7" s="123" t="s">
        <v>54</v>
      </c>
      <c r="H7" s="123" t="s">
        <v>55</v>
      </c>
      <c r="I7" s="123" t="s">
        <v>54</v>
      </c>
      <c r="J7" s="123" t="s">
        <v>55</v>
      </c>
      <c r="K7" s="123" t="s">
        <v>54</v>
      </c>
      <c r="L7" s="123" t="s">
        <v>55</v>
      </c>
      <c r="M7" s="926"/>
    </row>
    <row r="8" spans="1:13" ht="27.75" customHeight="1">
      <c r="A8" s="899" t="s">
        <v>1355</v>
      </c>
      <c r="B8" s="901"/>
      <c r="C8" s="901"/>
      <c r="D8" s="901"/>
      <c r="E8" s="901"/>
      <c r="F8" s="901"/>
      <c r="G8" s="901"/>
      <c r="H8" s="901"/>
      <c r="I8" s="901"/>
      <c r="J8" s="901"/>
      <c r="K8" s="901"/>
      <c r="L8" s="901"/>
      <c r="M8" s="900"/>
    </row>
    <row r="9" spans="1:13" ht="96" customHeight="1">
      <c r="A9" s="902">
        <v>1</v>
      </c>
      <c r="B9" s="192" t="s">
        <v>1164</v>
      </c>
      <c r="C9" s="201" t="s">
        <v>1007</v>
      </c>
      <c r="D9" s="456" t="s">
        <v>200</v>
      </c>
      <c r="E9" s="206">
        <v>41</v>
      </c>
      <c r="F9" s="206">
        <v>554</v>
      </c>
      <c r="G9" s="206">
        <v>15</v>
      </c>
      <c r="H9" s="206">
        <v>132</v>
      </c>
      <c r="I9" s="206">
        <v>35</v>
      </c>
      <c r="J9" s="206">
        <v>495</v>
      </c>
      <c r="K9" s="206">
        <v>0</v>
      </c>
      <c r="L9" s="206">
        <v>65</v>
      </c>
      <c r="M9" s="206">
        <v>769</v>
      </c>
    </row>
    <row r="10" spans="1:13" ht="92.25" customHeight="1">
      <c r="A10" s="903"/>
      <c r="B10" s="192" t="s">
        <v>1164</v>
      </c>
      <c r="C10" s="201" t="s">
        <v>1014</v>
      </c>
      <c r="D10" s="456" t="s">
        <v>203</v>
      </c>
      <c r="E10" s="206">
        <v>25</v>
      </c>
      <c r="F10" s="206">
        <v>711</v>
      </c>
      <c r="G10" s="206">
        <v>12</v>
      </c>
      <c r="H10" s="206">
        <v>235</v>
      </c>
      <c r="I10" s="206">
        <v>33</v>
      </c>
      <c r="J10" s="206">
        <v>990</v>
      </c>
      <c r="K10" s="206">
        <v>1</v>
      </c>
      <c r="L10" s="206">
        <v>14</v>
      </c>
      <c r="M10" s="206">
        <v>1137</v>
      </c>
    </row>
    <row r="11" spans="1:13" ht="59.25" customHeight="1">
      <c r="A11" s="903"/>
      <c r="B11" s="193" t="s">
        <v>1165</v>
      </c>
      <c r="C11" s="201" t="s">
        <v>2129</v>
      </c>
      <c r="D11" s="455" t="s">
        <v>204</v>
      </c>
      <c r="E11" s="206">
        <v>8</v>
      </c>
      <c r="F11" s="206">
        <v>309</v>
      </c>
      <c r="G11" s="206">
        <v>5</v>
      </c>
      <c r="H11" s="206">
        <v>95</v>
      </c>
      <c r="I11" s="206">
        <v>18</v>
      </c>
      <c r="J11" s="206">
        <v>390</v>
      </c>
      <c r="K11" s="206">
        <v>1</v>
      </c>
      <c r="L11" s="206">
        <v>14</v>
      </c>
      <c r="M11" s="206">
        <v>464</v>
      </c>
    </row>
    <row r="12" spans="1:13" ht="97.5" customHeight="1">
      <c r="A12" s="903"/>
      <c r="B12" s="192" t="s">
        <v>1166</v>
      </c>
      <c r="C12" s="201" t="s">
        <v>1009</v>
      </c>
      <c r="D12" s="457" t="s">
        <v>896</v>
      </c>
      <c r="E12" s="206">
        <v>56</v>
      </c>
      <c r="F12" s="206">
        <v>800</v>
      </c>
      <c r="G12" s="206">
        <v>11</v>
      </c>
      <c r="H12" s="206">
        <v>135</v>
      </c>
      <c r="I12" s="206">
        <v>33</v>
      </c>
      <c r="J12" s="206">
        <v>413</v>
      </c>
      <c r="K12" s="206">
        <v>1</v>
      </c>
      <c r="L12" s="206">
        <v>65</v>
      </c>
      <c r="M12" s="206">
        <v>983</v>
      </c>
    </row>
    <row r="13" spans="1:13" ht="96" customHeight="1">
      <c r="A13" s="903"/>
      <c r="B13" s="193" t="s">
        <v>1167</v>
      </c>
      <c r="C13" s="201" t="s">
        <v>1010</v>
      </c>
      <c r="D13" s="457" t="s">
        <v>205</v>
      </c>
      <c r="E13" s="206">
        <v>25</v>
      </c>
      <c r="F13" s="206">
        <v>642</v>
      </c>
      <c r="G13" s="206">
        <v>9</v>
      </c>
      <c r="H13" s="206">
        <v>189</v>
      </c>
      <c r="I13" s="206">
        <v>36</v>
      </c>
      <c r="J13" s="206">
        <v>721</v>
      </c>
      <c r="K13" s="206">
        <v>1</v>
      </c>
      <c r="L13" s="206">
        <v>24</v>
      </c>
      <c r="M13" s="206">
        <v>970</v>
      </c>
    </row>
    <row r="14" spans="1:13" ht="79.8">
      <c r="A14" s="903"/>
      <c r="B14" s="192" t="s">
        <v>1168</v>
      </c>
      <c r="C14" s="201" t="s">
        <v>1008</v>
      </c>
      <c r="D14" s="457" t="s">
        <v>903</v>
      </c>
      <c r="E14" s="206">
        <v>29</v>
      </c>
      <c r="F14" s="206">
        <v>751</v>
      </c>
      <c r="G14" s="206">
        <v>11</v>
      </c>
      <c r="H14" s="206">
        <v>197</v>
      </c>
      <c r="I14" s="206">
        <v>53</v>
      </c>
      <c r="J14" s="206">
        <v>1003</v>
      </c>
      <c r="K14" s="206">
        <v>1</v>
      </c>
      <c r="L14" s="206">
        <v>30</v>
      </c>
      <c r="M14" s="206">
        <v>1118</v>
      </c>
    </row>
    <row r="15" spans="1:13" ht="91.2">
      <c r="A15" s="903"/>
      <c r="B15" s="192" t="s">
        <v>1169</v>
      </c>
      <c r="C15" s="201" t="s">
        <v>1013</v>
      </c>
      <c r="D15" s="457" t="s">
        <v>904</v>
      </c>
      <c r="E15" s="206">
        <v>14</v>
      </c>
      <c r="F15" s="206">
        <v>505</v>
      </c>
      <c r="G15" s="206">
        <v>7</v>
      </c>
      <c r="H15" s="206">
        <v>145</v>
      </c>
      <c r="I15" s="206">
        <v>27</v>
      </c>
      <c r="J15" s="206">
        <v>762</v>
      </c>
      <c r="K15" s="206">
        <v>1</v>
      </c>
      <c r="L15" s="206">
        <v>57</v>
      </c>
      <c r="M15" s="206">
        <v>733</v>
      </c>
    </row>
    <row r="16" spans="1:13" ht="45.6">
      <c r="A16" s="903"/>
      <c r="B16" s="193" t="s">
        <v>1170</v>
      </c>
      <c r="C16" s="201" t="s">
        <v>1011</v>
      </c>
      <c r="D16" s="457" t="s">
        <v>905</v>
      </c>
      <c r="E16" s="206">
        <v>12</v>
      </c>
      <c r="F16" s="206">
        <v>245</v>
      </c>
      <c r="G16" s="206">
        <v>7</v>
      </c>
      <c r="H16" s="206">
        <v>66</v>
      </c>
      <c r="I16" s="206">
        <v>12</v>
      </c>
      <c r="J16" s="206">
        <v>362</v>
      </c>
      <c r="K16" s="206">
        <v>0</v>
      </c>
      <c r="L16" s="206">
        <v>25</v>
      </c>
      <c r="M16" s="206">
        <v>419</v>
      </c>
    </row>
    <row r="17" spans="1:14" ht="114">
      <c r="A17" s="903"/>
      <c r="B17" s="192" t="s">
        <v>1171</v>
      </c>
      <c r="C17" s="201" t="s">
        <v>1012</v>
      </c>
      <c r="D17" s="457" t="s">
        <v>906</v>
      </c>
      <c r="E17" s="206">
        <v>20</v>
      </c>
      <c r="F17" s="206">
        <v>633</v>
      </c>
      <c r="G17" s="206">
        <v>10</v>
      </c>
      <c r="H17" s="206">
        <v>154</v>
      </c>
      <c r="I17" s="206">
        <v>35</v>
      </c>
      <c r="J17" s="206">
        <v>969</v>
      </c>
      <c r="K17" s="206">
        <v>0</v>
      </c>
      <c r="L17" s="206">
        <v>68</v>
      </c>
      <c r="M17" s="206">
        <v>976</v>
      </c>
    </row>
    <row r="18" spans="1:14" ht="68.400000000000006">
      <c r="A18" s="903"/>
      <c r="B18" s="192" t="s">
        <v>1346</v>
      </c>
      <c r="C18" s="201" t="s">
        <v>1015</v>
      </c>
      <c r="D18" s="457" t="s">
        <v>907</v>
      </c>
      <c r="E18" s="206">
        <v>17</v>
      </c>
      <c r="F18" s="206">
        <v>427</v>
      </c>
      <c r="G18" s="206">
        <v>5</v>
      </c>
      <c r="H18" s="206">
        <v>76</v>
      </c>
      <c r="I18" s="206">
        <v>31</v>
      </c>
      <c r="J18" s="206">
        <v>745</v>
      </c>
      <c r="K18" s="206">
        <v>0</v>
      </c>
      <c r="L18" s="206">
        <v>41</v>
      </c>
      <c r="M18" s="206">
        <v>581</v>
      </c>
    </row>
    <row r="19" spans="1:14" ht="45.6">
      <c r="A19" s="903"/>
      <c r="B19" s="192" t="s">
        <v>1172</v>
      </c>
      <c r="C19" s="201" t="s">
        <v>1016</v>
      </c>
      <c r="D19" s="457" t="s">
        <v>908</v>
      </c>
      <c r="E19" s="206">
        <v>26</v>
      </c>
      <c r="F19" s="206">
        <v>581</v>
      </c>
      <c r="G19" s="206">
        <v>10</v>
      </c>
      <c r="H19" s="206">
        <v>160</v>
      </c>
      <c r="I19" s="206">
        <v>37</v>
      </c>
      <c r="J19" s="206">
        <v>638</v>
      </c>
      <c r="K19" s="206">
        <v>0</v>
      </c>
      <c r="L19" s="206">
        <v>42</v>
      </c>
      <c r="M19" s="206">
        <v>683</v>
      </c>
    </row>
    <row r="20" spans="1:14" ht="125.4">
      <c r="A20" s="903"/>
      <c r="B20" s="192" t="s">
        <v>1173</v>
      </c>
      <c r="C20" s="201" t="s">
        <v>1017</v>
      </c>
      <c r="D20" s="457" t="s">
        <v>909</v>
      </c>
      <c r="E20" s="206">
        <v>62</v>
      </c>
      <c r="F20" s="206">
        <v>824</v>
      </c>
      <c r="G20" s="206">
        <v>9</v>
      </c>
      <c r="H20" s="206">
        <v>124</v>
      </c>
      <c r="I20" s="206">
        <v>87</v>
      </c>
      <c r="J20" s="206">
        <v>816</v>
      </c>
      <c r="K20" s="206">
        <v>2</v>
      </c>
      <c r="L20" s="206">
        <v>205</v>
      </c>
      <c r="M20" s="206">
        <v>1000</v>
      </c>
    </row>
    <row r="21" spans="1:14" ht="125.4">
      <c r="A21" s="903"/>
      <c r="B21" s="192" t="s">
        <v>1174</v>
      </c>
      <c r="C21" s="201" t="s">
        <v>1019</v>
      </c>
      <c r="D21" s="457" t="s">
        <v>910</v>
      </c>
      <c r="E21" s="206">
        <v>42</v>
      </c>
      <c r="F21" s="206">
        <v>617</v>
      </c>
      <c r="G21" s="206">
        <v>10</v>
      </c>
      <c r="H21" s="206">
        <v>88</v>
      </c>
      <c r="I21" s="206">
        <v>65</v>
      </c>
      <c r="J21" s="206">
        <v>679</v>
      </c>
      <c r="K21" s="206">
        <v>1</v>
      </c>
      <c r="L21" s="206">
        <v>135</v>
      </c>
      <c r="M21" s="206">
        <v>820</v>
      </c>
    </row>
    <row r="22" spans="1:14" ht="102.6">
      <c r="A22" s="903"/>
      <c r="B22" s="192" t="s">
        <v>1175</v>
      </c>
      <c r="C22" s="201" t="s">
        <v>1018</v>
      </c>
      <c r="D22" s="457" t="s">
        <v>911</v>
      </c>
      <c r="E22" s="206">
        <v>52</v>
      </c>
      <c r="F22" s="206">
        <v>1085</v>
      </c>
      <c r="G22" s="206">
        <v>28</v>
      </c>
      <c r="H22" s="206">
        <v>391</v>
      </c>
      <c r="I22" s="206">
        <v>60</v>
      </c>
      <c r="J22" s="206">
        <v>1527</v>
      </c>
      <c r="K22" s="206">
        <v>0</v>
      </c>
      <c r="L22" s="206">
        <v>29</v>
      </c>
      <c r="M22" s="206">
        <v>1735</v>
      </c>
    </row>
    <row r="23" spans="1:14" ht="68.400000000000006">
      <c r="A23" s="903"/>
      <c r="B23" s="192" t="s">
        <v>1176</v>
      </c>
      <c r="C23" s="201" t="s">
        <v>1021</v>
      </c>
      <c r="D23" s="457" t="s">
        <v>912</v>
      </c>
      <c r="E23" s="206">
        <v>20</v>
      </c>
      <c r="F23" s="206">
        <v>776</v>
      </c>
      <c r="G23" s="206">
        <v>8</v>
      </c>
      <c r="H23" s="206">
        <v>241</v>
      </c>
      <c r="I23" s="206">
        <v>65</v>
      </c>
      <c r="J23" s="206">
        <v>1807</v>
      </c>
      <c r="K23" s="206">
        <v>0</v>
      </c>
      <c r="L23" s="206">
        <v>31</v>
      </c>
      <c r="M23" s="206">
        <v>1730</v>
      </c>
    </row>
    <row r="24" spans="1:14" ht="68.400000000000006">
      <c r="A24" s="903"/>
      <c r="B24" s="192" t="s">
        <v>1177</v>
      </c>
      <c r="C24" s="201" t="s">
        <v>1022</v>
      </c>
      <c r="D24" s="457" t="s">
        <v>901</v>
      </c>
      <c r="E24" s="206">
        <v>47</v>
      </c>
      <c r="F24" s="206">
        <v>941</v>
      </c>
      <c r="G24" s="206">
        <v>21</v>
      </c>
      <c r="H24" s="206">
        <v>296</v>
      </c>
      <c r="I24" s="206">
        <v>93</v>
      </c>
      <c r="J24" s="206">
        <v>1908</v>
      </c>
      <c r="K24" s="206">
        <v>0</v>
      </c>
      <c r="L24" s="206">
        <v>46</v>
      </c>
      <c r="M24" s="206">
        <v>1816</v>
      </c>
    </row>
    <row r="25" spans="1:14" ht="125.4">
      <c r="A25" s="903"/>
      <c r="B25" s="192" t="s">
        <v>1178</v>
      </c>
      <c r="C25" s="201" t="s">
        <v>1020</v>
      </c>
      <c r="D25" s="457" t="s">
        <v>900</v>
      </c>
      <c r="E25" s="206">
        <v>21</v>
      </c>
      <c r="F25" s="206">
        <v>631</v>
      </c>
      <c r="G25" s="206">
        <v>9</v>
      </c>
      <c r="H25" s="206">
        <v>219</v>
      </c>
      <c r="I25" s="206">
        <v>90</v>
      </c>
      <c r="J25" s="206">
        <v>1564</v>
      </c>
      <c r="K25" s="206">
        <v>0</v>
      </c>
      <c r="L25" s="206">
        <v>28</v>
      </c>
      <c r="M25" s="206">
        <v>1364</v>
      </c>
    </row>
    <row r="26" spans="1:14" ht="150" customHeight="1">
      <c r="A26" s="903"/>
      <c r="B26" s="193" t="s">
        <v>1179</v>
      </c>
      <c r="C26" s="409" t="s">
        <v>1023</v>
      </c>
      <c r="D26" s="457" t="s">
        <v>899</v>
      </c>
      <c r="E26" s="206">
        <v>42</v>
      </c>
      <c r="F26" s="206">
        <v>915</v>
      </c>
      <c r="G26" s="206">
        <v>25</v>
      </c>
      <c r="H26" s="206">
        <v>371</v>
      </c>
      <c r="I26" s="206">
        <v>65</v>
      </c>
      <c r="J26" s="206">
        <v>998</v>
      </c>
      <c r="K26" s="206">
        <v>0</v>
      </c>
      <c r="L26" s="206">
        <v>21</v>
      </c>
      <c r="M26" s="206">
        <v>1247</v>
      </c>
    </row>
    <row r="27" spans="1:14" ht="125.4">
      <c r="A27" s="903"/>
      <c r="B27" s="192" t="s">
        <v>1180</v>
      </c>
      <c r="C27" s="201" t="s">
        <v>1024</v>
      </c>
      <c r="D27" s="457" t="s">
        <v>897</v>
      </c>
      <c r="E27" s="206">
        <v>46</v>
      </c>
      <c r="F27" s="206">
        <v>784</v>
      </c>
      <c r="G27" s="206">
        <v>27</v>
      </c>
      <c r="H27" s="206">
        <v>328</v>
      </c>
      <c r="I27" s="206">
        <v>70</v>
      </c>
      <c r="J27" s="206">
        <v>1450</v>
      </c>
      <c r="K27" s="206">
        <v>1</v>
      </c>
      <c r="L27" s="206">
        <v>48</v>
      </c>
      <c r="M27" s="206">
        <v>1365</v>
      </c>
    </row>
    <row r="28" spans="1:14" ht="65.25" customHeight="1">
      <c r="A28" s="904"/>
      <c r="B28" s="192" t="s">
        <v>1181</v>
      </c>
      <c r="C28" s="201" t="s">
        <v>1025</v>
      </c>
      <c r="D28" s="457" t="s">
        <v>902</v>
      </c>
      <c r="E28" s="206">
        <v>21</v>
      </c>
      <c r="F28" s="206">
        <v>518</v>
      </c>
      <c r="G28" s="206">
        <v>12</v>
      </c>
      <c r="H28" s="206">
        <v>90</v>
      </c>
      <c r="I28" s="206">
        <v>59</v>
      </c>
      <c r="J28" s="206">
        <v>1022</v>
      </c>
      <c r="K28" s="206">
        <v>0</v>
      </c>
      <c r="L28" s="206">
        <v>38</v>
      </c>
      <c r="M28" s="206">
        <v>859</v>
      </c>
    </row>
    <row r="29" spans="1:14" ht="57">
      <c r="A29" s="904"/>
      <c r="B29" s="192" t="s">
        <v>1182</v>
      </c>
      <c r="C29" s="201" t="s">
        <v>1026</v>
      </c>
      <c r="D29" s="457" t="s">
        <v>898</v>
      </c>
      <c r="E29" s="206">
        <v>20</v>
      </c>
      <c r="F29" s="206">
        <v>471</v>
      </c>
      <c r="G29" s="206">
        <v>7</v>
      </c>
      <c r="H29" s="206">
        <v>80</v>
      </c>
      <c r="I29" s="206">
        <v>31</v>
      </c>
      <c r="J29" s="206">
        <v>545</v>
      </c>
      <c r="K29" s="206">
        <v>0</v>
      </c>
      <c r="L29" s="206">
        <v>35</v>
      </c>
      <c r="M29" s="206">
        <v>452</v>
      </c>
    </row>
    <row r="30" spans="1:14" s="10" customFormat="1" ht="20.25" customHeight="1">
      <c r="A30" s="410"/>
      <c r="B30" s="411"/>
      <c r="C30" s="412" t="s">
        <v>80</v>
      </c>
      <c r="D30" s="411"/>
      <c r="E30" s="413">
        <f t="shared" ref="E30:M30" si="0">SUM(E9:E29)</f>
        <v>646</v>
      </c>
      <c r="F30" s="413">
        <f t="shared" si="0"/>
        <v>13720</v>
      </c>
      <c r="G30" s="413">
        <f t="shared" si="0"/>
        <v>258</v>
      </c>
      <c r="H30" s="413">
        <f t="shared" si="0"/>
        <v>3812</v>
      </c>
      <c r="I30" s="413">
        <f t="shared" si="0"/>
        <v>1035</v>
      </c>
      <c r="J30" s="413">
        <f t="shared" si="0"/>
        <v>19804</v>
      </c>
      <c r="K30" s="413">
        <f t="shared" si="0"/>
        <v>10</v>
      </c>
      <c r="L30" s="413">
        <f t="shared" si="0"/>
        <v>1061</v>
      </c>
      <c r="M30" s="414">
        <f t="shared" si="0"/>
        <v>21221</v>
      </c>
      <c r="N30" s="117"/>
    </row>
    <row r="31" spans="1:14" ht="27.75" customHeight="1">
      <c r="A31" s="915" t="s">
        <v>2057</v>
      </c>
      <c r="B31" s="916"/>
      <c r="C31" s="916"/>
      <c r="D31" s="916"/>
      <c r="E31" s="916"/>
      <c r="F31" s="916"/>
      <c r="G31" s="916"/>
      <c r="H31" s="916"/>
      <c r="I31" s="916"/>
      <c r="J31" s="916"/>
      <c r="K31" s="916"/>
      <c r="L31" s="916"/>
      <c r="M31" s="917"/>
    </row>
    <row r="32" spans="1:14" s="10" customFormat="1" ht="102.6">
      <c r="A32" s="902">
        <v>2</v>
      </c>
      <c r="B32" s="192" t="s">
        <v>1183</v>
      </c>
      <c r="C32" s="203" t="s">
        <v>964</v>
      </c>
      <c r="D32" s="458" t="s">
        <v>271</v>
      </c>
      <c r="E32" s="504">
        <v>42</v>
      </c>
      <c r="F32" s="504">
        <v>867</v>
      </c>
      <c r="G32" s="504">
        <v>10</v>
      </c>
      <c r="H32" s="504">
        <v>122</v>
      </c>
      <c r="I32" s="504">
        <v>41</v>
      </c>
      <c r="J32" s="504">
        <v>655</v>
      </c>
      <c r="K32" s="504">
        <v>1</v>
      </c>
      <c r="L32" s="504">
        <v>127</v>
      </c>
      <c r="M32" s="504">
        <v>813</v>
      </c>
    </row>
    <row r="33" spans="1:14" s="10" customFormat="1" ht="82.5" customHeight="1">
      <c r="A33" s="903"/>
      <c r="B33" s="192" t="s">
        <v>1184</v>
      </c>
      <c r="C33" s="203" t="s">
        <v>964</v>
      </c>
      <c r="D33" s="458" t="s">
        <v>210</v>
      </c>
      <c r="E33" s="504">
        <v>18</v>
      </c>
      <c r="F33" s="504">
        <v>435</v>
      </c>
      <c r="G33" s="504">
        <v>9</v>
      </c>
      <c r="H33" s="504">
        <v>112</v>
      </c>
      <c r="I33" s="504">
        <v>31</v>
      </c>
      <c r="J33" s="504">
        <v>1049</v>
      </c>
      <c r="K33" s="504">
        <v>0</v>
      </c>
      <c r="L33" s="504">
        <v>25</v>
      </c>
      <c r="M33" s="504">
        <v>800</v>
      </c>
    </row>
    <row r="34" spans="1:14" s="10" customFormat="1" ht="89.25" customHeight="1">
      <c r="A34" s="903"/>
      <c r="B34" s="194" t="s">
        <v>1185</v>
      </c>
      <c r="C34" s="203" t="s">
        <v>964</v>
      </c>
      <c r="D34" s="461" t="s">
        <v>211</v>
      </c>
      <c r="E34" s="504">
        <v>25</v>
      </c>
      <c r="F34" s="504">
        <v>668</v>
      </c>
      <c r="G34" s="504">
        <v>14</v>
      </c>
      <c r="H34" s="504">
        <v>150</v>
      </c>
      <c r="I34" s="504">
        <v>46</v>
      </c>
      <c r="J34" s="504">
        <v>1235</v>
      </c>
      <c r="K34" s="504">
        <v>1</v>
      </c>
      <c r="L34" s="504">
        <v>19</v>
      </c>
      <c r="M34" s="504">
        <v>1033</v>
      </c>
    </row>
    <row r="35" spans="1:14" s="10" customFormat="1" ht="57">
      <c r="A35" s="903"/>
      <c r="B35" s="192" t="s">
        <v>1186</v>
      </c>
      <c r="C35" s="203" t="s">
        <v>962</v>
      </c>
      <c r="D35" s="458" t="s">
        <v>207</v>
      </c>
      <c r="E35" s="459">
        <v>24</v>
      </c>
      <c r="F35" s="459">
        <v>492</v>
      </c>
      <c r="G35" s="459">
        <v>9</v>
      </c>
      <c r="H35" s="459">
        <v>184</v>
      </c>
      <c r="I35" s="459">
        <v>36</v>
      </c>
      <c r="J35" s="459">
        <v>1005</v>
      </c>
      <c r="K35" s="459">
        <v>0</v>
      </c>
      <c r="L35" s="459">
        <v>58</v>
      </c>
      <c r="M35" s="460">
        <v>875</v>
      </c>
    </row>
    <row r="36" spans="1:14" s="10" customFormat="1" ht="45.6">
      <c r="A36" s="903"/>
      <c r="B36" s="192" t="s">
        <v>1187</v>
      </c>
      <c r="C36" s="203" t="s">
        <v>963</v>
      </c>
      <c r="D36" s="458" t="s">
        <v>274</v>
      </c>
      <c r="E36" s="459">
        <v>26</v>
      </c>
      <c r="F36" s="459">
        <v>507</v>
      </c>
      <c r="G36" s="459">
        <v>9</v>
      </c>
      <c r="H36" s="459">
        <v>116</v>
      </c>
      <c r="I36" s="459">
        <v>30</v>
      </c>
      <c r="J36" s="459">
        <v>819</v>
      </c>
      <c r="K36" s="459">
        <v>0</v>
      </c>
      <c r="L36" s="459">
        <v>41</v>
      </c>
      <c r="M36" s="460">
        <v>662</v>
      </c>
    </row>
    <row r="37" spans="1:14" s="10" customFormat="1" ht="125.4">
      <c r="A37" s="903"/>
      <c r="B37" s="192" t="s">
        <v>1188</v>
      </c>
      <c r="C37" s="203" t="s">
        <v>1030</v>
      </c>
      <c r="D37" s="458" t="s">
        <v>272</v>
      </c>
      <c r="E37" s="459">
        <v>41</v>
      </c>
      <c r="F37" s="459">
        <v>691</v>
      </c>
      <c r="G37" s="459">
        <v>6</v>
      </c>
      <c r="H37" s="459">
        <v>109</v>
      </c>
      <c r="I37" s="459">
        <v>50</v>
      </c>
      <c r="J37" s="459">
        <v>811</v>
      </c>
      <c r="K37" s="459">
        <v>2</v>
      </c>
      <c r="L37" s="459">
        <v>109</v>
      </c>
      <c r="M37" s="459">
        <v>1157</v>
      </c>
    </row>
    <row r="38" spans="1:14" s="10" customFormat="1" ht="102.6">
      <c r="A38" s="903"/>
      <c r="B38" s="192" t="s">
        <v>1189</v>
      </c>
      <c r="C38" s="203" t="s">
        <v>1030</v>
      </c>
      <c r="D38" s="458" t="s">
        <v>275</v>
      </c>
      <c r="E38" s="459">
        <v>8</v>
      </c>
      <c r="F38" s="459">
        <v>529</v>
      </c>
      <c r="G38" s="459">
        <v>3</v>
      </c>
      <c r="H38" s="459">
        <v>111</v>
      </c>
      <c r="I38" s="459">
        <v>41</v>
      </c>
      <c r="J38" s="459">
        <v>1521</v>
      </c>
      <c r="K38" s="459">
        <v>0</v>
      </c>
      <c r="L38" s="459">
        <v>16</v>
      </c>
      <c r="M38" s="459">
        <v>1518</v>
      </c>
    </row>
    <row r="39" spans="1:14" s="10" customFormat="1" ht="91.2">
      <c r="A39" s="903"/>
      <c r="B39" s="192" t="s">
        <v>1190</v>
      </c>
      <c r="C39" s="203" t="s">
        <v>1031</v>
      </c>
      <c r="D39" s="458" t="s">
        <v>276</v>
      </c>
      <c r="E39" s="459">
        <v>32</v>
      </c>
      <c r="F39" s="459">
        <v>756</v>
      </c>
      <c r="G39" s="459">
        <v>13</v>
      </c>
      <c r="H39" s="459">
        <v>187</v>
      </c>
      <c r="I39" s="459">
        <v>37</v>
      </c>
      <c r="J39" s="459">
        <v>1316</v>
      </c>
      <c r="K39" s="459">
        <v>2</v>
      </c>
      <c r="L39" s="459">
        <v>23</v>
      </c>
      <c r="M39" s="459">
        <v>1521</v>
      </c>
    </row>
    <row r="40" spans="1:14" s="10" customFormat="1" ht="50.25" customHeight="1">
      <c r="A40" s="903"/>
      <c r="B40" s="192" t="s">
        <v>1191</v>
      </c>
      <c r="C40" s="203" t="s">
        <v>1029</v>
      </c>
      <c r="D40" s="458" t="s">
        <v>277</v>
      </c>
      <c r="E40" s="459">
        <v>24</v>
      </c>
      <c r="F40" s="459">
        <v>594</v>
      </c>
      <c r="G40" s="459">
        <v>13</v>
      </c>
      <c r="H40" s="459">
        <v>162</v>
      </c>
      <c r="I40" s="459">
        <v>22</v>
      </c>
      <c r="J40" s="459">
        <v>574</v>
      </c>
      <c r="K40" s="459">
        <v>0</v>
      </c>
      <c r="L40" s="459">
        <v>41</v>
      </c>
      <c r="M40" s="459">
        <v>877</v>
      </c>
    </row>
    <row r="41" spans="1:14" s="10" customFormat="1" ht="171">
      <c r="A41" s="903"/>
      <c r="B41" s="192" t="s">
        <v>1192</v>
      </c>
      <c r="C41" s="201" t="s">
        <v>1000</v>
      </c>
      <c r="D41" s="461" t="s">
        <v>273</v>
      </c>
      <c r="E41" s="459">
        <v>73</v>
      </c>
      <c r="F41" s="459">
        <v>1026</v>
      </c>
      <c r="G41" s="459">
        <v>24</v>
      </c>
      <c r="H41" s="459">
        <v>175</v>
      </c>
      <c r="I41" s="459">
        <v>38</v>
      </c>
      <c r="J41" s="459">
        <v>429</v>
      </c>
      <c r="K41" s="459">
        <v>1</v>
      </c>
      <c r="L41" s="459">
        <v>124</v>
      </c>
      <c r="M41" s="459">
        <v>981</v>
      </c>
    </row>
    <row r="42" spans="1:14" s="10" customFormat="1" ht="57">
      <c r="A42" s="903"/>
      <c r="B42" s="192" t="s">
        <v>1193</v>
      </c>
      <c r="C42" s="201" t="s">
        <v>1005</v>
      </c>
      <c r="D42" s="458" t="s">
        <v>278</v>
      </c>
      <c r="E42" s="459">
        <v>26</v>
      </c>
      <c r="F42" s="459">
        <v>712</v>
      </c>
      <c r="G42" s="459">
        <v>16</v>
      </c>
      <c r="H42" s="459">
        <v>197</v>
      </c>
      <c r="I42" s="459">
        <v>63</v>
      </c>
      <c r="J42" s="459">
        <v>1382</v>
      </c>
      <c r="K42" s="459">
        <v>1</v>
      </c>
      <c r="L42" s="459">
        <v>34</v>
      </c>
      <c r="M42" s="459">
        <v>1062</v>
      </c>
    </row>
    <row r="43" spans="1:14" s="10" customFormat="1" ht="50.25" customHeight="1">
      <c r="A43" s="903"/>
      <c r="B43" s="192" t="s">
        <v>1194</v>
      </c>
      <c r="C43" s="201" t="s">
        <v>999</v>
      </c>
      <c r="D43" s="458" t="s">
        <v>279</v>
      </c>
      <c r="E43" s="459">
        <v>15</v>
      </c>
      <c r="F43" s="459">
        <v>465</v>
      </c>
      <c r="G43" s="459">
        <v>8</v>
      </c>
      <c r="H43" s="459">
        <v>103</v>
      </c>
      <c r="I43" s="459">
        <v>70</v>
      </c>
      <c r="J43" s="459">
        <v>1620</v>
      </c>
      <c r="K43" s="459">
        <v>0</v>
      </c>
      <c r="L43" s="459">
        <v>10</v>
      </c>
      <c r="M43" s="459">
        <v>1187</v>
      </c>
    </row>
    <row r="44" spans="1:14" s="10" customFormat="1" ht="45.6">
      <c r="A44" s="903"/>
      <c r="B44" s="192" t="s">
        <v>1195</v>
      </c>
      <c r="C44" s="203" t="s">
        <v>1001</v>
      </c>
      <c r="D44" s="458" t="s">
        <v>280</v>
      </c>
      <c r="E44" s="459">
        <v>37</v>
      </c>
      <c r="F44" s="459">
        <v>759</v>
      </c>
      <c r="G44" s="459">
        <v>21</v>
      </c>
      <c r="H44" s="459">
        <v>170</v>
      </c>
      <c r="I44" s="459">
        <v>22</v>
      </c>
      <c r="J44" s="459">
        <v>555</v>
      </c>
      <c r="K44" s="459">
        <v>1</v>
      </c>
      <c r="L44" s="459">
        <v>36</v>
      </c>
      <c r="M44" s="459">
        <v>772</v>
      </c>
    </row>
    <row r="45" spans="1:14" s="10" customFormat="1" ht="57">
      <c r="A45" s="903"/>
      <c r="B45" s="192" t="s">
        <v>1196</v>
      </c>
      <c r="C45" s="203" t="s">
        <v>240</v>
      </c>
      <c r="D45" s="458" t="s">
        <v>281</v>
      </c>
      <c r="E45" s="459">
        <v>38</v>
      </c>
      <c r="F45" s="459">
        <v>820</v>
      </c>
      <c r="G45" s="459">
        <v>11</v>
      </c>
      <c r="H45" s="459">
        <v>284</v>
      </c>
      <c r="I45" s="459">
        <v>26</v>
      </c>
      <c r="J45" s="459">
        <v>545</v>
      </c>
      <c r="K45" s="459">
        <v>0</v>
      </c>
      <c r="L45" s="459">
        <v>30</v>
      </c>
      <c r="M45" s="459">
        <v>686</v>
      </c>
    </row>
    <row r="46" spans="1:14" s="10" customFormat="1" ht="50.25" customHeight="1">
      <c r="A46" s="903"/>
      <c r="B46" s="192" t="s">
        <v>1197</v>
      </c>
      <c r="C46" s="201" t="s">
        <v>1002</v>
      </c>
      <c r="D46" s="458" t="s">
        <v>282</v>
      </c>
      <c r="E46" s="459">
        <v>33</v>
      </c>
      <c r="F46" s="459">
        <v>853</v>
      </c>
      <c r="G46" s="459">
        <v>12</v>
      </c>
      <c r="H46" s="459">
        <v>220</v>
      </c>
      <c r="I46" s="459">
        <v>31</v>
      </c>
      <c r="J46" s="459">
        <v>906</v>
      </c>
      <c r="K46" s="459">
        <v>0</v>
      </c>
      <c r="L46" s="459">
        <v>55</v>
      </c>
      <c r="M46" s="459">
        <v>926</v>
      </c>
    </row>
    <row r="47" spans="1:14" s="10" customFormat="1" ht="103.5" customHeight="1">
      <c r="A47" s="903"/>
      <c r="B47" s="195" t="s">
        <v>1358</v>
      </c>
      <c r="C47" s="201" t="s">
        <v>1003</v>
      </c>
      <c r="D47" s="461" t="s">
        <v>283</v>
      </c>
      <c r="E47" s="459">
        <v>41</v>
      </c>
      <c r="F47" s="459">
        <v>683</v>
      </c>
      <c r="G47" s="459">
        <v>16</v>
      </c>
      <c r="H47" s="459">
        <v>161</v>
      </c>
      <c r="I47" s="459">
        <v>23</v>
      </c>
      <c r="J47" s="459">
        <v>638</v>
      </c>
      <c r="K47" s="459">
        <v>0</v>
      </c>
      <c r="L47" s="459">
        <v>32</v>
      </c>
      <c r="M47" s="459">
        <v>815</v>
      </c>
    </row>
    <row r="48" spans="1:14" s="10" customFormat="1" ht="132.75" customHeight="1">
      <c r="A48" s="903"/>
      <c r="B48" s="192" t="s">
        <v>1199</v>
      </c>
      <c r="C48" s="415" t="s">
        <v>1004</v>
      </c>
      <c r="D48" s="461" t="s">
        <v>287</v>
      </c>
      <c r="E48" s="462">
        <v>37</v>
      </c>
      <c r="F48" s="462">
        <v>713</v>
      </c>
      <c r="G48" s="462">
        <v>10</v>
      </c>
      <c r="H48" s="462">
        <v>125</v>
      </c>
      <c r="I48" s="462">
        <v>53</v>
      </c>
      <c r="J48" s="462">
        <v>839</v>
      </c>
      <c r="K48" s="462">
        <v>1</v>
      </c>
      <c r="L48" s="462">
        <v>75</v>
      </c>
      <c r="M48" s="462">
        <v>807</v>
      </c>
      <c r="N48" s="450" t="s">
        <v>262</v>
      </c>
    </row>
    <row r="49" spans="1:14" s="10" customFormat="1" ht="126.75" customHeight="1">
      <c r="A49" s="903"/>
      <c r="B49" s="192" t="s">
        <v>1200</v>
      </c>
      <c r="C49" s="415" t="s">
        <v>1622</v>
      </c>
      <c r="D49" s="461" t="s">
        <v>284</v>
      </c>
      <c r="E49" s="462">
        <v>28</v>
      </c>
      <c r="F49" s="462">
        <v>636</v>
      </c>
      <c r="G49" s="462">
        <v>5</v>
      </c>
      <c r="H49" s="462">
        <v>123</v>
      </c>
      <c r="I49" s="462">
        <v>44</v>
      </c>
      <c r="J49" s="462">
        <v>864</v>
      </c>
      <c r="K49" s="462">
        <v>1</v>
      </c>
      <c r="L49" s="462">
        <v>42</v>
      </c>
      <c r="M49" s="462">
        <v>972</v>
      </c>
      <c r="N49" s="104"/>
    </row>
    <row r="50" spans="1:14" s="10" customFormat="1" ht="120" customHeight="1">
      <c r="A50" s="904"/>
      <c r="B50" s="229" t="s">
        <v>1201</v>
      </c>
      <c r="C50" s="415" t="s">
        <v>923</v>
      </c>
      <c r="D50" s="461" t="s">
        <v>285</v>
      </c>
      <c r="E50" s="462">
        <v>13</v>
      </c>
      <c r="F50" s="462">
        <v>495</v>
      </c>
      <c r="G50" s="462">
        <v>7</v>
      </c>
      <c r="H50" s="462">
        <v>115</v>
      </c>
      <c r="I50" s="462">
        <v>13</v>
      </c>
      <c r="J50" s="462">
        <v>380</v>
      </c>
      <c r="K50" s="462">
        <v>0</v>
      </c>
      <c r="L50" s="462">
        <v>26</v>
      </c>
      <c r="M50" s="462">
        <v>567</v>
      </c>
      <c r="N50" s="104"/>
    </row>
    <row r="51" spans="1:14" s="10" customFormat="1" ht="97.5" customHeight="1">
      <c r="A51" s="913"/>
      <c r="B51" s="192" t="s">
        <v>1202</v>
      </c>
      <c r="C51" s="201" t="s">
        <v>996</v>
      </c>
      <c r="D51" s="463" t="s">
        <v>851</v>
      </c>
      <c r="E51" s="464">
        <v>51</v>
      </c>
      <c r="F51" s="464">
        <v>805</v>
      </c>
      <c r="G51" s="464">
        <v>19</v>
      </c>
      <c r="H51" s="464">
        <v>148</v>
      </c>
      <c r="I51" s="464">
        <v>27</v>
      </c>
      <c r="J51" s="464">
        <v>485</v>
      </c>
      <c r="K51" s="464">
        <v>0</v>
      </c>
      <c r="L51" s="464">
        <v>65</v>
      </c>
      <c r="M51" s="464">
        <v>840</v>
      </c>
      <c r="N51" s="104"/>
    </row>
    <row r="52" spans="1:14" s="10" customFormat="1" ht="89.25" customHeight="1">
      <c r="A52" s="914"/>
      <c r="B52" s="192" t="s">
        <v>1203</v>
      </c>
      <c r="C52" s="201" t="s">
        <v>997</v>
      </c>
      <c r="D52" s="463" t="s">
        <v>286</v>
      </c>
      <c r="E52" s="464">
        <v>37</v>
      </c>
      <c r="F52" s="464">
        <v>924</v>
      </c>
      <c r="G52" s="464">
        <v>15</v>
      </c>
      <c r="H52" s="464">
        <v>222</v>
      </c>
      <c r="I52" s="464">
        <v>29</v>
      </c>
      <c r="J52" s="464">
        <v>506</v>
      </c>
      <c r="K52" s="464">
        <v>0</v>
      </c>
      <c r="L52" s="464">
        <v>20</v>
      </c>
      <c r="M52" s="464">
        <v>1094</v>
      </c>
    </row>
    <row r="53" spans="1:14" ht="25.5" customHeight="1">
      <c r="A53" s="918" t="s">
        <v>80</v>
      </c>
      <c r="B53" s="919"/>
      <c r="C53" s="919"/>
      <c r="D53" s="919"/>
      <c r="E53" s="416">
        <f>SUM(E32:E52)</f>
        <v>669</v>
      </c>
      <c r="F53" s="416">
        <f t="shared" ref="F53:M53" si="1">SUM(F32:F52)</f>
        <v>14430</v>
      </c>
      <c r="G53" s="417">
        <f t="shared" si="1"/>
        <v>250</v>
      </c>
      <c r="H53" s="417">
        <f t="shared" si="1"/>
        <v>3296</v>
      </c>
      <c r="I53" s="416">
        <f t="shared" si="1"/>
        <v>773</v>
      </c>
      <c r="J53" s="416">
        <f t="shared" si="1"/>
        <v>18134</v>
      </c>
      <c r="K53" s="416">
        <f t="shared" si="1"/>
        <v>11</v>
      </c>
      <c r="L53" s="418">
        <f t="shared" si="1"/>
        <v>1008</v>
      </c>
      <c r="M53" s="417">
        <f t="shared" si="1"/>
        <v>19965</v>
      </c>
      <c r="N53" s="117"/>
    </row>
    <row r="54" spans="1:14" ht="23.25" customHeight="1">
      <c r="A54" s="910" t="s">
        <v>2058</v>
      </c>
      <c r="B54" s="911"/>
      <c r="C54" s="911"/>
      <c r="D54" s="911"/>
      <c r="E54" s="911"/>
      <c r="F54" s="911"/>
      <c r="G54" s="911"/>
      <c r="H54" s="911"/>
      <c r="I54" s="911"/>
      <c r="J54" s="911"/>
      <c r="K54" s="911"/>
      <c r="L54" s="911"/>
      <c r="M54" s="912"/>
    </row>
    <row r="55" spans="1:14" ht="60" customHeight="1">
      <c r="A55" s="905">
        <v>3</v>
      </c>
      <c r="B55" s="192" t="s">
        <v>1204</v>
      </c>
      <c r="C55" s="419" t="s">
        <v>981</v>
      </c>
      <c r="D55" s="458" t="s">
        <v>2059</v>
      </c>
      <c r="E55" s="239">
        <v>37</v>
      </c>
      <c r="F55" s="239">
        <v>580</v>
      </c>
      <c r="G55" s="239">
        <v>23</v>
      </c>
      <c r="H55" s="239">
        <v>214</v>
      </c>
      <c r="I55" s="239">
        <v>10</v>
      </c>
      <c r="J55" s="239">
        <v>321</v>
      </c>
      <c r="K55" s="239">
        <v>0</v>
      </c>
      <c r="L55" s="239">
        <v>12</v>
      </c>
      <c r="M55" s="239">
        <v>530</v>
      </c>
    </row>
    <row r="56" spans="1:14" ht="51.75" customHeight="1">
      <c r="A56" s="903"/>
      <c r="B56" s="192" t="s">
        <v>1204</v>
      </c>
      <c r="C56" s="419" t="s">
        <v>981</v>
      </c>
      <c r="D56" s="461" t="s">
        <v>215</v>
      </c>
      <c r="E56" s="239">
        <v>31</v>
      </c>
      <c r="F56" s="239">
        <v>422</v>
      </c>
      <c r="G56" s="239">
        <v>16</v>
      </c>
      <c r="H56" s="239">
        <v>143</v>
      </c>
      <c r="I56" s="239">
        <v>10</v>
      </c>
      <c r="J56" s="239">
        <v>230</v>
      </c>
      <c r="K56" s="239">
        <v>1</v>
      </c>
      <c r="L56" s="239">
        <v>11</v>
      </c>
      <c r="M56" s="239">
        <v>408</v>
      </c>
    </row>
    <row r="57" spans="1:14" ht="35.25" customHeight="1">
      <c r="A57" s="903"/>
      <c r="B57" s="192" t="s">
        <v>1206</v>
      </c>
      <c r="C57" s="419" t="s">
        <v>982</v>
      </c>
      <c r="D57" s="458" t="s">
        <v>216</v>
      </c>
      <c r="E57" s="239">
        <v>18</v>
      </c>
      <c r="F57" s="239">
        <v>213</v>
      </c>
      <c r="G57" s="239">
        <v>7</v>
      </c>
      <c r="H57" s="239">
        <v>95</v>
      </c>
      <c r="I57" s="239">
        <v>6</v>
      </c>
      <c r="J57" s="239">
        <v>184</v>
      </c>
      <c r="K57" s="239">
        <v>0</v>
      </c>
      <c r="L57" s="239">
        <v>4</v>
      </c>
      <c r="M57" s="239">
        <v>236</v>
      </c>
    </row>
    <row r="58" spans="1:14" ht="29.25" customHeight="1">
      <c r="A58" s="903"/>
      <c r="B58" s="195" t="s">
        <v>1207</v>
      </c>
      <c r="C58" s="419" t="s">
        <v>983</v>
      </c>
      <c r="D58" s="461" t="s">
        <v>288</v>
      </c>
      <c r="E58" s="239">
        <v>0</v>
      </c>
      <c r="F58" s="239">
        <v>5</v>
      </c>
      <c r="G58" s="239">
        <v>0</v>
      </c>
      <c r="H58" s="239">
        <v>2</v>
      </c>
      <c r="I58" s="239">
        <v>0</v>
      </c>
      <c r="J58" s="239">
        <v>18</v>
      </c>
      <c r="K58" s="239">
        <v>0</v>
      </c>
      <c r="L58" s="239">
        <v>0</v>
      </c>
      <c r="M58" s="239">
        <v>6</v>
      </c>
    </row>
    <row r="59" spans="1:14" ht="80.25" customHeight="1">
      <c r="A59" s="903"/>
      <c r="B59" s="195" t="s">
        <v>1208</v>
      </c>
      <c r="C59" s="419" t="s">
        <v>994</v>
      </c>
      <c r="D59" s="458" t="s">
        <v>289</v>
      </c>
      <c r="E59" s="239">
        <v>41</v>
      </c>
      <c r="F59" s="239">
        <v>834</v>
      </c>
      <c r="G59" s="239">
        <v>16</v>
      </c>
      <c r="H59" s="239">
        <v>216</v>
      </c>
      <c r="I59" s="239">
        <v>29</v>
      </c>
      <c r="J59" s="239">
        <v>724</v>
      </c>
      <c r="K59" s="239">
        <v>0</v>
      </c>
      <c r="L59" s="239">
        <v>43</v>
      </c>
      <c r="M59" s="239">
        <v>906</v>
      </c>
    </row>
    <row r="60" spans="1:14" ht="83.25" customHeight="1">
      <c r="A60" s="903"/>
      <c r="B60" s="192" t="s">
        <v>1209</v>
      </c>
      <c r="C60" s="419" t="s">
        <v>995</v>
      </c>
      <c r="D60" s="458" t="s">
        <v>290</v>
      </c>
      <c r="E60" s="239">
        <v>34</v>
      </c>
      <c r="F60" s="239">
        <v>808</v>
      </c>
      <c r="G60" s="239">
        <v>10</v>
      </c>
      <c r="H60" s="239">
        <v>238</v>
      </c>
      <c r="I60" s="239">
        <v>35</v>
      </c>
      <c r="J60" s="239">
        <v>732</v>
      </c>
      <c r="K60" s="239">
        <v>0</v>
      </c>
      <c r="L60" s="239">
        <v>34</v>
      </c>
      <c r="M60" s="239">
        <v>957</v>
      </c>
    </row>
    <row r="61" spans="1:14" ht="32.25" customHeight="1">
      <c r="A61" s="903"/>
      <c r="B61" s="192" t="s">
        <v>1210</v>
      </c>
      <c r="C61" s="419" t="s">
        <v>984</v>
      </c>
      <c r="D61" s="458" t="s">
        <v>291</v>
      </c>
      <c r="E61" s="239">
        <v>16</v>
      </c>
      <c r="F61" s="239">
        <v>548</v>
      </c>
      <c r="G61" s="239">
        <v>8</v>
      </c>
      <c r="H61" s="239">
        <v>149</v>
      </c>
      <c r="I61" s="239">
        <v>7</v>
      </c>
      <c r="J61" s="239">
        <v>398</v>
      </c>
      <c r="K61" s="239">
        <v>0</v>
      </c>
      <c r="L61" s="239">
        <v>21</v>
      </c>
      <c r="M61" s="239">
        <v>540</v>
      </c>
    </row>
    <row r="62" spans="1:14" ht="96" customHeight="1">
      <c r="A62" s="903"/>
      <c r="B62" s="192" t="s">
        <v>1211</v>
      </c>
      <c r="C62" s="419" t="s">
        <v>985</v>
      </c>
      <c r="D62" s="458" t="s">
        <v>212</v>
      </c>
      <c r="E62" s="239">
        <v>22</v>
      </c>
      <c r="F62" s="239">
        <v>523</v>
      </c>
      <c r="G62" s="239">
        <v>6</v>
      </c>
      <c r="H62" s="239">
        <v>78</v>
      </c>
      <c r="I62" s="239">
        <v>13</v>
      </c>
      <c r="J62" s="239">
        <v>297</v>
      </c>
      <c r="K62" s="239">
        <v>1</v>
      </c>
      <c r="L62" s="239">
        <v>18</v>
      </c>
      <c r="M62" s="239">
        <v>438</v>
      </c>
    </row>
    <row r="63" spans="1:14" ht="52.5" customHeight="1">
      <c r="A63" s="903"/>
      <c r="B63" s="192" t="s">
        <v>1212</v>
      </c>
      <c r="C63" s="419" t="s">
        <v>986</v>
      </c>
      <c r="D63" s="458" t="s">
        <v>292</v>
      </c>
      <c r="E63" s="239">
        <v>34</v>
      </c>
      <c r="F63" s="239">
        <v>699</v>
      </c>
      <c r="G63" s="239">
        <v>12</v>
      </c>
      <c r="H63" s="239">
        <v>231</v>
      </c>
      <c r="I63" s="239">
        <v>9</v>
      </c>
      <c r="J63" s="239">
        <v>296</v>
      </c>
      <c r="K63" s="239">
        <v>0</v>
      </c>
      <c r="L63" s="239">
        <v>17</v>
      </c>
      <c r="M63" s="239">
        <v>556</v>
      </c>
    </row>
    <row r="64" spans="1:14" ht="57" customHeight="1">
      <c r="A64" s="903"/>
      <c r="B64" s="192" t="s">
        <v>1213</v>
      </c>
      <c r="C64" s="419" t="s">
        <v>987</v>
      </c>
      <c r="D64" s="201" t="s">
        <v>293</v>
      </c>
      <c r="E64" s="239">
        <v>24</v>
      </c>
      <c r="F64" s="239">
        <v>407</v>
      </c>
      <c r="G64" s="239">
        <v>16</v>
      </c>
      <c r="H64" s="239">
        <v>155</v>
      </c>
      <c r="I64" s="239">
        <v>20</v>
      </c>
      <c r="J64" s="239">
        <v>301</v>
      </c>
      <c r="K64" s="239">
        <v>0</v>
      </c>
      <c r="L64" s="239">
        <v>8</v>
      </c>
      <c r="M64" s="239">
        <v>398</v>
      </c>
    </row>
    <row r="65" spans="1:14" ht="36.75" customHeight="1">
      <c r="A65" s="903"/>
      <c r="B65" s="192" t="s">
        <v>1214</v>
      </c>
      <c r="C65" s="419" t="s">
        <v>1155</v>
      </c>
      <c r="D65" s="458" t="s">
        <v>294</v>
      </c>
      <c r="E65" s="239">
        <v>21</v>
      </c>
      <c r="F65" s="239">
        <v>268</v>
      </c>
      <c r="G65" s="239">
        <v>13</v>
      </c>
      <c r="H65" s="239">
        <v>122</v>
      </c>
      <c r="I65" s="239">
        <v>23</v>
      </c>
      <c r="J65" s="239">
        <v>197</v>
      </c>
      <c r="K65" s="239">
        <v>0</v>
      </c>
      <c r="L65" s="239">
        <v>8</v>
      </c>
      <c r="M65" s="239">
        <v>245</v>
      </c>
    </row>
    <row r="66" spans="1:14" ht="81" customHeight="1">
      <c r="A66" s="903"/>
      <c r="B66" s="192" t="s">
        <v>1359</v>
      </c>
      <c r="C66" s="419" t="s">
        <v>988</v>
      </c>
      <c r="D66" s="458" t="s">
        <v>295</v>
      </c>
      <c r="E66" s="239">
        <v>2</v>
      </c>
      <c r="F66" s="239">
        <v>16</v>
      </c>
      <c r="G66" s="239">
        <v>1</v>
      </c>
      <c r="H66" s="239">
        <v>7</v>
      </c>
      <c r="I66" s="239">
        <v>5</v>
      </c>
      <c r="J66" s="239">
        <v>30</v>
      </c>
      <c r="K66" s="239">
        <v>0</v>
      </c>
      <c r="L66" s="239">
        <v>1</v>
      </c>
      <c r="M66" s="239">
        <v>0</v>
      </c>
    </row>
    <row r="67" spans="1:14" ht="51" customHeight="1">
      <c r="A67" s="903"/>
      <c r="B67" s="192" t="s">
        <v>1216</v>
      </c>
      <c r="C67" s="419" t="s">
        <v>989</v>
      </c>
      <c r="D67" s="458" t="s">
        <v>296</v>
      </c>
      <c r="E67" s="239">
        <v>23</v>
      </c>
      <c r="F67" s="239">
        <v>631</v>
      </c>
      <c r="G67" s="239">
        <v>10</v>
      </c>
      <c r="H67" s="239">
        <v>231</v>
      </c>
      <c r="I67" s="239">
        <v>12</v>
      </c>
      <c r="J67" s="239">
        <v>289</v>
      </c>
      <c r="K67" s="239">
        <v>1</v>
      </c>
      <c r="L67" s="239">
        <v>18</v>
      </c>
      <c r="M67" s="239">
        <v>691</v>
      </c>
    </row>
    <row r="68" spans="1:14" ht="84" customHeight="1">
      <c r="A68" s="906"/>
      <c r="B68" s="192" t="s">
        <v>1217</v>
      </c>
      <c r="C68" s="419" t="s">
        <v>990</v>
      </c>
      <c r="D68" s="458" t="s">
        <v>297</v>
      </c>
      <c r="E68" s="239">
        <v>57</v>
      </c>
      <c r="F68" s="239">
        <v>1213</v>
      </c>
      <c r="G68" s="239">
        <v>20</v>
      </c>
      <c r="H68" s="239">
        <v>291</v>
      </c>
      <c r="I68" s="239">
        <v>27</v>
      </c>
      <c r="J68" s="239">
        <v>741</v>
      </c>
      <c r="K68" s="239">
        <v>0</v>
      </c>
      <c r="L68" s="239">
        <v>45</v>
      </c>
      <c r="M68" s="239">
        <v>1095</v>
      </c>
    </row>
    <row r="69" spans="1:14" ht="80.25" customHeight="1">
      <c r="A69" s="906"/>
      <c r="B69" s="192" t="s">
        <v>1218</v>
      </c>
      <c r="C69" s="419" t="s">
        <v>993</v>
      </c>
      <c r="D69" s="458" t="s">
        <v>298</v>
      </c>
      <c r="E69" s="239">
        <v>39</v>
      </c>
      <c r="F69" s="239">
        <v>1036</v>
      </c>
      <c r="G69" s="239">
        <v>17</v>
      </c>
      <c r="H69" s="239">
        <v>288</v>
      </c>
      <c r="I69" s="239">
        <v>37</v>
      </c>
      <c r="J69" s="239">
        <v>965</v>
      </c>
      <c r="K69" s="239">
        <v>1</v>
      </c>
      <c r="L69" s="239">
        <v>42</v>
      </c>
      <c r="M69" s="239">
        <v>1269</v>
      </c>
    </row>
    <row r="70" spans="1:14" ht="84" customHeight="1">
      <c r="A70" s="906"/>
      <c r="B70" s="192" t="s">
        <v>1219</v>
      </c>
      <c r="C70" s="419" t="s">
        <v>993</v>
      </c>
      <c r="D70" s="458" t="s">
        <v>894</v>
      </c>
      <c r="E70" s="239">
        <v>68</v>
      </c>
      <c r="F70" s="239">
        <v>1249</v>
      </c>
      <c r="G70" s="239">
        <v>28</v>
      </c>
      <c r="H70" s="239">
        <v>327</v>
      </c>
      <c r="I70" s="239">
        <v>19</v>
      </c>
      <c r="J70" s="239">
        <v>675</v>
      </c>
      <c r="K70" s="239">
        <v>1</v>
      </c>
      <c r="L70" s="239">
        <v>29</v>
      </c>
      <c r="M70" s="239">
        <v>1268</v>
      </c>
    </row>
    <row r="71" spans="1:14" ht="54" customHeight="1">
      <c r="A71" s="906"/>
      <c r="B71" s="194" t="s">
        <v>1220</v>
      </c>
      <c r="C71" s="419" t="s">
        <v>932</v>
      </c>
      <c r="D71" s="458" t="s">
        <v>895</v>
      </c>
      <c r="E71" s="239">
        <v>9</v>
      </c>
      <c r="F71" s="239">
        <v>287</v>
      </c>
      <c r="G71" s="239">
        <v>7</v>
      </c>
      <c r="H71" s="239">
        <v>111</v>
      </c>
      <c r="I71" s="239">
        <v>5</v>
      </c>
      <c r="J71" s="239">
        <v>144</v>
      </c>
      <c r="K71" s="239">
        <v>0</v>
      </c>
      <c r="L71" s="239">
        <v>7</v>
      </c>
      <c r="M71" s="239">
        <v>293</v>
      </c>
    </row>
    <row r="72" spans="1:14" ht="54" customHeight="1">
      <c r="A72" s="420"/>
      <c r="B72" s="219" t="s">
        <v>1572</v>
      </c>
      <c r="C72" s="239" t="s">
        <v>1483</v>
      </c>
      <c r="D72" s="465" t="s">
        <v>1573</v>
      </c>
      <c r="E72" s="239">
        <v>7</v>
      </c>
      <c r="F72" s="239">
        <v>215</v>
      </c>
      <c r="G72" s="239">
        <v>4</v>
      </c>
      <c r="H72" s="239">
        <v>67</v>
      </c>
      <c r="I72" s="239">
        <v>3</v>
      </c>
      <c r="J72" s="239">
        <v>133</v>
      </c>
      <c r="K72" s="239">
        <v>0</v>
      </c>
      <c r="L72" s="239">
        <v>6</v>
      </c>
      <c r="M72" s="239">
        <v>198</v>
      </c>
    </row>
    <row r="73" spans="1:14" ht="31.5" customHeight="1">
      <c r="A73" s="908" t="s">
        <v>80</v>
      </c>
      <c r="B73" s="909"/>
      <c r="C73" s="909"/>
      <c r="D73" s="909"/>
      <c r="E73" s="421">
        <f>SUM(E55:E72)</f>
        <v>483</v>
      </c>
      <c r="F73" s="421">
        <f t="shared" ref="F73:M73" si="2">SUM(F55:F72)</f>
        <v>9954</v>
      </c>
      <c r="G73" s="422">
        <f t="shared" si="2"/>
        <v>214</v>
      </c>
      <c r="H73" s="422">
        <f t="shared" si="2"/>
        <v>2965</v>
      </c>
      <c r="I73" s="422">
        <f t="shared" si="2"/>
        <v>270</v>
      </c>
      <c r="J73" s="422">
        <f t="shared" si="2"/>
        <v>6675</v>
      </c>
      <c r="K73" s="422">
        <f t="shared" si="2"/>
        <v>5</v>
      </c>
      <c r="L73" s="422">
        <f t="shared" si="2"/>
        <v>324</v>
      </c>
      <c r="M73" s="422">
        <f t="shared" si="2"/>
        <v>10034</v>
      </c>
      <c r="N73" s="118"/>
    </row>
    <row r="74" spans="1:14" ht="25.5" customHeight="1">
      <c r="A74" s="910" t="s">
        <v>2060</v>
      </c>
      <c r="B74" s="911"/>
      <c r="C74" s="911"/>
      <c r="D74" s="911"/>
      <c r="E74" s="911"/>
      <c r="F74" s="911"/>
      <c r="G74" s="911"/>
      <c r="H74" s="911"/>
      <c r="I74" s="911"/>
      <c r="J74" s="911"/>
      <c r="K74" s="911"/>
      <c r="L74" s="911"/>
      <c r="M74" s="912"/>
    </row>
    <row r="75" spans="1:14" ht="103.5" customHeight="1">
      <c r="A75" s="905">
        <v>4</v>
      </c>
      <c r="B75" s="196" t="s">
        <v>1221</v>
      </c>
      <c r="C75" s="203" t="s">
        <v>992</v>
      </c>
      <c r="D75" s="466" t="s">
        <v>222</v>
      </c>
      <c r="E75" s="239">
        <v>13</v>
      </c>
      <c r="F75" s="239">
        <v>409</v>
      </c>
      <c r="G75" s="239">
        <v>1</v>
      </c>
      <c r="H75" s="239">
        <v>101</v>
      </c>
      <c r="I75" s="239">
        <v>23</v>
      </c>
      <c r="J75" s="239">
        <v>656</v>
      </c>
      <c r="K75" s="239">
        <v>0</v>
      </c>
      <c r="L75" s="239">
        <v>49</v>
      </c>
      <c r="M75" s="239">
        <v>531</v>
      </c>
    </row>
    <row r="76" spans="1:14" ht="108" customHeight="1">
      <c r="A76" s="903"/>
      <c r="B76" s="196" t="s">
        <v>1222</v>
      </c>
      <c r="C76" s="203" t="s">
        <v>1162</v>
      </c>
      <c r="D76" s="466" t="s">
        <v>224</v>
      </c>
      <c r="E76" s="239">
        <v>16</v>
      </c>
      <c r="F76" s="239">
        <v>397</v>
      </c>
      <c r="G76" s="239">
        <v>5</v>
      </c>
      <c r="H76" s="239">
        <v>93</v>
      </c>
      <c r="I76" s="239">
        <v>26</v>
      </c>
      <c r="J76" s="239">
        <v>643</v>
      </c>
      <c r="K76" s="239">
        <v>0</v>
      </c>
      <c r="L76" s="239">
        <v>42</v>
      </c>
      <c r="M76" s="239">
        <v>554</v>
      </c>
    </row>
    <row r="77" spans="1:14" ht="168" customHeight="1">
      <c r="A77" s="903"/>
      <c r="B77" s="196" t="s">
        <v>1223</v>
      </c>
      <c r="C77" s="419" t="s">
        <v>1163</v>
      </c>
      <c r="D77" s="466" t="s">
        <v>217</v>
      </c>
      <c r="E77" s="467">
        <v>45</v>
      </c>
      <c r="F77" s="467">
        <v>1072</v>
      </c>
      <c r="G77" s="467">
        <v>16</v>
      </c>
      <c r="H77" s="467">
        <v>157</v>
      </c>
      <c r="I77" s="467">
        <v>31</v>
      </c>
      <c r="J77" s="467">
        <v>895</v>
      </c>
      <c r="K77" s="467">
        <v>0</v>
      </c>
      <c r="L77" s="467">
        <v>90</v>
      </c>
      <c r="M77" s="467">
        <v>1177</v>
      </c>
    </row>
    <row r="78" spans="1:14" ht="68.400000000000006">
      <c r="A78" s="903"/>
      <c r="B78" s="192" t="s">
        <v>1224</v>
      </c>
      <c r="C78" s="419" t="s">
        <v>1145</v>
      </c>
      <c r="D78" s="466" t="s">
        <v>301</v>
      </c>
      <c r="E78" s="468">
        <v>32</v>
      </c>
      <c r="F78" s="468">
        <v>673</v>
      </c>
      <c r="G78" s="468">
        <v>11</v>
      </c>
      <c r="H78" s="468">
        <v>124</v>
      </c>
      <c r="I78" s="468">
        <v>50</v>
      </c>
      <c r="J78" s="468">
        <v>1374</v>
      </c>
      <c r="K78" s="468">
        <v>0</v>
      </c>
      <c r="L78" s="468">
        <v>44</v>
      </c>
      <c r="M78" s="468">
        <v>1228</v>
      </c>
    </row>
    <row r="79" spans="1:14" ht="68.400000000000006">
      <c r="A79" s="903"/>
      <c r="B79" s="192" t="s">
        <v>1225</v>
      </c>
      <c r="C79" s="419" t="s">
        <v>1146</v>
      </c>
      <c r="D79" s="469" t="s">
        <v>302</v>
      </c>
      <c r="E79" s="206">
        <v>24</v>
      </c>
      <c r="F79" s="206">
        <v>680</v>
      </c>
      <c r="G79" s="206">
        <v>11</v>
      </c>
      <c r="H79" s="206">
        <v>146</v>
      </c>
      <c r="I79" s="206">
        <v>59</v>
      </c>
      <c r="J79" s="206">
        <v>1407</v>
      </c>
      <c r="K79" s="206">
        <v>0</v>
      </c>
      <c r="L79" s="206">
        <v>44</v>
      </c>
      <c r="M79" s="206">
        <v>1159</v>
      </c>
    </row>
    <row r="80" spans="1:14" ht="34.200000000000003">
      <c r="A80" s="903"/>
      <c r="B80" s="192" t="s">
        <v>1226</v>
      </c>
      <c r="C80" s="419" t="s">
        <v>1147</v>
      </c>
      <c r="D80" s="466" t="s">
        <v>303</v>
      </c>
      <c r="E80" s="470">
        <v>9</v>
      </c>
      <c r="F80" s="470">
        <v>383</v>
      </c>
      <c r="G80" s="470">
        <v>2</v>
      </c>
      <c r="H80" s="470">
        <v>70</v>
      </c>
      <c r="I80" s="470">
        <v>23</v>
      </c>
      <c r="J80" s="470">
        <v>574</v>
      </c>
      <c r="K80" s="470">
        <v>0</v>
      </c>
      <c r="L80" s="470">
        <v>30</v>
      </c>
      <c r="M80" s="470">
        <v>476</v>
      </c>
    </row>
    <row r="81" spans="1:14" ht="94.5" customHeight="1">
      <c r="A81" s="903"/>
      <c r="B81" s="192" t="s">
        <v>1227</v>
      </c>
      <c r="C81" s="419" t="s">
        <v>1148</v>
      </c>
      <c r="D81" s="466" t="s">
        <v>304</v>
      </c>
      <c r="E81" s="467">
        <v>6</v>
      </c>
      <c r="F81" s="467">
        <v>300</v>
      </c>
      <c r="G81" s="467">
        <v>4</v>
      </c>
      <c r="H81" s="467">
        <v>49</v>
      </c>
      <c r="I81" s="467">
        <v>40</v>
      </c>
      <c r="J81" s="467">
        <v>819</v>
      </c>
      <c r="K81" s="467">
        <v>0</v>
      </c>
      <c r="L81" s="467">
        <v>39</v>
      </c>
      <c r="M81" s="467">
        <v>483</v>
      </c>
    </row>
    <row r="82" spans="1:14" ht="97.5" customHeight="1">
      <c r="A82" s="903"/>
      <c r="B82" s="192" t="s">
        <v>1228</v>
      </c>
      <c r="C82" s="419" t="s">
        <v>991</v>
      </c>
      <c r="D82" s="466" t="s">
        <v>305</v>
      </c>
      <c r="E82" s="467">
        <v>10</v>
      </c>
      <c r="F82" s="467">
        <v>398</v>
      </c>
      <c r="G82" s="467">
        <v>5</v>
      </c>
      <c r="H82" s="467">
        <v>97</v>
      </c>
      <c r="I82" s="467">
        <v>23</v>
      </c>
      <c r="J82" s="467">
        <v>693</v>
      </c>
      <c r="K82" s="467">
        <v>0</v>
      </c>
      <c r="L82" s="467">
        <v>32</v>
      </c>
      <c r="M82" s="467">
        <v>592</v>
      </c>
    </row>
    <row r="83" spans="1:14" ht="99.75" customHeight="1">
      <c r="A83" s="903"/>
      <c r="B83" s="192" t="s">
        <v>1229</v>
      </c>
      <c r="C83" s="419" t="s">
        <v>998</v>
      </c>
      <c r="D83" s="466" t="s">
        <v>220</v>
      </c>
      <c r="E83" s="233">
        <v>34</v>
      </c>
      <c r="F83" s="233">
        <v>959</v>
      </c>
      <c r="G83" s="233">
        <v>8</v>
      </c>
      <c r="H83" s="233">
        <v>132</v>
      </c>
      <c r="I83" s="233">
        <v>47</v>
      </c>
      <c r="J83" s="233">
        <v>857</v>
      </c>
      <c r="K83" s="233">
        <v>0</v>
      </c>
      <c r="L83" s="233">
        <v>94</v>
      </c>
      <c r="M83" s="233">
        <v>1155</v>
      </c>
    </row>
    <row r="84" spans="1:14" ht="94.5" customHeight="1">
      <c r="A84" s="906"/>
      <c r="B84" s="192" t="s">
        <v>1230</v>
      </c>
      <c r="C84" s="419" t="s">
        <v>998</v>
      </c>
      <c r="D84" s="466" t="s">
        <v>306</v>
      </c>
      <c r="E84" s="233">
        <v>11</v>
      </c>
      <c r="F84" s="233">
        <v>311</v>
      </c>
      <c r="G84" s="233">
        <v>5</v>
      </c>
      <c r="H84" s="233">
        <v>37</v>
      </c>
      <c r="I84" s="233">
        <v>64</v>
      </c>
      <c r="J84" s="233">
        <v>1546</v>
      </c>
      <c r="K84" s="233">
        <v>0</v>
      </c>
      <c r="L84" s="233">
        <v>28</v>
      </c>
      <c r="M84" s="233">
        <v>1224</v>
      </c>
    </row>
    <row r="85" spans="1:14" ht="90.75" customHeight="1">
      <c r="A85" s="906"/>
      <c r="B85" s="192" t="s">
        <v>1231</v>
      </c>
      <c r="C85" s="419" t="s">
        <v>998</v>
      </c>
      <c r="D85" s="466" t="s">
        <v>307</v>
      </c>
      <c r="E85" s="233">
        <v>14</v>
      </c>
      <c r="F85" s="233">
        <v>457</v>
      </c>
      <c r="G85" s="233">
        <v>2</v>
      </c>
      <c r="H85" s="233">
        <v>90</v>
      </c>
      <c r="I85" s="233">
        <v>45</v>
      </c>
      <c r="J85" s="233">
        <v>1449</v>
      </c>
      <c r="K85" s="233">
        <v>0</v>
      </c>
      <c r="L85" s="233">
        <v>45</v>
      </c>
      <c r="M85" s="233">
        <v>1151</v>
      </c>
    </row>
    <row r="86" spans="1:14" ht="66" customHeight="1">
      <c r="A86" s="906"/>
      <c r="B86" s="192" t="s">
        <v>1360</v>
      </c>
      <c r="C86" s="419" t="s">
        <v>1028</v>
      </c>
      <c r="D86" s="466" t="s">
        <v>308</v>
      </c>
      <c r="E86" s="233">
        <v>13</v>
      </c>
      <c r="F86" s="233">
        <v>394</v>
      </c>
      <c r="G86" s="233">
        <v>3</v>
      </c>
      <c r="H86" s="233">
        <v>76</v>
      </c>
      <c r="I86" s="233">
        <v>9</v>
      </c>
      <c r="J86" s="233">
        <v>277</v>
      </c>
      <c r="K86" s="233">
        <v>0</v>
      </c>
      <c r="L86" s="233">
        <v>16</v>
      </c>
      <c r="M86" s="233">
        <v>443</v>
      </c>
    </row>
    <row r="87" spans="1:14" ht="90.75" customHeight="1">
      <c r="A87" s="906"/>
      <c r="B87" s="196" t="s">
        <v>1233</v>
      </c>
      <c r="C87" s="203" t="s">
        <v>965</v>
      </c>
      <c r="D87" s="466" t="s">
        <v>300</v>
      </c>
      <c r="E87" s="471">
        <v>46</v>
      </c>
      <c r="F87" s="471">
        <v>945</v>
      </c>
      <c r="G87" s="471">
        <v>10</v>
      </c>
      <c r="H87" s="471">
        <v>179</v>
      </c>
      <c r="I87" s="471">
        <v>39</v>
      </c>
      <c r="J87" s="471">
        <v>876</v>
      </c>
      <c r="K87" s="471">
        <v>0</v>
      </c>
      <c r="L87" s="471">
        <v>69</v>
      </c>
      <c r="M87" s="471">
        <v>1188</v>
      </c>
    </row>
    <row r="88" spans="1:14" ht="79.8">
      <c r="A88" s="906"/>
      <c r="B88" s="196" t="s">
        <v>1234</v>
      </c>
      <c r="C88" s="203" t="s">
        <v>965</v>
      </c>
      <c r="D88" s="466" t="s">
        <v>299</v>
      </c>
      <c r="E88" s="471">
        <v>32</v>
      </c>
      <c r="F88" s="471">
        <v>974</v>
      </c>
      <c r="G88" s="471">
        <v>11</v>
      </c>
      <c r="H88" s="471">
        <v>165</v>
      </c>
      <c r="I88" s="471">
        <v>30</v>
      </c>
      <c r="J88" s="471">
        <v>826</v>
      </c>
      <c r="K88" s="471">
        <v>0</v>
      </c>
      <c r="L88" s="471">
        <v>50</v>
      </c>
      <c r="M88" s="471">
        <v>1259</v>
      </c>
    </row>
    <row r="89" spans="1:14" ht="48" customHeight="1">
      <c r="A89" s="906"/>
      <c r="B89" s="192" t="s">
        <v>1235</v>
      </c>
      <c r="C89" s="203" t="s">
        <v>966</v>
      </c>
      <c r="D89" s="466" t="s">
        <v>309</v>
      </c>
      <c r="E89" s="471">
        <v>27</v>
      </c>
      <c r="F89" s="471">
        <v>579</v>
      </c>
      <c r="G89" s="471">
        <v>8</v>
      </c>
      <c r="H89" s="471">
        <v>107</v>
      </c>
      <c r="I89" s="471">
        <v>20</v>
      </c>
      <c r="J89" s="471">
        <v>575</v>
      </c>
      <c r="K89" s="471">
        <v>0</v>
      </c>
      <c r="L89" s="471">
        <v>42</v>
      </c>
      <c r="M89" s="471">
        <v>759</v>
      </c>
    </row>
    <row r="90" spans="1:14" ht="62.25" customHeight="1">
      <c r="A90" s="906"/>
      <c r="B90" s="192" t="s">
        <v>1236</v>
      </c>
      <c r="C90" s="203" t="s">
        <v>1159</v>
      </c>
      <c r="D90" s="466" t="s">
        <v>310</v>
      </c>
      <c r="E90" s="472">
        <v>11</v>
      </c>
      <c r="F90" s="472">
        <v>313</v>
      </c>
      <c r="G90" s="472">
        <v>2</v>
      </c>
      <c r="H90" s="472">
        <v>53</v>
      </c>
      <c r="I90" s="472">
        <v>21</v>
      </c>
      <c r="J90" s="472">
        <v>551</v>
      </c>
      <c r="K90" s="472">
        <v>0</v>
      </c>
      <c r="L90" s="472">
        <v>34</v>
      </c>
      <c r="M90" s="472">
        <v>440</v>
      </c>
    </row>
    <row r="91" spans="1:14" ht="54.75" customHeight="1">
      <c r="A91" s="907"/>
      <c r="B91" s="192" t="s">
        <v>1237</v>
      </c>
      <c r="C91" s="203" t="s">
        <v>1160</v>
      </c>
      <c r="D91" s="466" t="s">
        <v>311</v>
      </c>
      <c r="E91" s="472">
        <v>5</v>
      </c>
      <c r="F91" s="472">
        <v>196</v>
      </c>
      <c r="G91" s="472">
        <v>1</v>
      </c>
      <c r="H91" s="472">
        <v>52</v>
      </c>
      <c r="I91" s="472">
        <v>13</v>
      </c>
      <c r="J91" s="472">
        <v>664</v>
      </c>
      <c r="K91" s="472">
        <v>0</v>
      </c>
      <c r="L91" s="472">
        <v>28</v>
      </c>
      <c r="M91" s="472">
        <v>349</v>
      </c>
    </row>
    <row r="92" spans="1:14" ht="21" customHeight="1">
      <c r="A92" s="908" t="s">
        <v>80</v>
      </c>
      <c r="B92" s="909"/>
      <c r="C92" s="909"/>
      <c r="D92" s="909"/>
      <c r="E92" s="422">
        <f>SUM(E75:E91)</f>
        <v>348</v>
      </c>
      <c r="F92" s="422">
        <f t="shared" ref="F92:G92" si="3">SUM(F75:F91)</f>
        <v>9440</v>
      </c>
      <c r="G92" s="422">
        <f t="shared" si="3"/>
        <v>105</v>
      </c>
      <c r="H92" s="422">
        <f t="shared" ref="H92:M92" si="4">SUM(H75:H91)</f>
        <v>1728</v>
      </c>
      <c r="I92" s="422">
        <f t="shared" si="4"/>
        <v>563</v>
      </c>
      <c r="J92" s="422">
        <f t="shared" si="4"/>
        <v>14682</v>
      </c>
      <c r="K92" s="422">
        <f t="shared" si="4"/>
        <v>0</v>
      </c>
      <c r="L92" s="423">
        <f t="shared" si="4"/>
        <v>776</v>
      </c>
      <c r="M92" s="422">
        <f t="shared" si="4"/>
        <v>14168</v>
      </c>
      <c r="N92" s="117"/>
    </row>
    <row r="93" spans="1:14" ht="25.5" customHeight="1">
      <c r="A93" s="910" t="s">
        <v>2061</v>
      </c>
      <c r="B93" s="911"/>
      <c r="C93" s="911"/>
      <c r="D93" s="911"/>
      <c r="E93" s="911"/>
      <c r="F93" s="911"/>
      <c r="G93" s="911"/>
      <c r="H93" s="911"/>
      <c r="I93" s="911"/>
      <c r="J93" s="911"/>
      <c r="K93" s="911"/>
      <c r="L93" s="911"/>
      <c r="M93" s="912"/>
    </row>
    <row r="94" spans="1:14" ht="155.25" customHeight="1">
      <c r="A94" s="905">
        <v>5</v>
      </c>
      <c r="B94" s="192" t="s">
        <v>1238</v>
      </c>
      <c r="C94" s="203" t="s">
        <v>980</v>
      </c>
      <c r="D94" s="473" t="s">
        <v>226</v>
      </c>
      <c r="E94" s="467">
        <v>45</v>
      </c>
      <c r="F94" s="467">
        <v>950</v>
      </c>
      <c r="G94" s="467">
        <v>11</v>
      </c>
      <c r="H94" s="467">
        <v>123</v>
      </c>
      <c r="I94" s="467">
        <v>36</v>
      </c>
      <c r="J94" s="467">
        <v>714</v>
      </c>
      <c r="K94" s="467">
        <v>0</v>
      </c>
      <c r="L94" s="467">
        <v>113</v>
      </c>
      <c r="M94" s="467">
        <v>970</v>
      </c>
    </row>
    <row r="95" spans="1:14" ht="62.25" customHeight="1">
      <c r="A95" s="903"/>
      <c r="B95" s="192" t="s">
        <v>1239</v>
      </c>
      <c r="C95" s="203" t="s">
        <v>967</v>
      </c>
      <c r="D95" s="473" t="s">
        <v>230</v>
      </c>
      <c r="E95" s="474">
        <v>27</v>
      </c>
      <c r="F95" s="474">
        <v>891</v>
      </c>
      <c r="G95" s="474">
        <v>10</v>
      </c>
      <c r="H95" s="474">
        <v>214</v>
      </c>
      <c r="I95" s="474">
        <v>64</v>
      </c>
      <c r="J95" s="474">
        <v>1500</v>
      </c>
      <c r="K95" s="474">
        <v>1</v>
      </c>
      <c r="L95" s="474">
        <v>21</v>
      </c>
      <c r="M95" s="474">
        <v>1370</v>
      </c>
    </row>
    <row r="96" spans="1:14" ht="45.6">
      <c r="A96" s="903"/>
      <c r="B96" s="195" t="s">
        <v>1240</v>
      </c>
      <c r="C96" s="203" t="s">
        <v>968</v>
      </c>
      <c r="D96" s="473" t="s">
        <v>229</v>
      </c>
      <c r="E96" s="474">
        <v>17</v>
      </c>
      <c r="F96" s="474">
        <v>382</v>
      </c>
      <c r="G96" s="474">
        <v>6</v>
      </c>
      <c r="H96" s="474">
        <v>79</v>
      </c>
      <c r="I96" s="474">
        <v>33</v>
      </c>
      <c r="J96" s="474">
        <v>929</v>
      </c>
      <c r="K96" s="474">
        <v>0</v>
      </c>
      <c r="L96" s="474">
        <v>14</v>
      </c>
      <c r="M96" s="474">
        <v>766</v>
      </c>
    </row>
    <row r="97" spans="1:13" ht="57">
      <c r="A97" s="903"/>
      <c r="B97" s="192" t="s">
        <v>1241</v>
      </c>
      <c r="C97" s="203" t="s">
        <v>969</v>
      </c>
      <c r="D97" s="473" t="s">
        <v>312</v>
      </c>
      <c r="E97" s="474">
        <v>11</v>
      </c>
      <c r="F97" s="474">
        <v>348</v>
      </c>
      <c r="G97" s="474">
        <v>3</v>
      </c>
      <c r="H97" s="474">
        <v>34</v>
      </c>
      <c r="I97" s="474">
        <v>62</v>
      </c>
      <c r="J97" s="474">
        <v>1272</v>
      </c>
      <c r="K97" s="474">
        <v>0</v>
      </c>
      <c r="L97" s="474">
        <v>45</v>
      </c>
      <c r="M97" s="474">
        <v>757</v>
      </c>
    </row>
    <row r="98" spans="1:13" ht="57">
      <c r="A98" s="903"/>
      <c r="B98" s="192" t="s">
        <v>1242</v>
      </c>
      <c r="C98" s="203" t="s">
        <v>970</v>
      </c>
      <c r="D98" s="473" t="s">
        <v>869</v>
      </c>
      <c r="E98" s="474">
        <v>20</v>
      </c>
      <c r="F98" s="474">
        <v>541</v>
      </c>
      <c r="G98" s="474">
        <v>6</v>
      </c>
      <c r="H98" s="474">
        <v>96</v>
      </c>
      <c r="I98" s="474">
        <v>30</v>
      </c>
      <c r="J98" s="474">
        <v>749</v>
      </c>
      <c r="K98" s="474">
        <v>0</v>
      </c>
      <c r="L98" s="474">
        <v>24</v>
      </c>
      <c r="M98" s="474">
        <v>659</v>
      </c>
    </row>
    <row r="99" spans="1:13" ht="158.25" customHeight="1">
      <c r="A99" s="903"/>
      <c r="B99" s="192" t="s">
        <v>1243</v>
      </c>
      <c r="C99" s="203" t="s">
        <v>971</v>
      </c>
      <c r="D99" s="473" t="s">
        <v>231</v>
      </c>
      <c r="E99" s="474">
        <v>28</v>
      </c>
      <c r="F99" s="474">
        <v>578</v>
      </c>
      <c r="G99" s="474">
        <v>8</v>
      </c>
      <c r="H99" s="474">
        <v>73</v>
      </c>
      <c r="I99" s="474">
        <v>20</v>
      </c>
      <c r="J99" s="474">
        <v>432</v>
      </c>
      <c r="K99" s="474">
        <v>1</v>
      </c>
      <c r="L99" s="474">
        <v>59</v>
      </c>
      <c r="M99" s="474">
        <v>872</v>
      </c>
    </row>
    <row r="100" spans="1:13" ht="137.25" customHeight="1">
      <c r="A100" s="903"/>
      <c r="B100" s="192" t="s">
        <v>1244</v>
      </c>
      <c r="C100" s="203" t="s">
        <v>971</v>
      </c>
      <c r="D100" s="473" t="s">
        <v>313</v>
      </c>
      <c r="E100" s="474">
        <v>34</v>
      </c>
      <c r="F100" s="474">
        <v>1079</v>
      </c>
      <c r="G100" s="474">
        <v>13</v>
      </c>
      <c r="H100" s="474">
        <v>318</v>
      </c>
      <c r="I100" s="474">
        <v>22</v>
      </c>
      <c r="J100" s="474">
        <v>649</v>
      </c>
      <c r="K100" s="474">
        <v>0</v>
      </c>
      <c r="L100" s="474">
        <v>20</v>
      </c>
      <c r="M100" s="474">
        <v>1292</v>
      </c>
    </row>
    <row r="101" spans="1:13" ht="96" customHeight="1">
      <c r="A101" s="903"/>
      <c r="B101" s="192" t="s">
        <v>1245</v>
      </c>
      <c r="C101" s="203" t="s">
        <v>972</v>
      </c>
      <c r="D101" s="473" t="s">
        <v>314</v>
      </c>
      <c r="E101" s="474">
        <v>16</v>
      </c>
      <c r="F101" s="474">
        <v>446</v>
      </c>
      <c r="G101" s="474">
        <v>6</v>
      </c>
      <c r="H101" s="474">
        <v>121</v>
      </c>
      <c r="I101" s="474">
        <v>3</v>
      </c>
      <c r="J101" s="474">
        <v>239</v>
      </c>
      <c r="K101" s="474">
        <v>0</v>
      </c>
      <c r="L101" s="474">
        <v>17</v>
      </c>
      <c r="M101" s="474">
        <v>526</v>
      </c>
    </row>
    <row r="102" spans="1:13" ht="79.8">
      <c r="A102" s="903"/>
      <c r="B102" s="195" t="s">
        <v>1246</v>
      </c>
      <c r="C102" s="203" t="s">
        <v>1161</v>
      </c>
      <c r="D102" s="473" t="s">
        <v>315</v>
      </c>
      <c r="E102" s="474">
        <v>6</v>
      </c>
      <c r="F102" s="474">
        <v>371</v>
      </c>
      <c r="G102" s="474">
        <v>0</v>
      </c>
      <c r="H102" s="474">
        <v>97</v>
      </c>
      <c r="I102" s="474">
        <v>9</v>
      </c>
      <c r="J102" s="474">
        <v>186</v>
      </c>
      <c r="K102" s="474">
        <v>0</v>
      </c>
      <c r="L102" s="474">
        <v>15</v>
      </c>
      <c r="M102" s="474">
        <v>448</v>
      </c>
    </row>
    <row r="103" spans="1:13" ht="125.4">
      <c r="A103" s="903"/>
      <c r="B103" s="192" t="s">
        <v>1247</v>
      </c>
      <c r="C103" s="203" t="s">
        <v>973</v>
      </c>
      <c r="D103" s="473" t="s">
        <v>316</v>
      </c>
      <c r="E103" s="474">
        <v>56</v>
      </c>
      <c r="F103" s="474">
        <v>1109</v>
      </c>
      <c r="G103" s="474">
        <v>18</v>
      </c>
      <c r="H103" s="474">
        <v>122</v>
      </c>
      <c r="I103" s="474">
        <v>45</v>
      </c>
      <c r="J103" s="474">
        <v>641</v>
      </c>
      <c r="K103" s="474">
        <v>0</v>
      </c>
      <c r="L103" s="474">
        <v>161</v>
      </c>
      <c r="M103" s="474">
        <v>1266</v>
      </c>
    </row>
    <row r="104" spans="1:13" ht="112.5" customHeight="1">
      <c r="A104" s="903"/>
      <c r="B104" s="192" t="s">
        <v>1248</v>
      </c>
      <c r="C104" s="203" t="s">
        <v>974</v>
      </c>
      <c r="D104" s="473" t="s">
        <v>317</v>
      </c>
      <c r="E104" s="474">
        <v>55</v>
      </c>
      <c r="F104" s="474">
        <v>1314</v>
      </c>
      <c r="G104" s="474">
        <v>20</v>
      </c>
      <c r="H104" s="474">
        <v>321</v>
      </c>
      <c r="I104" s="474">
        <v>55</v>
      </c>
      <c r="J104" s="474">
        <v>1033</v>
      </c>
      <c r="K104" s="474">
        <v>0</v>
      </c>
      <c r="L104" s="474">
        <v>16</v>
      </c>
      <c r="M104" s="474">
        <v>1743</v>
      </c>
    </row>
    <row r="105" spans="1:13" ht="121.5" customHeight="1">
      <c r="A105" s="903"/>
      <c r="B105" s="192" t="s">
        <v>1249</v>
      </c>
      <c r="C105" s="203" t="s">
        <v>975</v>
      </c>
      <c r="D105" s="473" t="s">
        <v>318</v>
      </c>
      <c r="E105" s="474">
        <v>44</v>
      </c>
      <c r="F105" s="474">
        <v>1420</v>
      </c>
      <c r="G105" s="474">
        <v>22</v>
      </c>
      <c r="H105" s="474">
        <v>490</v>
      </c>
      <c r="I105" s="474">
        <v>32</v>
      </c>
      <c r="J105" s="474">
        <v>968</v>
      </c>
      <c r="K105" s="474">
        <v>0</v>
      </c>
      <c r="L105" s="474">
        <v>17</v>
      </c>
      <c r="M105" s="474">
        <v>1650</v>
      </c>
    </row>
    <row r="106" spans="1:13" ht="140.25" customHeight="1">
      <c r="A106" s="903"/>
      <c r="B106" s="192" t="s">
        <v>1250</v>
      </c>
      <c r="C106" s="203" t="s">
        <v>976</v>
      </c>
      <c r="D106" s="473" t="s">
        <v>319</v>
      </c>
      <c r="E106" s="474">
        <v>47</v>
      </c>
      <c r="F106" s="474">
        <v>1468</v>
      </c>
      <c r="G106" s="474">
        <v>17</v>
      </c>
      <c r="H106" s="474">
        <v>340</v>
      </c>
      <c r="I106" s="474">
        <v>29</v>
      </c>
      <c r="J106" s="474">
        <v>953</v>
      </c>
      <c r="K106" s="474">
        <v>0</v>
      </c>
      <c r="L106" s="474">
        <v>22</v>
      </c>
      <c r="M106" s="474">
        <v>1737</v>
      </c>
    </row>
    <row r="107" spans="1:13" ht="59.25" customHeight="1">
      <c r="A107" s="903"/>
      <c r="B107" s="192" t="s">
        <v>1251</v>
      </c>
      <c r="C107" s="203" t="s">
        <v>1110</v>
      </c>
      <c r="D107" s="473" t="s">
        <v>320</v>
      </c>
      <c r="E107" s="474">
        <v>12</v>
      </c>
      <c r="F107" s="474">
        <v>390</v>
      </c>
      <c r="G107" s="474">
        <v>6</v>
      </c>
      <c r="H107" s="474">
        <v>160</v>
      </c>
      <c r="I107" s="474">
        <v>9</v>
      </c>
      <c r="J107" s="474">
        <v>307</v>
      </c>
      <c r="K107" s="474">
        <v>0</v>
      </c>
      <c r="L107" s="474">
        <v>14</v>
      </c>
      <c r="M107" s="474">
        <v>476</v>
      </c>
    </row>
    <row r="108" spans="1:13" ht="62.25" customHeight="1">
      <c r="A108" s="903"/>
      <c r="B108" s="195" t="s">
        <v>1254</v>
      </c>
      <c r="C108" s="203" t="s">
        <v>977</v>
      </c>
      <c r="D108" s="473" t="s">
        <v>321</v>
      </c>
      <c r="E108" s="474">
        <v>16</v>
      </c>
      <c r="F108" s="474">
        <v>413</v>
      </c>
      <c r="G108" s="474">
        <v>8</v>
      </c>
      <c r="H108" s="474">
        <v>101</v>
      </c>
      <c r="I108" s="474">
        <v>10</v>
      </c>
      <c r="J108" s="474">
        <v>251</v>
      </c>
      <c r="K108" s="474">
        <v>0</v>
      </c>
      <c r="L108" s="474">
        <v>13</v>
      </c>
      <c r="M108" s="474">
        <v>482</v>
      </c>
    </row>
    <row r="109" spans="1:13" ht="62.25" customHeight="1">
      <c r="A109" s="903"/>
      <c r="B109" s="192" t="s">
        <v>1253</v>
      </c>
      <c r="C109" s="203" t="s">
        <v>978</v>
      </c>
      <c r="D109" s="473" t="s">
        <v>322</v>
      </c>
      <c r="E109" s="474">
        <v>21</v>
      </c>
      <c r="F109" s="474">
        <v>779</v>
      </c>
      <c r="G109" s="474">
        <v>9</v>
      </c>
      <c r="H109" s="474">
        <v>180</v>
      </c>
      <c r="I109" s="474">
        <v>12</v>
      </c>
      <c r="J109" s="474">
        <v>309</v>
      </c>
      <c r="K109" s="474">
        <v>0</v>
      </c>
      <c r="L109" s="474">
        <v>26</v>
      </c>
      <c r="M109" s="474">
        <v>671</v>
      </c>
    </row>
    <row r="110" spans="1:13" ht="136.5" customHeight="1">
      <c r="A110" s="903"/>
      <c r="B110" s="192" t="s">
        <v>1392</v>
      </c>
      <c r="C110" s="203" t="s">
        <v>979</v>
      </c>
      <c r="D110" s="473" t="s">
        <v>323</v>
      </c>
      <c r="E110" s="474">
        <v>21</v>
      </c>
      <c r="F110" s="474">
        <v>505</v>
      </c>
      <c r="G110" s="474">
        <v>6</v>
      </c>
      <c r="H110" s="474">
        <v>82</v>
      </c>
      <c r="I110" s="474">
        <v>28</v>
      </c>
      <c r="J110" s="474">
        <v>662</v>
      </c>
      <c r="K110" s="474">
        <v>0</v>
      </c>
      <c r="L110" s="474">
        <v>80</v>
      </c>
      <c r="M110" s="474">
        <v>788</v>
      </c>
    </row>
    <row r="111" spans="1:13" ht="123.75" customHeight="1">
      <c r="A111" s="906"/>
      <c r="B111" s="192" t="s">
        <v>1393</v>
      </c>
      <c r="C111" s="203" t="s">
        <v>979</v>
      </c>
      <c r="D111" s="473" t="s">
        <v>324</v>
      </c>
      <c r="E111" s="474">
        <v>23</v>
      </c>
      <c r="F111" s="474">
        <v>701</v>
      </c>
      <c r="G111" s="474">
        <v>7</v>
      </c>
      <c r="H111" s="474">
        <v>119</v>
      </c>
      <c r="I111" s="474">
        <v>31</v>
      </c>
      <c r="J111" s="474">
        <v>1023</v>
      </c>
      <c r="K111" s="474">
        <v>0</v>
      </c>
      <c r="L111" s="474">
        <v>14</v>
      </c>
      <c r="M111" s="474">
        <v>1209</v>
      </c>
    </row>
    <row r="112" spans="1:13" ht="87" customHeight="1">
      <c r="A112" s="906"/>
      <c r="B112" s="192" t="s">
        <v>1255</v>
      </c>
      <c r="C112" s="203" t="s">
        <v>1027</v>
      </c>
      <c r="D112" s="473" t="s">
        <v>325</v>
      </c>
      <c r="E112" s="474">
        <v>29</v>
      </c>
      <c r="F112" s="474">
        <v>641</v>
      </c>
      <c r="G112" s="474">
        <v>7</v>
      </c>
      <c r="H112" s="474">
        <v>126</v>
      </c>
      <c r="I112" s="474">
        <v>27</v>
      </c>
      <c r="J112" s="474">
        <v>682</v>
      </c>
      <c r="K112" s="474">
        <v>0</v>
      </c>
      <c r="L112" s="474">
        <v>31</v>
      </c>
      <c r="M112" s="474">
        <v>867</v>
      </c>
    </row>
    <row r="113" spans="1:14" ht="25.5" customHeight="1">
      <c r="A113" s="908" t="s">
        <v>80</v>
      </c>
      <c r="B113" s="909"/>
      <c r="C113" s="909"/>
      <c r="D113" s="909"/>
      <c r="E113" s="422">
        <f t="shared" ref="E113:K113" si="5">SUM(E94:E112)</f>
        <v>528</v>
      </c>
      <c r="F113" s="422">
        <f>SUM(F94:F112)</f>
        <v>14326</v>
      </c>
      <c r="G113" s="422">
        <f t="shared" si="5"/>
        <v>183</v>
      </c>
      <c r="H113" s="422">
        <f t="shared" si="5"/>
        <v>3196</v>
      </c>
      <c r="I113" s="422">
        <f>SUM(I94:I112)</f>
        <v>557</v>
      </c>
      <c r="J113" s="422">
        <f t="shared" si="5"/>
        <v>13499</v>
      </c>
      <c r="K113" s="422">
        <f t="shared" si="5"/>
        <v>2</v>
      </c>
      <c r="L113" s="422">
        <f t="shared" ref="L113" si="6">SUM(L94:L112)</f>
        <v>722</v>
      </c>
      <c r="M113" s="422">
        <f>SUM(M94:M112)</f>
        <v>18549</v>
      </c>
      <c r="N113" s="117"/>
    </row>
    <row r="114" spans="1:14" ht="25.5" customHeight="1">
      <c r="A114" s="939" t="s">
        <v>1975</v>
      </c>
      <c r="B114" s="940"/>
      <c r="C114" s="940"/>
      <c r="D114" s="941"/>
      <c r="E114" s="424">
        <f>E113+E92+E73+E53+E30</f>
        <v>2674</v>
      </c>
      <c r="F114" s="425">
        <f>F113+F92+F73+F53+F30</f>
        <v>61870</v>
      </c>
      <c r="G114" s="424">
        <f t="shared" ref="G114:L114" si="7">G113+G92+G73+G53+G30</f>
        <v>1010</v>
      </c>
      <c r="H114" s="426">
        <f>H113+H92+H73+H53+H30</f>
        <v>14997</v>
      </c>
      <c r="I114" s="426">
        <f>I113+I92+I73+I53+I30</f>
        <v>3198</v>
      </c>
      <c r="J114" s="426">
        <f>J113+J92+J73+J53+J30</f>
        <v>72794</v>
      </c>
      <c r="K114" s="426">
        <f t="shared" si="7"/>
        <v>28</v>
      </c>
      <c r="L114" s="426">
        <f t="shared" si="7"/>
        <v>3891</v>
      </c>
      <c r="M114" s="426">
        <f>M113+M92+M73+M53+M30</f>
        <v>83937</v>
      </c>
    </row>
    <row r="115" spans="1:14" ht="25.5" customHeight="1">
      <c r="A115" s="942"/>
      <c r="B115" s="943"/>
      <c r="C115" s="943"/>
      <c r="D115" s="944"/>
      <c r="E115" s="937">
        <f>E114+F114</f>
        <v>64544</v>
      </c>
      <c r="F115" s="937"/>
      <c r="G115" s="937">
        <f>G114+H114</f>
        <v>16007</v>
      </c>
      <c r="H115" s="938"/>
      <c r="I115" s="937">
        <f>I114+J114</f>
        <v>75992</v>
      </c>
      <c r="J115" s="937"/>
      <c r="K115" s="937">
        <f>K114+L114</f>
        <v>3919</v>
      </c>
      <c r="L115" s="938"/>
      <c r="M115" s="427"/>
    </row>
    <row r="116" spans="1:14" ht="33" customHeight="1">
      <c r="A116" s="945"/>
      <c r="B116" s="945"/>
      <c r="C116" s="945"/>
      <c r="D116" s="944"/>
      <c r="E116" s="937">
        <f>E115+I115</f>
        <v>140536</v>
      </c>
      <c r="F116" s="937"/>
      <c r="G116" s="937"/>
      <c r="H116" s="938"/>
      <c r="I116" s="937"/>
      <c r="J116" s="937"/>
      <c r="K116" s="937"/>
      <c r="L116" s="938"/>
      <c r="M116" s="428"/>
    </row>
    <row r="117" spans="1:14" ht="83.25" customHeight="1">
      <c r="A117" s="920" t="s">
        <v>1034</v>
      </c>
      <c r="B117" s="921"/>
      <c r="C117" s="921"/>
      <c r="D117" s="921"/>
      <c r="E117" s="921"/>
      <c r="F117" s="921"/>
      <c r="G117" s="921"/>
      <c r="H117" s="921"/>
      <c r="I117" s="921"/>
      <c r="J117" s="921"/>
      <c r="K117" s="921"/>
      <c r="L117" s="921"/>
      <c r="M117" s="921"/>
    </row>
    <row r="118" spans="1:14" ht="48" customHeight="1">
      <c r="A118" s="897"/>
      <c r="B118" s="897"/>
      <c r="C118" s="897"/>
      <c r="D118" s="897"/>
      <c r="E118" s="897"/>
      <c r="F118" s="897"/>
      <c r="G118" s="897"/>
      <c r="H118" s="897"/>
      <c r="I118" s="897"/>
      <c r="J118" s="897"/>
      <c r="K118" s="897"/>
      <c r="L118" s="897"/>
      <c r="M118" s="897"/>
    </row>
    <row r="119" spans="1:14">
      <c r="A119" s="100"/>
      <c r="B119" s="100"/>
      <c r="C119" s="100"/>
      <c r="D119" s="100"/>
      <c r="E119" s="100"/>
      <c r="F119" s="100"/>
      <c r="G119" s="100"/>
      <c r="H119" s="100"/>
      <c r="I119" s="100"/>
      <c r="J119" s="100"/>
      <c r="K119" s="100"/>
      <c r="L119" s="100"/>
      <c r="M119" s="100"/>
    </row>
    <row r="120" spans="1:14">
      <c r="A120" s="100"/>
      <c r="B120" s="100"/>
      <c r="C120" s="100"/>
      <c r="D120" s="100"/>
      <c r="E120" s="100"/>
      <c r="F120" s="100"/>
      <c r="G120" s="100"/>
      <c r="H120" s="100"/>
      <c r="I120" s="100"/>
      <c r="J120" s="100"/>
      <c r="K120" s="100"/>
      <c r="L120" s="100"/>
      <c r="M120" s="100"/>
    </row>
  </sheetData>
  <mergeCells count="44">
    <mergeCell ref="A93:M93"/>
    <mergeCell ref="A113:D113"/>
    <mergeCell ref="A94:A112"/>
    <mergeCell ref="E116:F116"/>
    <mergeCell ref="G116:H116"/>
    <mergeCell ref="I116:J116"/>
    <mergeCell ref="K116:L116"/>
    <mergeCell ref="A114:D116"/>
    <mergeCell ref="K115:L115"/>
    <mergeCell ref="E115:F115"/>
    <mergeCell ref="G115:H115"/>
    <mergeCell ref="I115:J115"/>
    <mergeCell ref="A1:M1"/>
    <mergeCell ref="A2:A3"/>
    <mergeCell ref="B2:B3"/>
    <mergeCell ref="D2:D3"/>
    <mergeCell ref="E2:L2"/>
    <mergeCell ref="M3:M7"/>
    <mergeCell ref="E3:H3"/>
    <mergeCell ref="A4:A7"/>
    <mergeCell ref="D4:D7"/>
    <mergeCell ref="C4:C7"/>
    <mergeCell ref="B4:B7"/>
    <mergeCell ref="I3:J3"/>
    <mergeCell ref="K3:L3"/>
    <mergeCell ref="I4:J5"/>
    <mergeCell ref="C2:C3"/>
    <mergeCell ref="K4:L5"/>
    <mergeCell ref="A118:M118"/>
    <mergeCell ref="E4:H4"/>
    <mergeCell ref="G5:H5"/>
    <mergeCell ref="E5:F5"/>
    <mergeCell ref="A8:M8"/>
    <mergeCell ref="A9:A29"/>
    <mergeCell ref="A55:A71"/>
    <mergeCell ref="A75:A91"/>
    <mergeCell ref="A73:D73"/>
    <mergeCell ref="A74:M74"/>
    <mergeCell ref="A32:A52"/>
    <mergeCell ref="A31:M31"/>
    <mergeCell ref="A53:D53"/>
    <mergeCell ref="A117:M117"/>
    <mergeCell ref="A54:M54"/>
    <mergeCell ref="A92:D92"/>
  </mergeCells>
  <phoneticPr fontId="10" type="noConversion"/>
  <pageMargins left="0.42" right="0.22" top="0.38" bottom="0.42" header="0.24" footer="0.28000000000000003"/>
  <pageSetup paperSize="9" scale="92" firstPageNumber="0" fitToHeight="0" orientation="landscape" r:id="rId1"/>
  <headerFooter alignWithMargins="0"/>
  <rowBreaks count="16" manualBreakCount="16">
    <brk id="12" max="12" man="1"/>
    <brk id="18" max="12" man="1"/>
    <brk id="23" max="12" man="1"/>
    <brk id="27" max="12" man="1"/>
    <brk id="35" max="12" man="1"/>
    <brk id="40" max="12" man="1"/>
    <brk id="46" max="12" man="1"/>
    <brk id="50" max="12" man="1"/>
    <brk id="59" max="12" man="1"/>
    <brk id="68" max="12" man="1"/>
    <brk id="76" max="12" man="1"/>
    <brk id="82" max="12" man="1"/>
    <brk id="89" max="12" man="1"/>
    <brk id="98" max="12" man="1"/>
    <brk id="102" max="12" man="1"/>
    <brk id="107" max="12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AMK330"/>
  <sheetViews>
    <sheetView topLeftCell="A166" zoomScaleNormal="100" zoomScaleSheetLayoutView="118" workbookViewId="0">
      <selection activeCell="A313" sqref="A313:G313"/>
    </sheetView>
  </sheetViews>
  <sheetFormatPr defaultColWidth="9.109375" defaultRowHeight="14.4"/>
  <cols>
    <col min="1" max="1" width="9.109375" style="53"/>
    <col min="2" max="2" width="25.44140625" style="53" customWidth="1"/>
    <col min="3" max="3" width="19.33203125" style="53" customWidth="1"/>
    <col min="4" max="4" width="20.33203125" style="53" customWidth="1"/>
    <col min="5" max="5" width="25.44140625" style="53" customWidth="1"/>
    <col min="6" max="6" width="22.5546875" style="53" customWidth="1"/>
    <col min="7" max="7" width="27.88671875" style="53" customWidth="1"/>
    <col min="8" max="8" width="15.88671875" style="53" customWidth="1"/>
    <col min="9" max="1025" width="9.109375" style="53"/>
    <col min="1026" max="16384" width="9.109375" style="39"/>
  </cols>
  <sheetData>
    <row r="1" spans="1:16" ht="25.5" customHeight="1">
      <c r="A1" s="1049" t="s">
        <v>2103</v>
      </c>
      <c r="B1" s="1049"/>
      <c r="C1" s="1049"/>
      <c r="D1" s="1049"/>
      <c r="E1" s="1049"/>
      <c r="F1" s="1049"/>
      <c r="G1" s="1049"/>
      <c r="H1" s="39"/>
      <c r="I1" s="39"/>
      <c r="J1" s="39"/>
      <c r="K1" s="39"/>
      <c r="L1" s="39"/>
      <c r="M1" s="39"/>
      <c r="N1" s="39"/>
      <c r="O1" s="39"/>
      <c r="P1" s="39"/>
    </row>
    <row r="2" spans="1:16" ht="29.25" customHeight="1">
      <c r="A2" s="1050" t="s">
        <v>10</v>
      </c>
      <c r="B2" s="1050"/>
      <c r="C2" s="1050"/>
      <c r="D2" s="1050"/>
      <c r="E2" s="1050"/>
      <c r="F2" s="1050"/>
      <c r="G2" s="1051"/>
      <c r="H2" s="110"/>
      <c r="I2" s="39"/>
      <c r="J2" s="39"/>
      <c r="K2" s="39"/>
      <c r="L2" s="39"/>
      <c r="M2" s="39"/>
      <c r="N2" s="39"/>
      <c r="O2" s="39"/>
      <c r="P2" s="39"/>
    </row>
    <row r="3" spans="1:16" ht="16.5" customHeight="1">
      <c r="A3" s="106">
        <v>1</v>
      </c>
      <c r="B3" s="106">
        <v>2</v>
      </c>
      <c r="C3" s="106">
        <v>3</v>
      </c>
      <c r="D3" s="106">
        <v>4</v>
      </c>
      <c r="E3" s="106">
        <v>5</v>
      </c>
      <c r="F3" s="106">
        <v>6</v>
      </c>
      <c r="G3" s="106">
        <v>7</v>
      </c>
      <c r="H3" s="110"/>
      <c r="I3" s="39"/>
      <c r="J3" s="39"/>
      <c r="K3" s="39"/>
      <c r="L3" s="39"/>
      <c r="M3" s="39"/>
      <c r="N3" s="39"/>
      <c r="O3" s="39"/>
      <c r="P3" s="39"/>
    </row>
    <row r="4" spans="1:16" ht="94.5" customHeight="1">
      <c r="A4" s="354" t="s">
        <v>7</v>
      </c>
      <c r="B4" s="107" t="s">
        <v>42</v>
      </c>
      <c r="C4" s="107" t="s">
        <v>128</v>
      </c>
      <c r="D4" s="107" t="s">
        <v>129</v>
      </c>
      <c r="E4" s="107" t="s">
        <v>58</v>
      </c>
      <c r="F4" s="107" t="s">
        <v>2097</v>
      </c>
      <c r="G4" s="107" t="s">
        <v>2098</v>
      </c>
      <c r="H4" s="110"/>
      <c r="I4" s="39"/>
      <c r="J4" s="39"/>
      <c r="K4" s="39"/>
      <c r="L4" s="39"/>
      <c r="M4" s="39"/>
      <c r="N4" s="39"/>
      <c r="O4" s="39"/>
      <c r="P4" s="39"/>
    </row>
    <row r="5" spans="1:16" ht="88.5" customHeight="1">
      <c r="A5" s="1052">
        <v>1</v>
      </c>
      <c r="B5" s="159" t="s">
        <v>942</v>
      </c>
      <c r="C5" s="983" t="s">
        <v>200</v>
      </c>
      <c r="D5" s="984"/>
      <c r="E5" s="985" t="s">
        <v>1164</v>
      </c>
      <c r="F5" s="986"/>
      <c r="G5" s="186"/>
      <c r="H5" s="111"/>
      <c r="I5" s="54"/>
      <c r="J5" s="54"/>
      <c r="K5" s="54"/>
      <c r="L5" s="54"/>
      <c r="M5" s="39"/>
      <c r="N5" s="39"/>
      <c r="O5" s="39"/>
      <c r="P5" s="39"/>
    </row>
    <row r="6" spans="1:16" ht="22.8">
      <c r="A6" s="1052"/>
      <c r="B6" s="190" t="s">
        <v>777</v>
      </c>
      <c r="C6" s="475">
        <v>4.7916666666666672E-3</v>
      </c>
      <c r="D6" s="235">
        <v>2.7905092592592592E-2</v>
      </c>
      <c r="E6" s="236">
        <v>26</v>
      </c>
      <c r="F6" s="235">
        <v>4.1851851851851855E-2</v>
      </c>
      <c r="G6" s="235">
        <v>0.19407407407407407</v>
      </c>
      <c r="H6" s="111"/>
      <c r="I6" s="54"/>
      <c r="J6" s="56"/>
      <c r="K6" s="56"/>
      <c r="L6" s="54"/>
      <c r="M6" s="39"/>
      <c r="N6" s="39"/>
      <c r="O6" s="39"/>
      <c r="P6" s="39"/>
    </row>
    <row r="7" spans="1:16" ht="22.8">
      <c r="A7" s="1052"/>
      <c r="B7" s="190" t="s">
        <v>778</v>
      </c>
      <c r="C7" s="475">
        <v>1.0243055555555556E-2</v>
      </c>
      <c r="D7" s="235">
        <v>5.590277777777778E-2</v>
      </c>
      <c r="E7" s="236">
        <v>161</v>
      </c>
      <c r="F7" s="235">
        <v>5.5069444444444449E-2</v>
      </c>
      <c r="G7" s="235">
        <v>0.34865740740740742</v>
      </c>
      <c r="H7" s="114"/>
      <c r="I7" s="54"/>
      <c r="J7" s="56"/>
      <c r="K7" s="56"/>
      <c r="L7" s="54"/>
      <c r="M7" s="39"/>
      <c r="N7" s="39"/>
      <c r="O7" s="39"/>
      <c r="P7" s="39"/>
    </row>
    <row r="8" spans="1:16" ht="89.25" customHeight="1">
      <c r="A8" s="1052"/>
      <c r="B8" s="159" t="s">
        <v>942</v>
      </c>
      <c r="C8" s="970" t="s">
        <v>203</v>
      </c>
      <c r="D8" s="971"/>
      <c r="E8" s="1056" t="s">
        <v>1164</v>
      </c>
      <c r="F8" s="1057"/>
      <c r="G8" s="245"/>
      <c r="H8" s="114"/>
      <c r="I8" s="54"/>
      <c r="J8" s="56"/>
      <c r="K8" s="56"/>
      <c r="L8" s="54"/>
      <c r="M8" s="39"/>
      <c r="N8" s="39"/>
      <c r="O8" s="39"/>
      <c r="P8" s="39"/>
    </row>
    <row r="9" spans="1:16" ht="22.8">
      <c r="A9" s="1052"/>
      <c r="B9" s="190" t="s">
        <v>777</v>
      </c>
      <c r="C9" s="360">
        <v>4.0162037037037033E-3</v>
      </c>
      <c r="D9" s="360">
        <v>5.2557870370370373E-2</v>
      </c>
      <c r="E9" s="361">
        <v>26</v>
      </c>
      <c r="F9" s="360">
        <v>4.5254629629629624E-2</v>
      </c>
      <c r="G9" s="360">
        <v>0.25247685185185187</v>
      </c>
      <c r="H9" s="114"/>
      <c r="I9" s="54"/>
      <c r="J9" s="56"/>
      <c r="K9" s="56"/>
      <c r="L9" s="54"/>
      <c r="M9" s="39"/>
      <c r="N9" s="39"/>
      <c r="O9" s="39"/>
      <c r="P9" s="39"/>
    </row>
    <row r="10" spans="1:16" ht="22.8">
      <c r="A10" s="1052"/>
      <c r="B10" s="190" t="s">
        <v>778</v>
      </c>
      <c r="C10" s="360">
        <v>1.0462962962962964E-2</v>
      </c>
      <c r="D10" s="360">
        <v>5.4710648148148154E-2</v>
      </c>
      <c r="E10" s="361">
        <v>307</v>
      </c>
      <c r="F10" s="360">
        <v>5.9189814814814813E-2</v>
      </c>
      <c r="G10" s="235" t="s">
        <v>2092</v>
      </c>
      <c r="H10" s="114"/>
      <c r="I10" s="54"/>
      <c r="J10" s="56"/>
      <c r="K10" s="56"/>
      <c r="L10" s="54"/>
      <c r="M10" s="39"/>
      <c r="N10" s="39"/>
      <c r="O10" s="39"/>
      <c r="P10" s="39"/>
    </row>
    <row r="11" spans="1:16" ht="57" customHeight="1">
      <c r="A11" s="1052"/>
      <c r="B11" s="159" t="s">
        <v>942</v>
      </c>
      <c r="C11" s="970" t="s">
        <v>204</v>
      </c>
      <c r="D11" s="971"/>
      <c r="E11" s="972" t="s">
        <v>1386</v>
      </c>
      <c r="F11" s="973"/>
      <c r="G11" s="246"/>
      <c r="H11" s="114"/>
      <c r="I11" s="54"/>
      <c r="J11" s="56"/>
      <c r="K11" s="56"/>
      <c r="L11" s="54"/>
      <c r="M11" s="39"/>
      <c r="N11" s="39"/>
      <c r="O11" s="39"/>
      <c r="P11" s="39"/>
    </row>
    <row r="12" spans="1:16" ht="22.8">
      <c r="A12" s="1052"/>
      <c r="B12" s="190" t="s">
        <v>777</v>
      </c>
      <c r="C12" s="235">
        <v>9.3981481481481485E-3</v>
      </c>
      <c r="D12" s="235">
        <v>1.8483796296296297E-2</v>
      </c>
      <c r="E12" s="476">
        <v>15</v>
      </c>
      <c r="F12" s="235">
        <v>8.0578703703703694E-2</v>
      </c>
      <c r="G12" s="235">
        <v>0.28158564814814818</v>
      </c>
      <c r="H12" s="114"/>
      <c r="I12" s="54"/>
      <c r="J12" s="56"/>
      <c r="K12" s="56"/>
      <c r="L12" s="54"/>
      <c r="M12" s="39"/>
      <c r="N12" s="39"/>
      <c r="O12" s="39"/>
      <c r="P12" s="39"/>
    </row>
    <row r="13" spans="1:16" ht="22.8">
      <c r="A13" s="1052"/>
      <c r="B13" s="190" t="s">
        <v>778</v>
      </c>
      <c r="C13" s="235">
        <v>7.951388888888888E-3</v>
      </c>
      <c r="D13" s="235">
        <v>5.7650462962962966E-2</v>
      </c>
      <c r="E13" s="476">
        <v>120</v>
      </c>
      <c r="F13" s="235">
        <v>6.04050925925926E-2</v>
      </c>
      <c r="G13" s="235">
        <v>0.32067129629629632</v>
      </c>
      <c r="H13" s="114"/>
      <c r="I13" s="54"/>
      <c r="J13" s="56"/>
      <c r="K13" s="56"/>
      <c r="L13" s="54"/>
      <c r="M13" s="39"/>
      <c r="N13" s="39"/>
      <c r="O13" s="39"/>
      <c r="P13" s="39"/>
    </row>
    <row r="14" spans="1:16" ht="91.5" customHeight="1">
      <c r="A14" s="1052"/>
      <c r="B14" s="159" t="s">
        <v>942</v>
      </c>
      <c r="C14" s="952" t="s">
        <v>896</v>
      </c>
      <c r="D14" s="987"/>
      <c r="E14" s="954" t="s">
        <v>1166</v>
      </c>
      <c r="F14" s="988"/>
      <c r="G14" s="247"/>
      <c r="H14" s="114"/>
      <c r="I14" s="54"/>
      <c r="J14" s="56"/>
      <c r="K14" s="56"/>
      <c r="L14" s="54"/>
      <c r="M14" s="39"/>
      <c r="N14" s="39"/>
      <c r="O14" s="39"/>
      <c r="P14" s="39"/>
    </row>
    <row r="15" spans="1:16" ht="22.8">
      <c r="A15" s="1052"/>
      <c r="B15" s="108" t="s">
        <v>777</v>
      </c>
      <c r="C15" s="234">
        <v>5.0694444444444441E-3</v>
      </c>
      <c r="D15" s="235">
        <v>3.6736111111111108E-2</v>
      </c>
      <c r="E15" s="236">
        <v>39</v>
      </c>
      <c r="F15" s="235">
        <v>3.9224537037037037E-2</v>
      </c>
      <c r="G15" s="235">
        <v>0.25069444444444444</v>
      </c>
      <c r="H15" s="114"/>
      <c r="I15" s="54"/>
      <c r="J15" s="56"/>
      <c r="K15" s="56"/>
      <c r="L15" s="54"/>
      <c r="M15" s="39"/>
      <c r="N15" s="39"/>
      <c r="O15" s="39"/>
      <c r="P15" s="39"/>
    </row>
    <row r="16" spans="1:16" ht="22.8">
      <c r="A16" s="1052"/>
      <c r="B16" s="108" t="s">
        <v>778</v>
      </c>
      <c r="C16" s="234">
        <v>9.2129629629629627E-3</v>
      </c>
      <c r="D16" s="235">
        <v>4.3483796296296291E-2</v>
      </c>
      <c r="E16" s="236">
        <v>113</v>
      </c>
      <c r="F16" s="235">
        <v>4.6909722222222221E-2</v>
      </c>
      <c r="G16" s="235">
        <v>0.27542824074074074</v>
      </c>
      <c r="H16" s="114"/>
      <c r="I16" s="54"/>
      <c r="J16" s="56"/>
      <c r="K16" s="56"/>
      <c r="L16" s="54"/>
      <c r="M16" s="39"/>
      <c r="N16" s="39"/>
      <c r="O16" s="39"/>
      <c r="P16" s="39"/>
    </row>
    <row r="17" spans="1:16" ht="98.25" customHeight="1">
      <c r="A17" s="1052"/>
      <c r="B17" s="159" t="s">
        <v>942</v>
      </c>
      <c r="C17" s="983" t="s">
        <v>205</v>
      </c>
      <c r="D17" s="984"/>
      <c r="E17" s="985" t="s">
        <v>1166</v>
      </c>
      <c r="F17" s="986"/>
      <c r="G17" s="248"/>
      <c r="H17" s="114"/>
      <c r="I17" s="54"/>
      <c r="J17" s="56"/>
      <c r="K17" s="56"/>
      <c r="L17" s="54"/>
      <c r="M17" s="39"/>
      <c r="N17" s="39"/>
      <c r="O17" s="39"/>
      <c r="P17" s="39"/>
    </row>
    <row r="18" spans="1:16" ht="22.8">
      <c r="A18" s="1052"/>
      <c r="B18" s="190" t="s">
        <v>777</v>
      </c>
      <c r="C18" s="234">
        <v>6.2847222222222228E-3</v>
      </c>
      <c r="D18" s="235">
        <v>5.4733796296296294E-2</v>
      </c>
      <c r="E18" s="236">
        <v>76</v>
      </c>
      <c r="F18" s="235">
        <v>5.2233796296296299E-2</v>
      </c>
      <c r="G18" s="235">
        <v>0.20129629629629631</v>
      </c>
      <c r="H18" s="114"/>
      <c r="I18" s="54"/>
      <c r="J18" s="56"/>
      <c r="K18" s="56"/>
      <c r="L18" s="54"/>
      <c r="M18" s="39"/>
      <c r="N18" s="39"/>
      <c r="O18" s="39"/>
      <c r="P18" s="39"/>
    </row>
    <row r="19" spans="1:16" ht="22.8">
      <c r="A19" s="1052"/>
      <c r="B19" s="190" t="s">
        <v>778</v>
      </c>
      <c r="C19" s="234">
        <v>1.1412037037037038E-2</v>
      </c>
      <c r="D19" s="235">
        <v>0.12041666666666667</v>
      </c>
      <c r="E19" s="236">
        <v>293</v>
      </c>
      <c r="F19" s="235">
        <v>6.1585648148148153E-2</v>
      </c>
      <c r="G19" s="235">
        <v>0.26880787037037041</v>
      </c>
      <c r="H19" s="114"/>
      <c r="I19" s="54"/>
      <c r="J19" s="56"/>
      <c r="K19" s="56"/>
      <c r="L19" s="54"/>
      <c r="M19" s="39"/>
      <c r="N19" s="39"/>
      <c r="O19" s="39"/>
      <c r="P19" s="39"/>
    </row>
    <row r="20" spans="1:16" ht="97.5" customHeight="1">
      <c r="A20" s="1052"/>
      <c r="B20" s="159" t="s">
        <v>942</v>
      </c>
      <c r="C20" s="952" t="s">
        <v>903</v>
      </c>
      <c r="D20" s="987"/>
      <c r="E20" s="954" t="s">
        <v>1166</v>
      </c>
      <c r="F20" s="988"/>
      <c r="G20" s="247"/>
      <c r="H20" s="114"/>
      <c r="I20" s="54"/>
      <c r="J20" s="56"/>
      <c r="K20" s="56"/>
      <c r="L20" s="54"/>
      <c r="M20" s="39"/>
      <c r="N20" s="39"/>
      <c r="O20" s="39"/>
      <c r="P20" s="39"/>
    </row>
    <row r="21" spans="1:16" ht="22.8">
      <c r="A21" s="1052"/>
      <c r="B21" s="108" t="s">
        <v>777</v>
      </c>
      <c r="C21" s="234">
        <v>6.215277777777777E-3</v>
      </c>
      <c r="D21" s="235">
        <v>5.9155092592592586E-2</v>
      </c>
      <c r="E21" s="236">
        <v>63</v>
      </c>
      <c r="F21" s="235">
        <v>4.7175925925925927E-2</v>
      </c>
      <c r="G21" s="235">
        <v>0.14696759259259259</v>
      </c>
      <c r="H21" s="114"/>
      <c r="I21" s="54"/>
      <c r="J21" s="56"/>
      <c r="K21" s="56"/>
      <c r="L21" s="54"/>
      <c r="M21" s="39"/>
      <c r="N21" s="39"/>
      <c r="O21" s="39"/>
      <c r="P21" s="39"/>
    </row>
    <row r="22" spans="1:16" ht="22.8">
      <c r="A22" s="1052"/>
      <c r="B22" s="108" t="s">
        <v>778</v>
      </c>
      <c r="C22" s="234">
        <v>1.091435185185185E-2</v>
      </c>
      <c r="D22" s="235">
        <v>5.0532407407407408E-2</v>
      </c>
      <c r="E22" s="236">
        <v>360</v>
      </c>
      <c r="F22" s="235">
        <v>5.6770833333333333E-2</v>
      </c>
      <c r="G22" s="235">
        <v>0.25784722222222223</v>
      </c>
      <c r="H22" s="114"/>
      <c r="I22" s="54"/>
      <c r="J22" s="56"/>
      <c r="K22" s="56"/>
      <c r="L22" s="54"/>
      <c r="M22" s="39"/>
      <c r="N22" s="39"/>
      <c r="O22" s="39"/>
      <c r="P22" s="39"/>
    </row>
    <row r="23" spans="1:16" ht="84.75" customHeight="1">
      <c r="A23" s="1052"/>
      <c r="B23" s="159" t="s">
        <v>942</v>
      </c>
      <c r="C23" s="960" t="s">
        <v>904</v>
      </c>
      <c r="D23" s="993"/>
      <c r="E23" s="994" t="s">
        <v>2099</v>
      </c>
      <c r="F23" s="995"/>
      <c r="G23" s="502"/>
      <c r="H23" s="114"/>
      <c r="I23" s="54"/>
      <c r="J23" s="56"/>
      <c r="K23" s="56"/>
      <c r="L23" s="54"/>
      <c r="M23" s="39"/>
      <c r="N23" s="39"/>
      <c r="O23" s="39"/>
      <c r="P23" s="39"/>
    </row>
    <row r="24" spans="1:16" ht="22.8">
      <c r="A24" s="1052"/>
      <c r="B24" s="190" t="s">
        <v>777</v>
      </c>
      <c r="C24" s="234">
        <v>1.4791666666666668E-2</v>
      </c>
      <c r="D24" s="235">
        <v>4.7858796296296295E-2</v>
      </c>
      <c r="E24" s="236">
        <v>70</v>
      </c>
      <c r="F24" s="235">
        <v>5.8981481481481489E-2</v>
      </c>
      <c r="G24" s="235">
        <v>0.11583333333333333</v>
      </c>
      <c r="H24" s="114"/>
      <c r="I24" s="54"/>
      <c r="J24" s="56"/>
      <c r="K24" s="56"/>
      <c r="L24" s="54"/>
      <c r="M24" s="39"/>
      <c r="N24" s="39"/>
      <c r="O24" s="39"/>
      <c r="P24" s="39"/>
    </row>
    <row r="25" spans="1:16" ht="22.8">
      <c r="A25" s="1052"/>
      <c r="B25" s="190" t="s">
        <v>778</v>
      </c>
      <c r="C25" s="234">
        <v>1.0613425925925927E-2</v>
      </c>
      <c r="D25" s="235">
        <v>4.8587962962962965E-2</v>
      </c>
      <c r="E25" s="236">
        <v>322</v>
      </c>
      <c r="F25" s="235">
        <v>5.814814814814815E-2</v>
      </c>
      <c r="G25" s="235" t="s">
        <v>2093</v>
      </c>
      <c r="H25" s="114"/>
      <c r="I25" s="54"/>
      <c r="J25" s="56"/>
      <c r="K25" s="56"/>
      <c r="L25" s="54"/>
      <c r="M25" s="39"/>
      <c r="N25" s="39"/>
      <c r="O25" s="39"/>
      <c r="P25" s="39"/>
    </row>
    <row r="26" spans="1:16" ht="53.25" customHeight="1">
      <c r="A26" s="1052"/>
      <c r="B26" s="159" t="s">
        <v>942</v>
      </c>
      <c r="C26" s="952" t="s">
        <v>905</v>
      </c>
      <c r="D26" s="987"/>
      <c r="E26" s="954" t="s">
        <v>1365</v>
      </c>
      <c r="F26" s="988"/>
      <c r="G26" s="247"/>
      <c r="H26" s="114"/>
      <c r="I26" s="54"/>
      <c r="J26" s="56"/>
      <c r="K26" s="56"/>
      <c r="L26" s="54"/>
      <c r="M26" s="39"/>
      <c r="N26" s="39"/>
      <c r="O26" s="39"/>
      <c r="P26" s="39"/>
    </row>
    <row r="27" spans="1:16" ht="22.8">
      <c r="A27" s="1052"/>
      <c r="B27" s="108" t="s">
        <v>777</v>
      </c>
      <c r="C27" s="234">
        <v>1.3819444444444445E-2</v>
      </c>
      <c r="D27" s="235">
        <v>3.2673611111111105E-2</v>
      </c>
      <c r="E27" s="236">
        <v>55</v>
      </c>
      <c r="F27" s="235">
        <v>5.2407407407407403E-2</v>
      </c>
      <c r="G27" s="235">
        <v>0.14766203703703704</v>
      </c>
      <c r="H27" s="114"/>
      <c r="I27" s="54"/>
      <c r="J27" s="56"/>
      <c r="K27" s="56"/>
      <c r="L27" s="54"/>
      <c r="M27" s="39"/>
      <c r="N27" s="39"/>
      <c r="O27" s="39"/>
      <c r="P27" s="39"/>
    </row>
    <row r="28" spans="1:16" ht="22.8">
      <c r="A28" s="1052"/>
      <c r="B28" s="108" t="s">
        <v>778</v>
      </c>
      <c r="C28" s="234">
        <v>9.8958333333333329E-3</v>
      </c>
      <c r="D28" s="235">
        <v>3.0752314814814816E-2</v>
      </c>
      <c r="E28" s="236">
        <v>117</v>
      </c>
      <c r="F28" s="235">
        <v>5.6597222222222222E-2</v>
      </c>
      <c r="G28" s="235">
        <v>0.19180555555555556</v>
      </c>
      <c r="H28" s="114"/>
      <c r="I28" s="54"/>
      <c r="J28" s="56"/>
      <c r="K28" s="56"/>
      <c r="L28" s="54"/>
      <c r="M28" s="39"/>
      <c r="N28" s="39"/>
      <c r="O28" s="39"/>
      <c r="P28" s="39"/>
    </row>
    <row r="29" spans="1:16" ht="117.75" customHeight="1">
      <c r="A29" s="1052"/>
      <c r="B29" s="159" t="s">
        <v>942</v>
      </c>
      <c r="C29" s="956" t="s">
        <v>906</v>
      </c>
      <c r="D29" s="980"/>
      <c r="E29" s="981" t="s">
        <v>1366</v>
      </c>
      <c r="F29" s="982"/>
      <c r="G29" s="249"/>
      <c r="H29" s="114"/>
      <c r="I29" s="54"/>
      <c r="J29" s="56"/>
      <c r="K29" s="56"/>
      <c r="L29" s="54"/>
      <c r="M29" s="39"/>
      <c r="N29" s="39"/>
      <c r="O29" s="39"/>
      <c r="P29" s="39"/>
    </row>
    <row r="30" spans="1:16" ht="22.8">
      <c r="A30" s="1052"/>
      <c r="B30" s="108" t="s">
        <v>777</v>
      </c>
      <c r="C30" s="234">
        <v>5.7523148148148143E-3</v>
      </c>
      <c r="D30" s="235">
        <v>2.5173611111111108E-2</v>
      </c>
      <c r="E30" s="236">
        <v>72</v>
      </c>
      <c r="F30" s="235">
        <v>4.0324074074074075E-2</v>
      </c>
      <c r="G30" s="235">
        <v>0.17527777777777778</v>
      </c>
      <c r="H30" s="114"/>
      <c r="I30" s="54"/>
      <c r="J30" s="56"/>
      <c r="K30" s="56"/>
      <c r="L30" s="54"/>
      <c r="M30" s="39"/>
      <c r="N30" s="39"/>
      <c r="O30" s="39"/>
      <c r="P30" s="39"/>
    </row>
    <row r="31" spans="1:16" ht="22.8">
      <c r="A31" s="1052"/>
      <c r="B31" s="108" t="s">
        <v>778</v>
      </c>
      <c r="C31" s="234">
        <v>1.1307870370370371E-2</v>
      </c>
      <c r="D31" s="235">
        <v>3.9074074074074074E-2</v>
      </c>
      <c r="E31" s="236">
        <v>275</v>
      </c>
      <c r="F31" s="235">
        <v>5.033564814814815E-2</v>
      </c>
      <c r="G31" s="235">
        <v>0.19604166666666667</v>
      </c>
      <c r="H31" s="114"/>
      <c r="I31" s="54"/>
      <c r="J31" s="56"/>
      <c r="K31" s="56"/>
      <c r="L31" s="54"/>
      <c r="M31" s="39"/>
      <c r="N31" s="39"/>
      <c r="O31" s="39"/>
      <c r="P31" s="39"/>
    </row>
    <row r="32" spans="1:16" ht="73.5" customHeight="1">
      <c r="A32" s="1052"/>
      <c r="B32" s="159" t="s">
        <v>942</v>
      </c>
      <c r="C32" s="956" t="s">
        <v>907</v>
      </c>
      <c r="D32" s="980"/>
      <c r="E32" s="981" t="s">
        <v>1367</v>
      </c>
      <c r="F32" s="982"/>
      <c r="G32" s="249"/>
      <c r="H32" s="111"/>
      <c r="I32" s="54"/>
      <c r="J32" s="56"/>
      <c r="K32" s="56"/>
      <c r="L32" s="54"/>
      <c r="M32" s="39"/>
      <c r="N32" s="39"/>
      <c r="O32" s="39"/>
      <c r="P32" s="39"/>
    </row>
    <row r="33" spans="1:16" ht="29.25" customHeight="1">
      <c r="A33" s="1052"/>
      <c r="B33" s="108" t="s">
        <v>777</v>
      </c>
      <c r="C33" s="234">
        <v>1.5856481481481482E-2</v>
      </c>
      <c r="D33" s="235">
        <v>6.8182870370370366E-2</v>
      </c>
      <c r="E33" s="236">
        <v>15</v>
      </c>
      <c r="F33" s="235">
        <v>5.6400462962962965E-2</v>
      </c>
      <c r="G33" s="235">
        <v>0.11943287037037037</v>
      </c>
      <c r="H33" s="111"/>
      <c r="I33" s="54"/>
      <c r="J33" s="56"/>
      <c r="K33" s="56"/>
      <c r="L33" s="54"/>
      <c r="M33" s="39"/>
      <c r="N33" s="39"/>
      <c r="O33" s="39"/>
      <c r="P33" s="39"/>
    </row>
    <row r="34" spans="1:16" ht="22.8">
      <c r="A34" s="1052"/>
      <c r="B34" s="108" t="s">
        <v>778</v>
      </c>
      <c r="C34" s="234">
        <v>1.0659722222222221E-2</v>
      </c>
      <c r="D34" s="235">
        <v>8.700231481481481E-2</v>
      </c>
      <c r="E34" s="236">
        <v>326</v>
      </c>
      <c r="F34" s="235">
        <v>6.0474537037037035E-2</v>
      </c>
      <c r="G34" s="235">
        <v>0.28630787037037037</v>
      </c>
      <c r="H34" s="111"/>
      <c r="I34" s="54"/>
      <c r="J34" s="56"/>
      <c r="K34" s="56"/>
      <c r="L34" s="54"/>
      <c r="M34" s="39"/>
      <c r="N34" s="39"/>
      <c r="O34" s="39"/>
      <c r="P34" s="39"/>
    </row>
    <row r="35" spans="1:16" ht="55.5" customHeight="1">
      <c r="A35" s="1052"/>
      <c r="B35" s="159" t="s">
        <v>942</v>
      </c>
      <c r="C35" s="956" t="s">
        <v>908</v>
      </c>
      <c r="D35" s="980"/>
      <c r="E35" s="981" t="s">
        <v>1368</v>
      </c>
      <c r="F35" s="982"/>
      <c r="G35" s="207"/>
      <c r="H35" s="111"/>
      <c r="I35" s="54"/>
      <c r="J35" s="56"/>
      <c r="K35" s="56"/>
      <c r="L35" s="54"/>
      <c r="M35" s="39"/>
      <c r="N35" s="39"/>
      <c r="O35" s="39"/>
      <c r="P35" s="39"/>
    </row>
    <row r="36" spans="1:16" ht="22.8">
      <c r="A36" s="1052"/>
      <c r="B36" s="108" t="s">
        <v>777</v>
      </c>
      <c r="C36" s="234">
        <v>1.7002314814814814E-2</v>
      </c>
      <c r="D36" s="235">
        <v>5.8611111111111114E-2</v>
      </c>
      <c r="E36" s="236">
        <v>24</v>
      </c>
      <c r="F36" s="235">
        <v>6.0312499999999998E-2</v>
      </c>
      <c r="G36" s="235">
        <v>0.1575462962962963</v>
      </c>
      <c r="H36" s="111"/>
      <c r="I36" s="54"/>
      <c r="J36" s="56"/>
      <c r="K36" s="56"/>
      <c r="L36" s="54"/>
      <c r="M36" s="39"/>
      <c r="N36" s="39"/>
      <c r="O36" s="39"/>
      <c r="P36" s="39"/>
    </row>
    <row r="37" spans="1:16" ht="28.5" customHeight="1">
      <c r="A37" s="1052"/>
      <c r="B37" s="108" t="s">
        <v>778</v>
      </c>
      <c r="C37" s="234">
        <v>9.8726851851851857E-3</v>
      </c>
      <c r="D37" s="235">
        <v>8.7106481481481479E-2</v>
      </c>
      <c r="E37" s="236">
        <v>281</v>
      </c>
      <c r="F37" s="235">
        <v>5.3657407407407404E-2</v>
      </c>
      <c r="G37" s="235" t="s">
        <v>2094</v>
      </c>
      <c r="H37" s="111"/>
      <c r="I37" s="54"/>
      <c r="J37" s="56"/>
      <c r="K37" s="56"/>
      <c r="L37" s="54"/>
      <c r="M37" s="39"/>
      <c r="N37" s="39"/>
      <c r="O37" s="39"/>
      <c r="P37" s="39"/>
    </row>
    <row r="38" spans="1:16" ht="132" customHeight="1">
      <c r="A38" s="1052"/>
      <c r="B38" s="159" t="s">
        <v>942</v>
      </c>
      <c r="C38" s="956" t="s">
        <v>909</v>
      </c>
      <c r="D38" s="980"/>
      <c r="E38" s="981" t="s">
        <v>1369</v>
      </c>
      <c r="F38" s="982"/>
      <c r="G38" s="207"/>
      <c r="H38" s="111"/>
      <c r="I38" s="54"/>
      <c r="J38" s="56"/>
      <c r="K38" s="56"/>
      <c r="L38" s="54"/>
      <c r="M38" s="39"/>
      <c r="N38" s="39"/>
      <c r="O38" s="39"/>
      <c r="P38" s="39"/>
    </row>
    <row r="39" spans="1:16" ht="22.8">
      <c r="A39" s="1052"/>
      <c r="B39" s="108" t="s">
        <v>777</v>
      </c>
      <c r="C39" s="234">
        <v>6.4236111111111117E-3</v>
      </c>
      <c r="D39" s="235">
        <v>4.9398148148148142E-2</v>
      </c>
      <c r="E39" s="236">
        <v>183</v>
      </c>
      <c r="F39" s="235">
        <v>3.7245370370370366E-2</v>
      </c>
      <c r="G39" s="235">
        <v>0.23701388888888889</v>
      </c>
      <c r="H39" s="111"/>
      <c r="I39" s="54"/>
      <c r="J39" s="56"/>
      <c r="K39" s="56"/>
      <c r="L39" s="54"/>
      <c r="M39" s="39"/>
      <c r="N39" s="39"/>
      <c r="O39" s="39"/>
      <c r="P39" s="39"/>
    </row>
    <row r="40" spans="1:16" ht="28.5" customHeight="1">
      <c r="A40" s="1052"/>
      <c r="B40" s="108" t="s">
        <v>778</v>
      </c>
      <c r="C40" s="234">
        <v>1.2199074074074072E-2</v>
      </c>
      <c r="D40" s="235">
        <v>5.4444444444444441E-2</v>
      </c>
      <c r="E40" s="236">
        <v>125</v>
      </c>
      <c r="F40" s="235">
        <v>4.9502314814814818E-2</v>
      </c>
      <c r="G40" s="235">
        <v>0.25395833333333334</v>
      </c>
      <c r="H40" s="111"/>
      <c r="I40" s="54"/>
      <c r="J40" s="56"/>
      <c r="K40" s="56"/>
      <c r="L40" s="54"/>
      <c r="M40" s="39"/>
      <c r="N40" s="39"/>
      <c r="O40" s="39"/>
      <c r="P40" s="39"/>
    </row>
    <row r="41" spans="1:16" ht="141.75" customHeight="1">
      <c r="A41" s="1052"/>
      <c r="B41" s="159" t="s">
        <v>942</v>
      </c>
      <c r="C41" s="983" t="s">
        <v>910</v>
      </c>
      <c r="D41" s="984"/>
      <c r="E41" s="985" t="s">
        <v>1174</v>
      </c>
      <c r="F41" s="986"/>
      <c r="G41" s="248"/>
      <c r="H41" s="111"/>
      <c r="I41" s="54"/>
      <c r="J41" s="56"/>
      <c r="K41" s="56"/>
      <c r="L41" s="54"/>
      <c r="M41" s="39"/>
      <c r="N41" s="39"/>
      <c r="O41" s="39"/>
      <c r="P41" s="39"/>
    </row>
    <row r="42" spans="1:16" ht="28.5" customHeight="1">
      <c r="A42" s="1052"/>
      <c r="B42" s="190" t="s">
        <v>777</v>
      </c>
      <c r="C42" s="234">
        <v>6.5856481481481469E-3</v>
      </c>
      <c r="D42" s="235">
        <v>5.9131944444444445E-2</v>
      </c>
      <c r="E42" s="236">
        <v>163</v>
      </c>
      <c r="F42" s="235">
        <v>4.2129629629629628E-2</v>
      </c>
      <c r="G42" s="235">
        <v>0.19010416666666666</v>
      </c>
      <c r="H42" s="111"/>
      <c r="I42" s="54"/>
      <c r="J42" s="56"/>
      <c r="K42" s="56"/>
      <c r="L42" s="54"/>
      <c r="M42" s="39"/>
      <c r="N42" s="39"/>
      <c r="O42" s="39"/>
      <c r="P42" s="39"/>
    </row>
    <row r="43" spans="1:16" ht="28.5" customHeight="1">
      <c r="A43" s="1052"/>
      <c r="B43" s="190" t="s">
        <v>778</v>
      </c>
      <c r="C43" s="234">
        <v>1.1180555555555556E-2</v>
      </c>
      <c r="D43" s="235">
        <v>4.9062500000000002E-2</v>
      </c>
      <c r="E43" s="236">
        <v>145</v>
      </c>
      <c r="F43" s="235">
        <v>4.8483796296296296E-2</v>
      </c>
      <c r="G43" s="235">
        <v>0.31572916666666667</v>
      </c>
      <c r="H43" s="111"/>
      <c r="I43" s="54"/>
      <c r="J43" s="56"/>
      <c r="K43" s="56"/>
      <c r="L43" s="54"/>
      <c r="M43" s="39"/>
      <c r="N43" s="39"/>
      <c r="O43" s="39"/>
      <c r="P43" s="39"/>
    </row>
    <row r="44" spans="1:16" ht="122.25" customHeight="1">
      <c r="A44" s="1052"/>
      <c r="B44" s="159" t="s">
        <v>942</v>
      </c>
      <c r="C44" s="952" t="s">
        <v>1482</v>
      </c>
      <c r="D44" s="953"/>
      <c r="E44" s="954" t="s">
        <v>1481</v>
      </c>
      <c r="F44" s="955"/>
      <c r="G44" s="247"/>
      <c r="H44" s="111"/>
      <c r="I44" s="54"/>
      <c r="J44" s="56"/>
      <c r="K44" s="56"/>
      <c r="L44" s="54"/>
      <c r="M44" s="39"/>
      <c r="N44" s="39"/>
      <c r="O44" s="39"/>
      <c r="P44" s="39"/>
    </row>
    <row r="45" spans="1:16" ht="28.5" customHeight="1">
      <c r="A45" s="1052"/>
      <c r="B45" s="108" t="s">
        <v>777</v>
      </c>
      <c r="C45" s="234">
        <v>7.3148148148148148E-3</v>
      </c>
      <c r="D45" s="235">
        <v>5.949074074074074E-2</v>
      </c>
      <c r="E45" s="236">
        <v>472</v>
      </c>
      <c r="F45" s="235">
        <v>4.4224537037037041E-2</v>
      </c>
      <c r="G45" s="235">
        <v>0.25437500000000002</v>
      </c>
      <c r="H45" s="111"/>
      <c r="I45" s="54"/>
      <c r="J45" s="56"/>
      <c r="K45" s="56"/>
      <c r="L45" s="54"/>
      <c r="M45" s="39"/>
      <c r="N45" s="39"/>
      <c r="O45" s="39"/>
      <c r="P45" s="39"/>
    </row>
    <row r="46" spans="1:16" ht="28.5" customHeight="1">
      <c r="A46" s="1052"/>
      <c r="B46" s="108" t="s">
        <v>778</v>
      </c>
      <c r="C46" s="234">
        <v>1.375E-2</v>
      </c>
      <c r="D46" s="235">
        <v>5.9166666666666666E-2</v>
      </c>
      <c r="E46" s="236">
        <v>233</v>
      </c>
      <c r="F46" s="235">
        <v>5.6365740740740744E-2</v>
      </c>
      <c r="G46" s="235">
        <v>0.25105324074074076</v>
      </c>
      <c r="H46" s="111"/>
      <c r="I46" s="54"/>
      <c r="J46" s="56"/>
      <c r="K46" s="56"/>
      <c r="L46" s="54"/>
      <c r="M46" s="39"/>
      <c r="N46" s="39"/>
      <c r="O46" s="39"/>
      <c r="P46" s="39"/>
    </row>
    <row r="47" spans="1:16" ht="105" customHeight="1">
      <c r="A47" s="1052"/>
      <c r="B47" s="159" t="s">
        <v>942</v>
      </c>
      <c r="C47" s="978" t="s">
        <v>912</v>
      </c>
      <c r="D47" s="979"/>
      <c r="E47" s="954" t="s">
        <v>1481</v>
      </c>
      <c r="F47" s="955"/>
      <c r="G47" s="251"/>
      <c r="H47" s="111"/>
      <c r="I47" s="54"/>
      <c r="J47" s="56"/>
      <c r="K47" s="56"/>
      <c r="L47" s="54"/>
      <c r="M47" s="39"/>
      <c r="N47" s="39"/>
      <c r="O47" s="39"/>
      <c r="P47" s="39"/>
    </row>
    <row r="48" spans="1:16" ht="22.8">
      <c r="A48" s="1052"/>
      <c r="B48" s="108" t="s">
        <v>777</v>
      </c>
      <c r="C48" s="234">
        <v>6.9791666666666674E-3</v>
      </c>
      <c r="D48" s="235">
        <v>5.8506944444444452E-2</v>
      </c>
      <c r="E48" s="236">
        <v>435</v>
      </c>
      <c r="F48" s="235">
        <v>4.4814814814814814E-2</v>
      </c>
      <c r="G48" s="235">
        <v>0.28141203703703704</v>
      </c>
      <c r="H48" s="111"/>
      <c r="I48" s="54"/>
      <c r="J48" s="56"/>
      <c r="K48" s="56"/>
      <c r="L48" s="54"/>
      <c r="M48" s="39"/>
      <c r="N48" s="39"/>
      <c r="O48" s="39"/>
      <c r="P48" s="39"/>
    </row>
    <row r="49" spans="1:16" ht="22.8">
      <c r="A49" s="1052"/>
      <c r="B49" s="108" t="s">
        <v>778</v>
      </c>
      <c r="C49" s="234">
        <v>1.4131944444444445E-2</v>
      </c>
      <c r="D49" s="235">
        <v>8.8564814814814818E-2</v>
      </c>
      <c r="E49" s="236">
        <v>235</v>
      </c>
      <c r="F49" s="235">
        <v>5.8263888888888893E-2</v>
      </c>
      <c r="G49" s="235">
        <v>0.16916666666666666</v>
      </c>
      <c r="H49" s="111"/>
      <c r="I49" s="54"/>
      <c r="J49" s="56"/>
      <c r="K49" s="56"/>
      <c r="L49" s="54"/>
      <c r="M49" s="39"/>
      <c r="N49" s="39"/>
      <c r="O49" s="39"/>
      <c r="P49" s="39"/>
    </row>
    <row r="50" spans="1:16" ht="69" customHeight="1">
      <c r="A50" s="1052"/>
      <c r="B50" s="159" t="s">
        <v>942</v>
      </c>
      <c r="C50" s="956" t="s">
        <v>901</v>
      </c>
      <c r="D50" s="980"/>
      <c r="E50" s="981" t="s">
        <v>1177</v>
      </c>
      <c r="F50" s="982"/>
      <c r="G50" s="250"/>
      <c r="H50" s="111"/>
      <c r="I50" s="54"/>
      <c r="J50" s="56"/>
      <c r="K50" s="56"/>
      <c r="L50" s="54"/>
      <c r="M50" s="39"/>
      <c r="N50" s="39"/>
      <c r="O50" s="39"/>
      <c r="P50" s="39"/>
    </row>
    <row r="51" spans="1:16" ht="22.8">
      <c r="A51" s="1052"/>
      <c r="B51" s="108" t="s">
        <v>777</v>
      </c>
      <c r="C51" s="234">
        <v>7.013888888888889E-3</v>
      </c>
      <c r="D51" s="235">
        <v>9.4907407407407399E-2</v>
      </c>
      <c r="E51" s="236">
        <v>324</v>
      </c>
      <c r="F51" s="235">
        <v>4.1736111111111113E-2</v>
      </c>
      <c r="G51" s="235">
        <v>0.31738425925925923</v>
      </c>
      <c r="H51" s="111"/>
      <c r="I51" s="54"/>
      <c r="J51" s="56"/>
      <c r="K51" s="56"/>
      <c r="L51" s="54"/>
      <c r="M51" s="39"/>
      <c r="N51" s="39"/>
      <c r="O51" s="39"/>
      <c r="P51" s="39"/>
    </row>
    <row r="52" spans="1:16" ht="35.25" customHeight="1">
      <c r="A52" s="1052"/>
      <c r="B52" s="108" t="s">
        <v>778</v>
      </c>
      <c r="C52" s="234">
        <v>1.1944444444444445E-2</v>
      </c>
      <c r="D52" s="235">
        <v>3.9375E-2</v>
      </c>
      <c r="E52" s="236">
        <v>393</v>
      </c>
      <c r="F52" s="235">
        <v>4.9965277777777782E-2</v>
      </c>
      <c r="G52" s="235">
        <v>0.30171296296296296</v>
      </c>
      <c r="H52" s="111"/>
      <c r="I52" s="54"/>
      <c r="J52" s="56"/>
      <c r="K52" s="56"/>
      <c r="L52" s="54"/>
      <c r="M52" s="39"/>
      <c r="N52" s="39"/>
      <c r="O52" s="39"/>
      <c r="P52" s="39"/>
    </row>
    <row r="53" spans="1:16" ht="144" customHeight="1">
      <c r="A53" s="1052"/>
      <c r="B53" s="159" t="s">
        <v>942</v>
      </c>
      <c r="C53" s="983" t="s">
        <v>900</v>
      </c>
      <c r="D53" s="984"/>
      <c r="E53" s="985" t="s">
        <v>1178</v>
      </c>
      <c r="F53" s="986"/>
      <c r="G53" s="252"/>
      <c r="H53" s="111"/>
      <c r="I53" s="54"/>
      <c r="J53" s="56"/>
      <c r="K53" s="56"/>
      <c r="L53" s="54"/>
      <c r="M53" s="39"/>
      <c r="N53" s="39"/>
      <c r="O53" s="39"/>
      <c r="P53" s="39"/>
    </row>
    <row r="54" spans="1:16" ht="22.8">
      <c r="A54" s="1052"/>
      <c r="B54" s="190" t="s">
        <v>777</v>
      </c>
      <c r="C54" s="234">
        <v>7.905092592592592E-3</v>
      </c>
      <c r="D54" s="235">
        <v>6.7627314814814821E-2</v>
      </c>
      <c r="E54" s="236">
        <v>396</v>
      </c>
      <c r="F54" s="235">
        <v>4.9155092592592597E-2</v>
      </c>
      <c r="G54" s="235">
        <v>0.20163194444444443</v>
      </c>
      <c r="H54" s="111"/>
      <c r="I54" s="54"/>
      <c r="J54" s="56"/>
      <c r="K54" s="56"/>
      <c r="L54" s="54"/>
      <c r="M54" s="39"/>
      <c r="N54" s="39"/>
      <c r="O54" s="39"/>
      <c r="P54" s="39"/>
    </row>
    <row r="55" spans="1:16" ht="22.8">
      <c r="A55" s="1052"/>
      <c r="B55" s="190" t="s">
        <v>778</v>
      </c>
      <c r="C55" s="234">
        <v>1.2777777777777777E-2</v>
      </c>
      <c r="D55" s="235">
        <v>4.6180555555555558E-2</v>
      </c>
      <c r="E55" s="236">
        <v>330</v>
      </c>
      <c r="F55" s="235">
        <v>5.7268518518518517E-2</v>
      </c>
      <c r="G55" s="235">
        <v>0.28687499999999999</v>
      </c>
      <c r="H55" s="111"/>
      <c r="I55" s="54"/>
      <c r="J55" s="56"/>
      <c r="K55" s="56"/>
      <c r="L55" s="54"/>
      <c r="M55" s="39"/>
      <c r="N55" s="39"/>
      <c r="O55" s="39"/>
      <c r="P55" s="39"/>
    </row>
    <row r="56" spans="1:16" ht="147.75" customHeight="1">
      <c r="A56" s="1052"/>
      <c r="B56" s="159" t="s">
        <v>942</v>
      </c>
      <c r="C56" s="970" t="s">
        <v>1477</v>
      </c>
      <c r="D56" s="971"/>
      <c r="E56" s="972" t="s">
        <v>1179</v>
      </c>
      <c r="F56" s="973"/>
      <c r="G56" s="253"/>
      <c r="H56" s="111"/>
      <c r="I56" s="54"/>
      <c r="J56" s="56"/>
      <c r="K56" s="56"/>
      <c r="L56" s="54"/>
      <c r="M56" s="39"/>
      <c r="N56" s="39"/>
      <c r="O56" s="39"/>
      <c r="P56" s="39"/>
    </row>
    <row r="57" spans="1:16" ht="22.8">
      <c r="A57" s="1052"/>
      <c r="B57" s="190" t="s">
        <v>777</v>
      </c>
      <c r="C57" s="234">
        <v>7.1412037037037043E-3</v>
      </c>
      <c r="D57" s="235">
        <v>4.5659722222222227E-2</v>
      </c>
      <c r="E57" s="236">
        <v>356</v>
      </c>
      <c r="F57" s="235">
        <v>4.4062500000000004E-2</v>
      </c>
      <c r="G57" s="235">
        <v>0.24226851851851852</v>
      </c>
      <c r="H57"/>
      <c r="I57" s="54"/>
      <c r="J57" s="56"/>
      <c r="K57" s="56"/>
      <c r="L57" s="54"/>
      <c r="M57" s="39"/>
      <c r="N57" s="39"/>
      <c r="O57" s="39"/>
      <c r="P57" s="39"/>
    </row>
    <row r="58" spans="1:16" ht="22.8">
      <c r="A58" s="1052"/>
      <c r="B58" s="190" t="s">
        <v>778</v>
      </c>
      <c r="C58" s="234">
        <v>1.3842592592592594E-2</v>
      </c>
      <c r="D58" s="235">
        <v>5.4849537037037037E-2</v>
      </c>
      <c r="E58" s="236">
        <v>200</v>
      </c>
      <c r="F58" s="235">
        <v>5.8923611111111107E-2</v>
      </c>
      <c r="G58" s="235">
        <v>0.30781249999999999</v>
      </c>
      <c r="H58"/>
      <c r="I58" s="54"/>
      <c r="J58" s="56"/>
      <c r="K58" s="56"/>
      <c r="L58" s="54"/>
      <c r="M58" s="39"/>
      <c r="N58" s="39"/>
      <c r="O58" s="39"/>
      <c r="P58" s="39"/>
    </row>
    <row r="59" spans="1:16" ht="147.75" customHeight="1">
      <c r="A59" s="1052"/>
      <c r="B59" s="159" t="s">
        <v>942</v>
      </c>
      <c r="C59" s="977" t="s">
        <v>1478</v>
      </c>
      <c r="D59" s="971"/>
      <c r="E59" s="972" t="s">
        <v>1179</v>
      </c>
      <c r="F59" s="973"/>
      <c r="G59" s="253"/>
      <c r="H59" s="111"/>
      <c r="I59" s="54"/>
      <c r="J59" s="56"/>
      <c r="K59" s="56"/>
      <c r="L59" s="54"/>
      <c r="M59" s="39"/>
      <c r="N59" s="39"/>
      <c r="O59" s="39"/>
      <c r="P59" s="39"/>
    </row>
    <row r="60" spans="1:16" ht="22.8">
      <c r="A60" s="1052"/>
      <c r="B60" s="190" t="s">
        <v>777</v>
      </c>
      <c r="C60" s="234">
        <v>7.013888888888889E-3</v>
      </c>
      <c r="D60" s="235">
        <v>4.7986111111111111E-2</v>
      </c>
      <c r="E60" s="236">
        <v>405</v>
      </c>
      <c r="F60" s="235">
        <v>4.7280092592592589E-2</v>
      </c>
      <c r="G60" s="235">
        <v>0.23122685185185185</v>
      </c>
      <c r="H60"/>
      <c r="I60" s="54"/>
      <c r="J60" s="56"/>
      <c r="K60" s="56"/>
      <c r="L60" s="54"/>
      <c r="M60" s="39"/>
      <c r="N60" s="39"/>
      <c r="O60" s="39"/>
      <c r="P60" s="39"/>
    </row>
    <row r="61" spans="1:16" ht="22.8">
      <c r="A61" s="1052"/>
      <c r="B61" s="190" t="s">
        <v>778</v>
      </c>
      <c r="C61" s="234">
        <v>1.3726851851851851E-2</v>
      </c>
      <c r="D61" s="235">
        <v>6.9988425925925926E-2</v>
      </c>
      <c r="E61" s="236">
        <v>208</v>
      </c>
      <c r="F61" s="235">
        <v>6.0219907407407403E-2</v>
      </c>
      <c r="G61" s="235">
        <v>0.20340277777777779</v>
      </c>
      <c r="H61"/>
      <c r="I61" s="54"/>
      <c r="J61" s="56"/>
      <c r="K61" s="56"/>
      <c r="L61" s="54"/>
      <c r="M61" s="39"/>
      <c r="N61" s="39"/>
      <c r="O61" s="39"/>
      <c r="P61" s="39"/>
    </row>
    <row r="62" spans="1:16" ht="70.5" customHeight="1">
      <c r="A62" s="1052"/>
      <c r="B62" s="159" t="s">
        <v>942</v>
      </c>
      <c r="C62" s="970" t="s">
        <v>902</v>
      </c>
      <c r="D62" s="971"/>
      <c r="E62" s="972" t="s">
        <v>1181</v>
      </c>
      <c r="F62" s="973"/>
      <c r="G62" s="253"/>
      <c r="H62"/>
      <c r="I62" s="54"/>
      <c r="J62" s="56"/>
      <c r="K62" s="56"/>
      <c r="L62" s="54"/>
      <c r="M62" s="39"/>
      <c r="N62" s="39"/>
      <c r="O62" s="39"/>
      <c r="P62" s="39"/>
    </row>
    <row r="63" spans="1:16" ht="30.75" customHeight="1">
      <c r="A63" s="1052"/>
      <c r="B63" s="190" t="s">
        <v>777</v>
      </c>
      <c r="C63" s="234">
        <v>9.6296296296296303E-3</v>
      </c>
      <c r="D63" s="235">
        <v>4.6423611111111117E-2</v>
      </c>
      <c r="E63" s="236">
        <v>149</v>
      </c>
      <c r="F63" s="235">
        <v>5.0254629629629628E-2</v>
      </c>
      <c r="G63" s="235">
        <v>0.18177083333333333</v>
      </c>
      <c r="H63"/>
      <c r="I63" s="54"/>
      <c r="J63" s="56"/>
      <c r="K63" s="56"/>
      <c r="L63" s="54"/>
      <c r="M63" s="39"/>
      <c r="N63" s="39"/>
      <c r="O63" s="39"/>
      <c r="P63" s="39"/>
    </row>
    <row r="64" spans="1:16" ht="30.75" customHeight="1">
      <c r="A64" s="1052"/>
      <c r="B64" s="190" t="s">
        <v>778</v>
      </c>
      <c r="C64" s="234">
        <v>9.7106481481481471E-3</v>
      </c>
      <c r="D64" s="235">
        <v>5.1979166666666667E-2</v>
      </c>
      <c r="E64" s="236">
        <v>276</v>
      </c>
      <c r="F64" s="235">
        <v>5.1342592592592586E-2</v>
      </c>
      <c r="G64" s="235">
        <v>0.20670138888888889</v>
      </c>
      <c r="H64" s="111"/>
      <c r="I64" s="54"/>
      <c r="J64" s="56"/>
      <c r="K64" s="56"/>
      <c r="L64" s="54"/>
      <c r="M64" s="39"/>
      <c r="N64" s="39"/>
      <c r="O64" s="39"/>
      <c r="P64" s="39"/>
    </row>
    <row r="65" spans="1:16" ht="66" customHeight="1">
      <c r="A65" s="1052"/>
      <c r="B65" s="159" t="s">
        <v>942</v>
      </c>
      <c r="C65" s="952" t="s">
        <v>898</v>
      </c>
      <c r="D65" s="987"/>
      <c r="E65" s="954" t="s">
        <v>1182</v>
      </c>
      <c r="F65" s="988"/>
      <c r="G65" s="251"/>
      <c r="H65" s="111"/>
      <c r="I65" s="54"/>
      <c r="J65" s="56"/>
      <c r="K65" s="56"/>
      <c r="L65" s="54"/>
      <c r="M65" s="39"/>
      <c r="N65" s="39"/>
      <c r="O65" s="39"/>
      <c r="P65" s="39"/>
    </row>
    <row r="66" spans="1:16" ht="22.8">
      <c r="A66" s="1052"/>
      <c r="B66" s="108" t="s">
        <v>777</v>
      </c>
      <c r="C66" s="234">
        <v>9.5833333333333343E-3</v>
      </c>
      <c r="D66" s="235">
        <v>2.5775462962962962E-2</v>
      </c>
      <c r="E66" s="477">
        <v>4</v>
      </c>
      <c r="F66" s="235">
        <v>5.2048611111111108E-2</v>
      </c>
      <c r="G66" s="235">
        <v>9.2777777777777778E-2</v>
      </c>
      <c r="H66" s="111"/>
      <c r="I66" s="54"/>
      <c r="J66" s="56"/>
      <c r="K66" s="56"/>
      <c r="L66" s="54"/>
      <c r="M66" s="39"/>
      <c r="N66" s="39"/>
      <c r="O66" s="39"/>
      <c r="P66" s="39"/>
    </row>
    <row r="67" spans="1:16" ht="22.8">
      <c r="A67" s="1052"/>
      <c r="B67" s="108" t="s">
        <v>778</v>
      </c>
      <c r="C67" s="234">
        <v>8.9930555555555545E-3</v>
      </c>
      <c r="D67" s="235">
        <v>3.7476851851851851E-2</v>
      </c>
      <c r="E67" s="477">
        <v>221</v>
      </c>
      <c r="F67" s="235">
        <v>5.4317129629629625E-2</v>
      </c>
      <c r="G67" s="235">
        <v>0.21692129629629631</v>
      </c>
      <c r="H67" s="111"/>
      <c r="I67" s="54"/>
      <c r="J67" s="56"/>
      <c r="K67" s="56"/>
      <c r="L67" s="54"/>
      <c r="M67" s="39"/>
      <c r="N67" s="39"/>
      <c r="O67" s="39"/>
      <c r="P67" s="39"/>
    </row>
    <row r="68" spans="1:16" ht="29.25" customHeight="1">
      <c r="A68" s="1052"/>
      <c r="B68" s="513" t="s">
        <v>943</v>
      </c>
      <c r="C68" s="1054" t="s">
        <v>914</v>
      </c>
      <c r="D68" s="1015"/>
      <c r="E68" s="1015"/>
      <c r="F68" s="1015"/>
      <c r="G68" s="1055"/>
      <c r="H68" s="111"/>
      <c r="I68" s="54"/>
      <c r="J68" s="56"/>
      <c r="K68" s="56"/>
      <c r="L68" s="54"/>
      <c r="M68" s="39"/>
      <c r="N68" s="39"/>
      <c r="O68" s="39"/>
      <c r="P68" s="39"/>
    </row>
    <row r="69" spans="1:16" ht="22.8">
      <c r="A69" s="1052"/>
      <c r="B69" s="515" t="s">
        <v>777</v>
      </c>
      <c r="C69" s="517">
        <v>6.5046296296296293E-3</v>
      </c>
      <c r="D69" s="517">
        <v>9.4907407407407413E-2</v>
      </c>
      <c r="E69" s="518">
        <v>4672</v>
      </c>
      <c r="F69" s="517">
        <v>4.1215277777777781E-2</v>
      </c>
      <c r="G69" s="517">
        <v>0.70504629629629634</v>
      </c>
      <c r="H69" s="111"/>
      <c r="I69" s="54"/>
      <c r="J69" s="56"/>
      <c r="K69" s="56"/>
      <c r="L69" s="54"/>
      <c r="M69" s="39"/>
      <c r="N69" s="39"/>
      <c r="O69" s="39"/>
      <c r="P69" s="39"/>
    </row>
    <row r="70" spans="1:16" ht="25.5" customHeight="1">
      <c r="A70" s="1053"/>
      <c r="B70" s="515" t="s">
        <v>778</v>
      </c>
      <c r="C70" s="349">
        <v>1.0891203703703703E-2</v>
      </c>
      <c r="D70" s="349">
        <v>0.12041666666666667</v>
      </c>
      <c r="E70" s="519">
        <v>8343</v>
      </c>
      <c r="F70" s="349">
        <v>5.3113425925925925E-2</v>
      </c>
      <c r="G70" s="349">
        <v>0.53262731481481485</v>
      </c>
      <c r="H70" s="111"/>
      <c r="I70" s="54"/>
      <c r="J70" s="56"/>
      <c r="K70" s="56"/>
      <c r="L70" s="54"/>
      <c r="M70" s="39"/>
      <c r="N70" s="39"/>
      <c r="O70" s="39"/>
      <c r="P70" s="39"/>
    </row>
    <row r="71" spans="1:16" ht="122.25" customHeight="1">
      <c r="A71" s="1024">
        <v>2</v>
      </c>
      <c r="B71" s="159" t="s">
        <v>942</v>
      </c>
      <c r="C71" s="960" t="s">
        <v>271</v>
      </c>
      <c r="D71" s="984"/>
      <c r="E71" s="1033" t="s">
        <v>1183</v>
      </c>
      <c r="F71" s="986"/>
      <c r="G71" s="186"/>
      <c r="H71" s="105"/>
      <c r="I71" s="54"/>
      <c r="J71" s="56"/>
      <c r="K71" s="56"/>
      <c r="L71" s="54"/>
      <c r="M71" s="39"/>
      <c r="N71" s="39"/>
      <c r="O71" s="39"/>
      <c r="P71" s="39"/>
    </row>
    <row r="72" spans="1:16" ht="22.8">
      <c r="A72" s="1024"/>
      <c r="B72" s="190" t="s">
        <v>777</v>
      </c>
      <c r="C72" s="237" t="s">
        <v>1798</v>
      </c>
      <c r="D72" s="237" t="s">
        <v>1799</v>
      </c>
      <c r="E72" s="237" t="s">
        <v>1800</v>
      </c>
      <c r="F72" s="237" t="s">
        <v>1471</v>
      </c>
      <c r="G72" s="210" t="s">
        <v>1801</v>
      </c>
      <c r="H72" s="105"/>
      <c r="I72" s="54"/>
      <c r="J72" s="56"/>
      <c r="K72" s="56"/>
      <c r="L72" s="54"/>
      <c r="M72" s="39"/>
      <c r="N72" s="39"/>
      <c r="O72" s="39"/>
      <c r="P72" s="39"/>
    </row>
    <row r="73" spans="1:16" ht="22.8">
      <c r="A73" s="1024"/>
      <c r="B73" s="190" t="s">
        <v>778</v>
      </c>
      <c r="C73" s="237" t="s">
        <v>1802</v>
      </c>
      <c r="D73" s="237" t="s">
        <v>1803</v>
      </c>
      <c r="E73" s="237" t="s">
        <v>1804</v>
      </c>
      <c r="F73" s="237" t="s">
        <v>1805</v>
      </c>
      <c r="G73" s="210" t="s">
        <v>1806</v>
      </c>
      <c r="H73" s="105"/>
      <c r="I73" s="54"/>
      <c r="J73" s="56"/>
      <c r="K73" s="56"/>
      <c r="L73" s="54"/>
      <c r="M73" s="39"/>
      <c r="N73" s="39"/>
      <c r="O73" s="39"/>
      <c r="P73" s="39"/>
    </row>
    <row r="74" spans="1:16" ht="86.25" customHeight="1">
      <c r="A74" s="1024"/>
      <c r="B74" s="159" t="s">
        <v>942</v>
      </c>
      <c r="C74" s="970" t="s">
        <v>1817</v>
      </c>
      <c r="D74" s="971"/>
      <c r="E74" s="972" t="s">
        <v>1185</v>
      </c>
      <c r="F74" s="973"/>
      <c r="G74" s="242"/>
      <c r="H74" s="105"/>
      <c r="I74" s="54"/>
      <c r="J74" s="56"/>
      <c r="K74" s="56"/>
      <c r="L74" s="54"/>
      <c r="M74" s="39"/>
      <c r="N74" s="39"/>
      <c r="O74" s="39"/>
      <c r="P74" s="39"/>
    </row>
    <row r="75" spans="1:16" ht="22.8">
      <c r="A75" s="1024"/>
      <c r="B75" s="190" t="s">
        <v>777</v>
      </c>
      <c r="C75" s="237" t="s">
        <v>1807</v>
      </c>
      <c r="D75" s="237" t="s">
        <v>1808</v>
      </c>
      <c r="E75" s="237" t="s">
        <v>1809</v>
      </c>
      <c r="F75" s="237" t="s">
        <v>1810</v>
      </c>
      <c r="G75" s="210" t="s">
        <v>1811</v>
      </c>
      <c r="H75" s="105"/>
      <c r="I75" s="54"/>
      <c r="J75" s="56"/>
      <c r="K75" s="56"/>
      <c r="L75" s="54"/>
      <c r="M75" s="39"/>
      <c r="N75" s="39"/>
      <c r="O75" s="39"/>
      <c r="P75" s="39"/>
    </row>
    <row r="76" spans="1:16" ht="21.75" customHeight="1">
      <c r="A76" s="1024"/>
      <c r="B76" s="190" t="s">
        <v>778</v>
      </c>
      <c r="C76" s="237" t="s">
        <v>1812</v>
      </c>
      <c r="D76" s="237" t="s">
        <v>1813</v>
      </c>
      <c r="E76" s="237" t="s">
        <v>1814</v>
      </c>
      <c r="F76" s="237" t="s">
        <v>1815</v>
      </c>
      <c r="G76" s="210" t="s">
        <v>1816</v>
      </c>
      <c r="H76" s="105"/>
      <c r="I76" s="54"/>
      <c r="J76" s="56"/>
      <c r="K76" s="56"/>
      <c r="L76" s="54"/>
      <c r="M76" s="39"/>
      <c r="N76" s="39"/>
      <c r="O76" s="39"/>
      <c r="P76" s="39"/>
    </row>
    <row r="77" spans="1:16" ht="76.5" customHeight="1">
      <c r="A77" s="1024"/>
      <c r="B77" s="159" t="s">
        <v>942</v>
      </c>
      <c r="C77" s="970" t="s">
        <v>211</v>
      </c>
      <c r="D77" s="971"/>
      <c r="E77" s="972" t="s">
        <v>1185</v>
      </c>
      <c r="F77" s="973"/>
      <c r="G77" s="242"/>
      <c r="H77" s="105"/>
      <c r="I77" s="54"/>
      <c r="J77" s="56"/>
      <c r="K77" s="56"/>
      <c r="L77" s="54"/>
      <c r="M77" s="39"/>
      <c r="N77" s="39"/>
      <c r="O77" s="39"/>
      <c r="P77" s="39"/>
    </row>
    <row r="78" spans="1:16" ht="22.8">
      <c r="A78" s="1024"/>
      <c r="B78" s="190" t="s">
        <v>777</v>
      </c>
      <c r="C78" s="237" t="s">
        <v>1468</v>
      </c>
      <c r="D78" s="237" t="s">
        <v>1818</v>
      </c>
      <c r="E78" s="237" t="s">
        <v>599</v>
      </c>
      <c r="F78" s="237" t="s">
        <v>1819</v>
      </c>
      <c r="G78" s="210" t="s">
        <v>1820</v>
      </c>
      <c r="H78" s="105"/>
      <c r="I78" s="54"/>
      <c r="J78" s="56"/>
      <c r="K78" s="56"/>
      <c r="L78" s="54"/>
      <c r="M78" s="39"/>
      <c r="N78" s="39"/>
      <c r="O78" s="39"/>
      <c r="P78" s="39"/>
    </row>
    <row r="79" spans="1:16" ht="22.8">
      <c r="A79" s="1024"/>
      <c r="B79" s="190" t="s">
        <v>778</v>
      </c>
      <c r="C79" s="237" t="s">
        <v>1821</v>
      </c>
      <c r="D79" s="237" t="s">
        <v>1822</v>
      </c>
      <c r="E79" s="237" t="s">
        <v>1823</v>
      </c>
      <c r="F79" s="237" t="s">
        <v>1824</v>
      </c>
      <c r="G79" s="210" t="s">
        <v>1825</v>
      </c>
      <c r="H79" s="105"/>
      <c r="I79" s="54"/>
      <c r="J79" s="56"/>
      <c r="K79" s="56"/>
      <c r="L79" s="54"/>
      <c r="M79" s="39"/>
      <c r="N79" s="39"/>
      <c r="O79" s="39"/>
      <c r="P79" s="39"/>
    </row>
    <row r="80" spans="1:16" ht="78" customHeight="1">
      <c r="A80" s="1024"/>
      <c r="B80" s="159" t="s">
        <v>942</v>
      </c>
      <c r="C80" s="970" t="s">
        <v>207</v>
      </c>
      <c r="D80" s="971"/>
      <c r="E80" s="972" t="s">
        <v>1370</v>
      </c>
      <c r="F80" s="973"/>
      <c r="G80" s="242"/>
      <c r="H80" s="105"/>
      <c r="I80" s="54"/>
      <c r="J80" s="56"/>
      <c r="K80" s="56"/>
      <c r="L80" s="54"/>
      <c r="M80" s="39"/>
      <c r="N80" s="39"/>
      <c r="O80" s="39"/>
      <c r="P80" s="39"/>
    </row>
    <row r="81" spans="1:16" ht="22.8">
      <c r="A81" s="1024"/>
      <c r="B81" s="191" t="s">
        <v>777</v>
      </c>
      <c r="C81" s="238" t="s">
        <v>2077</v>
      </c>
      <c r="D81" s="238" t="s">
        <v>2079</v>
      </c>
      <c r="E81" s="238" t="s">
        <v>411</v>
      </c>
      <c r="F81" s="238" t="s">
        <v>2082</v>
      </c>
      <c r="G81" s="234">
        <v>0.25350694444444444</v>
      </c>
      <c r="H81" s="105"/>
      <c r="I81" s="54"/>
      <c r="J81" s="56"/>
      <c r="K81" s="56"/>
      <c r="L81" s="54"/>
      <c r="M81" s="39"/>
      <c r="N81" s="39"/>
      <c r="O81" s="39"/>
      <c r="P81" s="39"/>
    </row>
    <row r="82" spans="1:16" ht="22.8">
      <c r="A82" s="1024"/>
      <c r="B82" s="191" t="s">
        <v>778</v>
      </c>
      <c r="C82" s="238" t="s">
        <v>2078</v>
      </c>
      <c r="D82" s="238" t="s">
        <v>2080</v>
      </c>
      <c r="E82" s="238" t="s">
        <v>2081</v>
      </c>
      <c r="F82" s="238" t="s">
        <v>2083</v>
      </c>
      <c r="G82" s="234">
        <v>0.24922453703703704</v>
      </c>
      <c r="H82" s="105"/>
      <c r="I82" s="54"/>
      <c r="J82" s="56"/>
      <c r="K82" s="56"/>
      <c r="L82" s="54"/>
      <c r="M82" s="39"/>
      <c r="N82" s="39"/>
      <c r="O82" s="39"/>
      <c r="P82" s="39"/>
    </row>
    <row r="83" spans="1:16" ht="57.75" customHeight="1">
      <c r="A83" s="1024"/>
      <c r="B83" s="161" t="s">
        <v>942</v>
      </c>
      <c r="C83" s="970" t="s">
        <v>274</v>
      </c>
      <c r="D83" s="971"/>
      <c r="E83" s="972" t="s">
        <v>1187</v>
      </c>
      <c r="F83" s="973"/>
      <c r="G83" s="242"/>
      <c r="H83" s="105"/>
      <c r="I83" s="54"/>
      <c r="J83" s="56"/>
      <c r="K83" s="56"/>
      <c r="L83" s="54"/>
      <c r="M83" s="39"/>
      <c r="N83" s="39"/>
      <c r="O83" s="39"/>
      <c r="P83" s="39"/>
    </row>
    <row r="84" spans="1:16" ht="22.8">
      <c r="A84" s="1024"/>
      <c r="B84" s="191" t="s">
        <v>777</v>
      </c>
      <c r="C84" s="238" t="s">
        <v>1853</v>
      </c>
      <c r="D84" s="238" t="s">
        <v>1854</v>
      </c>
      <c r="E84" s="238" t="s">
        <v>486</v>
      </c>
      <c r="F84" s="238" t="s">
        <v>1855</v>
      </c>
      <c r="G84" s="234" t="s">
        <v>1856</v>
      </c>
      <c r="H84" s="105"/>
      <c r="I84" s="54"/>
      <c r="J84" s="56"/>
      <c r="K84" s="56"/>
      <c r="L84" s="54"/>
      <c r="M84" s="39"/>
      <c r="N84" s="39"/>
      <c r="O84" s="39"/>
      <c r="P84" s="39"/>
    </row>
    <row r="85" spans="1:16" ht="22.8">
      <c r="A85" s="1024"/>
      <c r="B85" s="191" t="s">
        <v>778</v>
      </c>
      <c r="C85" s="238" t="s">
        <v>1857</v>
      </c>
      <c r="D85" s="238" t="s">
        <v>1858</v>
      </c>
      <c r="E85" s="238" t="s">
        <v>1859</v>
      </c>
      <c r="F85" s="238" t="s">
        <v>1860</v>
      </c>
      <c r="G85" s="234" t="s">
        <v>1861</v>
      </c>
      <c r="H85" s="105"/>
      <c r="I85" s="54"/>
      <c r="J85" s="56"/>
      <c r="K85" s="56"/>
      <c r="L85" s="54"/>
      <c r="M85" s="39"/>
      <c r="N85" s="39"/>
      <c r="O85" s="39"/>
      <c r="P85" s="39"/>
    </row>
    <row r="86" spans="1:16" ht="140.25" customHeight="1">
      <c r="A86" s="1024"/>
      <c r="B86" s="161" t="s">
        <v>942</v>
      </c>
      <c r="C86" s="970" t="s">
        <v>272</v>
      </c>
      <c r="D86" s="971"/>
      <c r="E86" s="972" t="s">
        <v>1188</v>
      </c>
      <c r="F86" s="973"/>
      <c r="G86" s="242"/>
      <c r="H86" s="105"/>
      <c r="I86" s="54"/>
      <c r="J86" s="56"/>
      <c r="K86" s="56"/>
      <c r="L86" s="54"/>
      <c r="M86" s="39"/>
      <c r="N86" s="39"/>
      <c r="O86" s="39"/>
      <c r="P86" s="39"/>
    </row>
    <row r="87" spans="1:16" ht="22.8">
      <c r="A87" s="1024"/>
      <c r="B87" s="191" t="s">
        <v>777</v>
      </c>
      <c r="C87" s="237" t="s">
        <v>1826</v>
      </c>
      <c r="D87" s="237" t="s">
        <v>1827</v>
      </c>
      <c r="E87" s="237" t="s">
        <v>417</v>
      </c>
      <c r="F87" s="237" t="s">
        <v>1828</v>
      </c>
      <c r="G87" s="210" t="s">
        <v>1829</v>
      </c>
      <c r="H87" s="105"/>
      <c r="I87" s="54"/>
      <c r="J87" s="56"/>
      <c r="K87" s="56"/>
      <c r="L87" s="54"/>
      <c r="M87" s="39"/>
      <c r="N87" s="39"/>
      <c r="O87" s="39"/>
      <c r="P87" s="39"/>
    </row>
    <row r="88" spans="1:16" ht="22.8">
      <c r="A88" s="1024"/>
      <c r="B88" s="191" t="s">
        <v>778</v>
      </c>
      <c r="C88" s="237" t="s">
        <v>1830</v>
      </c>
      <c r="D88" s="237" t="s">
        <v>1831</v>
      </c>
      <c r="E88" s="237" t="s">
        <v>732</v>
      </c>
      <c r="F88" s="237" t="s">
        <v>1832</v>
      </c>
      <c r="G88" s="210" t="s">
        <v>1833</v>
      </c>
      <c r="H88" s="105"/>
      <c r="I88" s="54"/>
      <c r="J88" s="56"/>
      <c r="K88" s="56"/>
      <c r="L88" s="54"/>
      <c r="M88" s="39"/>
      <c r="N88" s="39"/>
      <c r="O88" s="39"/>
      <c r="P88" s="39"/>
    </row>
    <row r="89" spans="1:16" ht="115.5" customHeight="1">
      <c r="A89" s="1024"/>
      <c r="B89" s="161" t="s">
        <v>942</v>
      </c>
      <c r="C89" s="970" t="s">
        <v>1862</v>
      </c>
      <c r="D89" s="971"/>
      <c r="E89" s="972" t="s">
        <v>2084</v>
      </c>
      <c r="F89" s="973"/>
      <c r="G89" s="242"/>
      <c r="H89" s="105"/>
      <c r="I89" s="54"/>
      <c r="J89" s="56"/>
      <c r="K89" s="56"/>
      <c r="L89" s="54"/>
      <c r="M89" s="39"/>
      <c r="N89" s="39"/>
      <c r="O89" s="39"/>
      <c r="P89" s="39"/>
    </row>
    <row r="90" spans="1:16" ht="22.8">
      <c r="A90" s="1024"/>
      <c r="B90" s="191" t="s">
        <v>777</v>
      </c>
      <c r="C90" s="237" t="s">
        <v>1867</v>
      </c>
      <c r="D90" s="237" t="s">
        <v>1868</v>
      </c>
      <c r="E90" s="237" t="s">
        <v>1869</v>
      </c>
      <c r="F90" s="237" t="s">
        <v>1870</v>
      </c>
      <c r="G90" s="210" t="s">
        <v>1871</v>
      </c>
      <c r="H90" s="105"/>
      <c r="I90" s="54"/>
      <c r="J90" s="56"/>
      <c r="K90" s="56"/>
      <c r="L90" s="54"/>
      <c r="M90" s="39"/>
      <c r="N90" s="39"/>
      <c r="O90" s="39"/>
      <c r="P90" s="39"/>
    </row>
    <row r="91" spans="1:16" ht="22.8">
      <c r="A91" s="1024"/>
      <c r="B91" s="191" t="s">
        <v>778</v>
      </c>
      <c r="C91" s="237" t="s">
        <v>1872</v>
      </c>
      <c r="D91" s="237" t="s">
        <v>1873</v>
      </c>
      <c r="E91" s="237" t="s">
        <v>1874</v>
      </c>
      <c r="F91" s="237" t="s">
        <v>1875</v>
      </c>
      <c r="G91" s="210" t="s">
        <v>1876</v>
      </c>
      <c r="H91" s="105"/>
      <c r="I91" s="54"/>
      <c r="J91" s="56"/>
      <c r="K91" s="56"/>
      <c r="L91" s="54"/>
      <c r="M91" s="39"/>
      <c r="N91" s="39"/>
      <c r="O91" s="39"/>
      <c r="P91" s="39"/>
    </row>
    <row r="92" spans="1:16" ht="118.5" customHeight="1">
      <c r="A92" s="1024"/>
      <c r="B92" s="161" t="s">
        <v>942</v>
      </c>
      <c r="C92" s="970" t="s">
        <v>276</v>
      </c>
      <c r="D92" s="971"/>
      <c r="E92" s="972" t="s">
        <v>2095</v>
      </c>
      <c r="F92" s="973"/>
      <c r="G92" s="242"/>
      <c r="H92" s="105"/>
      <c r="I92" s="54"/>
      <c r="J92" s="56"/>
      <c r="K92" s="56"/>
      <c r="L92" s="54"/>
      <c r="M92" s="39"/>
      <c r="N92" s="39"/>
      <c r="O92" s="39"/>
      <c r="P92" s="39"/>
    </row>
    <row r="93" spans="1:16" ht="22.8">
      <c r="A93" s="1024"/>
      <c r="B93" s="191" t="s">
        <v>777</v>
      </c>
      <c r="C93" s="237" t="s">
        <v>1877</v>
      </c>
      <c r="D93" s="237" t="s">
        <v>1878</v>
      </c>
      <c r="E93" s="237" t="s">
        <v>1879</v>
      </c>
      <c r="F93" s="237" t="s">
        <v>1880</v>
      </c>
      <c r="G93" s="210" t="s">
        <v>1881</v>
      </c>
      <c r="H93" s="105"/>
      <c r="I93" s="54"/>
      <c r="J93" s="56"/>
      <c r="K93" s="56"/>
      <c r="L93" s="54"/>
      <c r="M93" s="39"/>
      <c r="N93" s="39"/>
      <c r="O93" s="39"/>
      <c r="P93" s="39"/>
    </row>
    <row r="94" spans="1:16" ht="22.8">
      <c r="A94" s="1024"/>
      <c r="B94" s="191" t="s">
        <v>778</v>
      </c>
      <c r="C94" s="237" t="s">
        <v>1882</v>
      </c>
      <c r="D94" s="237" t="s">
        <v>1883</v>
      </c>
      <c r="E94" s="237" t="s">
        <v>1884</v>
      </c>
      <c r="F94" s="237" t="s">
        <v>1885</v>
      </c>
      <c r="G94" s="210" t="s">
        <v>1886</v>
      </c>
      <c r="H94" s="105"/>
      <c r="I94" s="54"/>
      <c r="J94" s="56"/>
      <c r="K94" s="56"/>
      <c r="L94" s="54"/>
      <c r="M94" s="39"/>
      <c r="N94" s="39"/>
      <c r="O94" s="39"/>
      <c r="P94" s="39"/>
    </row>
    <row r="95" spans="1:16" ht="51.75" customHeight="1">
      <c r="A95" s="1024"/>
      <c r="B95" s="159" t="s">
        <v>942</v>
      </c>
      <c r="C95" s="960" t="s">
        <v>277</v>
      </c>
      <c r="D95" s="984"/>
      <c r="E95" s="1033" t="s">
        <v>1191</v>
      </c>
      <c r="F95" s="986"/>
      <c r="G95" s="243"/>
      <c r="H95" s="105"/>
      <c r="I95" s="54"/>
      <c r="J95" s="56"/>
      <c r="K95" s="56"/>
      <c r="L95" s="54"/>
      <c r="M95" s="39"/>
      <c r="N95" s="39"/>
      <c r="O95" s="39"/>
      <c r="P95" s="39"/>
    </row>
    <row r="96" spans="1:16" ht="22.8">
      <c r="A96" s="1024"/>
      <c r="B96" s="190" t="s">
        <v>777</v>
      </c>
      <c r="C96" s="237" t="s">
        <v>1887</v>
      </c>
      <c r="D96" s="237" t="s">
        <v>1888</v>
      </c>
      <c r="E96" s="237" t="s">
        <v>718</v>
      </c>
      <c r="F96" s="237" t="s">
        <v>1889</v>
      </c>
      <c r="G96" s="210" t="s">
        <v>1890</v>
      </c>
      <c r="H96" s="105"/>
      <c r="I96" s="54"/>
      <c r="J96" s="56"/>
      <c r="K96" s="56"/>
      <c r="L96" s="54"/>
      <c r="M96" s="39"/>
      <c r="N96" s="39"/>
      <c r="O96" s="39"/>
      <c r="P96" s="39"/>
    </row>
    <row r="97" spans="1:16" ht="22.8">
      <c r="A97" s="1024"/>
      <c r="B97" s="190" t="s">
        <v>778</v>
      </c>
      <c r="C97" s="237" t="s">
        <v>1891</v>
      </c>
      <c r="D97" s="237" t="s">
        <v>1892</v>
      </c>
      <c r="E97" s="237" t="s">
        <v>1893</v>
      </c>
      <c r="F97" s="237" t="s">
        <v>1894</v>
      </c>
      <c r="G97" s="210" t="s">
        <v>1895</v>
      </c>
      <c r="H97" s="105"/>
      <c r="I97" s="54"/>
      <c r="J97" s="56"/>
      <c r="K97" s="56"/>
      <c r="L97" s="54"/>
      <c r="M97" s="39"/>
      <c r="N97" s="39"/>
      <c r="O97" s="39"/>
      <c r="P97" s="39"/>
    </row>
    <row r="98" spans="1:16" ht="193.5" customHeight="1">
      <c r="A98" s="1024"/>
      <c r="B98" s="159" t="s">
        <v>942</v>
      </c>
      <c r="C98" s="970" t="s">
        <v>273</v>
      </c>
      <c r="D98" s="971"/>
      <c r="E98" s="972" t="s">
        <v>1192</v>
      </c>
      <c r="F98" s="973"/>
      <c r="G98" s="242"/>
      <c r="H98" s="105"/>
      <c r="I98" s="54"/>
      <c r="J98" s="56"/>
      <c r="K98" s="56"/>
      <c r="L98" s="54"/>
      <c r="M98" s="39"/>
      <c r="N98" s="39"/>
      <c r="O98" s="39"/>
      <c r="P98" s="39"/>
    </row>
    <row r="99" spans="1:16" ht="22.8">
      <c r="A99" s="1024"/>
      <c r="B99" s="190" t="s">
        <v>777</v>
      </c>
      <c r="C99" s="237" t="s">
        <v>1834</v>
      </c>
      <c r="D99" s="237" t="s">
        <v>1835</v>
      </c>
      <c r="E99" s="237" t="s">
        <v>620</v>
      </c>
      <c r="F99" s="237" t="s">
        <v>1836</v>
      </c>
      <c r="G99" s="210" t="s">
        <v>1837</v>
      </c>
      <c r="H99" s="105"/>
      <c r="I99" s="54"/>
      <c r="J99" s="56"/>
      <c r="K99" s="56"/>
      <c r="L99" s="54"/>
      <c r="M99" s="39"/>
      <c r="N99" s="39"/>
      <c r="O99" s="39"/>
      <c r="P99" s="39"/>
    </row>
    <row r="100" spans="1:16" ht="22.8">
      <c r="A100" s="1024"/>
      <c r="B100" s="190" t="s">
        <v>778</v>
      </c>
      <c r="C100" s="237" t="s">
        <v>1838</v>
      </c>
      <c r="D100" s="237" t="s">
        <v>1839</v>
      </c>
      <c r="E100" s="237" t="s">
        <v>1840</v>
      </c>
      <c r="F100" s="237" t="s">
        <v>1841</v>
      </c>
      <c r="G100" s="210" t="s">
        <v>1842</v>
      </c>
      <c r="H100" s="105"/>
      <c r="I100" s="54"/>
      <c r="J100" s="56"/>
      <c r="K100" s="56"/>
      <c r="L100" s="54"/>
      <c r="M100" s="39"/>
      <c r="N100" s="39"/>
      <c r="O100" s="39"/>
      <c r="P100" s="39"/>
    </row>
    <row r="101" spans="1:16" ht="63.75" customHeight="1">
      <c r="A101" s="1024"/>
      <c r="B101" s="159" t="s">
        <v>942</v>
      </c>
      <c r="C101" s="970" t="s">
        <v>1904</v>
      </c>
      <c r="D101" s="971"/>
      <c r="E101" s="972" t="s">
        <v>1371</v>
      </c>
      <c r="F101" s="973"/>
      <c r="G101" s="242"/>
      <c r="H101" s="105"/>
      <c r="I101" s="54"/>
      <c r="J101" s="56"/>
      <c r="K101" s="56"/>
      <c r="L101" s="54"/>
      <c r="M101" s="39"/>
      <c r="N101" s="39"/>
      <c r="O101" s="39"/>
      <c r="P101" s="39"/>
    </row>
    <row r="102" spans="1:16" ht="22.8">
      <c r="A102" s="1024"/>
      <c r="B102" s="190" t="s">
        <v>777</v>
      </c>
      <c r="C102" s="237" t="s">
        <v>1896</v>
      </c>
      <c r="D102" s="237" t="s">
        <v>1897</v>
      </c>
      <c r="E102" s="237" t="s">
        <v>670</v>
      </c>
      <c r="F102" s="237" t="s">
        <v>1898</v>
      </c>
      <c r="G102" s="210" t="s">
        <v>1899</v>
      </c>
      <c r="H102" s="105"/>
      <c r="I102" s="54"/>
      <c r="J102" s="56"/>
      <c r="K102" s="56"/>
      <c r="L102" s="54"/>
      <c r="M102" s="39"/>
      <c r="N102" s="39"/>
      <c r="O102" s="39"/>
      <c r="P102" s="39"/>
    </row>
    <row r="103" spans="1:16" ht="22.8">
      <c r="A103" s="1024"/>
      <c r="B103" s="191" t="s">
        <v>778</v>
      </c>
      <c r="C103" s="237" t="s">
        <v>1900</v>
      </c>
      <c r="D103" s="237" t="s">
        <v>1901</v>
      </c>
      <c r="E103" s="237" t="s">
        <v>456</v>
      </c>
      <c r="F103" s="237" t="s">
        <v>1902</v>
      </c>
      <c r="G103" s="210" t="s">
        <v>1903</v>
      </c>
      <c r="H103" s="105"/>
      <c r="I103" s="54"/>
      <c r="J103" s="56"/>
      <c r="K103" s="56"/>
      <c r="L103" s="54"/>
      <c r="M103" s="39"/>
      <c r="N103" s="39"/>
      <c r="O103" s="39"/>
      <c r="P103" s="39"/>
    </row>
    <row r="104" spans="1:16" ht="70.5" customHeight="1">
      <c r="A104" s="1024"/>
      <c r="B104" s="159" t="s">
        <v>942</v>
      </c>
      <c r="C104" s="970" t="s">
        <v>279</v>
      </c>
      <c r="D104" s="971"/>
      <c r="E104" s="972" t="s">
        <v>1371</v>
      </c>
      <c r="F104" s="973"/>
      <c r="G104" s="242"/>
      <c r="H104" s="105"/>
      <c r="I104" s="54"/>
      <c r="J104" s="56"/>
      <c r="K104" s="56"/>
      <c r="L104" s="54"/>
      <c r="M104" s="39"/>
      <c r="N104" s="39"/>
      <c r="O104" s="39"/>
      <c r="P104" s="39"/>
    </row>
    <row r="105" spans="1:16" ht="22.8">
      <c r="A105" s="1024"/>
      <c r="B105" s="190" t="s">
        <v>777</v>
      </c>
      <c r="C105" s="237" t="s">
        <v>1905</v>
      </c>
      <c r="D105" s="237" t="s">
        <v>1906</v>
      </c>
      <c r="E105" s="237" t="s">
        <v>1907</v>
      </c>
      <c r="F105" s="237" t="s">
        <v>1908</v>
      </c>
      <c r="G105" s="210" t="s">
        <v>1909</v>
      </c>
      <c r="H105" s="105"/>
      <c r="I105" s="54"/>
      <c r="J105" s="56"/>
      <c r="K105" s="56"/>
      <c r="L105" s="54"/>
      <c r="M105" s="39"/>
      <c r="N105" s="39"/>
      <c r="O105" s="39"/>
      <c r="P105" s="39"/>
    </row>
    <row r="106" spans="1:16" ht="24.75" customHeight="1">
      <c r="A106" s="1024"/>
      <c r="B106" s="191" t="s">
        <v>778</v>
      </c>
      <c r="C106" s="237" t="s">
        <v>1910</v>
      </c>
      <c r="D106" s="237" t="s">
        <v>1911</v>
      </c>
      <c r="E106" s="237" t="s">
        <v>1912</v>
      </c>
      <c r="F106" s="237" t="s">
        <v>1913</v>
      </c>
      <c r="G106" s="210" t="s">
        <v>1914</v>
      </c>
      <c r="H106" s="105"/>
      <c r="I106" s="54"/>
      <c r="J106" s="56"/>
      <c r="K106" s="56"/>
      <c r="L106" s="54"/>
      <c r="M106" s="39"/>
      <c r="N106" s="39"/>
      <c r="O106" s="39"/>
      <c r="P106" s="39"/>
    </row>
    <row r="107" spans="1:16" ht="49.5" customHeight="1">
      <c r="A107" s="1024"/>
      <c r="B107" s="161" t="s">
        <v>942</v>
      </c>
      <c r="C107" s="956" t="s">
        <v>280</v>
      </c>
      <c r="D107" s="974"/>
      <c r="E107" s="975" t="s">
        <v>1372</v>
      </c>
      <c r="F107" s="1026"/>
      <c r="G107" s="244"/>
      <c r="H107" s="114"/>
      <c r="I107" s="54"/>
      <c r="J107" s="56"/>
      <c r="K107" s="56"/>
      <c r="L107" s="54"/>
      <c r="M107" s="39"/>
      <c r="N107" s="39"/>
      <c r="O107" s="39"/>
      <c r="P107" s="39"/>
    </row>
    <row r="108" spans="1:16" ht="22.8">
      <c r="A108" s="1024"/>
      <c r="B108" s="160" t="s">
        <v>777</v>
      </c>
      <c r="C108" s="237" t="s">
        <v>1915</v>
      </c>
      <c r="D108" s="237" t="s">
        <v>1916</v>
      </c>
      <c r="E108" s="237" t="s">
        <v>420</v>
      </c>
      <c r="F108" s="237" t="s">
        <v>1917</v>
      </c>
      <c r="G108" s="210" t="s">
        <v>1918</v>
      </c>
      <c r="H108" s="114"/>
      <c r="I108" s="54"/>
      <c r="J108" s="56"/>
      <c r="K108" s="56"/>
      <c r="L108" s="54"/>
      <c r="M108" s="39"/>
      <c r="N108" s="39"/>
      <c r="O108" s="39"/>
      <c r="P108" s="39"/>
    </row>
    <row r="109" spans="1:16" ht="27" customHeight="1">
      <c r="A109" s="1024"/>
      <c r="B109" s="160" t="s">
        <v>778</v>
      </c>
      <c r="C109" s="237" t="s">
        <v>1919</v>
      </c>
      <c r="D109" s="237" t="s">
        <v>1920</v>
      </c>
      <c r="E109" s="237" t="s">
        <v>1795</v>
      </c>
      <c r="F109" s="237" t="s">
        <v>1921</v>
      </c>
      <c r="G109" s="210" t="s">
        <v>1922</v>
      </c>
      <c r="H109" s="114"/>
      <c r="I109" s="54"/>
      <c r="J109" s="56"/>
      <c r="K109" s="56"/>
      <c r="L109" s="54"/>
      <c r="M109" s="39"/>
      <c r="N109" s="39"/>
      <c r="O109" s="39"/>
      <c r="P109" s="39"/>
    </row>
    <row r="110" spans="1:16" ht="66" customHeight="1">
      <c r="A110" s="1024"/>
      <c r="B110" s="161" t="s">
        <v>942</v>
      </c>
      <c r="C110" s="956" t="s">
        <v>281</v>
      </c>
      <c r="D110" s="974"/>
      <c r="E110" s="975" t="s">
        <v>1196</v>
      </c>
      <c r="F110" s="976"/>
      <c r="G110" s="254"/>
      <c r="H110" s="114"/>
      <c r="I110" s="54"/>
      <c r="J110" s="56"/>
      <c r="K110" s="56"/>
      <c r="L110" s="54"/>
      <c r="M110" s="39"/>
      <c r="N110" s="39"/>
      <c r="O110" s="39"/>
      <c r="P110" s="39"/>
    </row>
    <row r="111" spans="1:16" ht="27" customHeight="1">
      <c r="A111" s="1024"/>
      <c r="B111" s="160" t="s">
        <v>777</v>
      </c>
      <c r="C111" s="237" t="s">
        <v>1923</v>
      </c>
      <c r="D111" s="237" t="s">
        <v>1924</v>
      </c>
      <c r="E111" s="237" t="s">
        <v>563</v>
      </c>
      <c r="F111" s="237" t="s">
        <v>1925</v>
      </c>
      <c r="G111" s="210" t="s">
        <v>1926</v>
      </c>
      <c r="H111" s="114"/>
      <c r="I111" s="54"/>
      <c r="J111" s="56"/>
      <c r="K111" s="56"/>
      <c r="L111" s="54"/>
      <c r="M111" s="39"/>
      <c r="N111" s="39"/>
      <c r="O111" s="39"/>
      <c r="P111" s="39"/>
    </row>
    <row r="112" spans="1:16" ht="27" customHeight="1">
      <c r="A112" s="1024"/>
      <c r="B112" s="160" t="s">
        <v>778</v>
      </c>
      <c r="C112" s="237" t="s">
        <v>1927</v>
      </c>
      <c r="D112" s="237" t="s">
        <v>1928</v>
      </c>
      <c r="E112" s="237" t="s">
        <v>712</v>
      </c>
      <c r="F112" s="237" t="s">
        <v>1929</v>
      </c>
      <c r="G112" s="210" t="s">
        <v>1930</v>
      </c>
      <c r="H112" s="114"/>
      <c r="I112" s="54"/>
      <c r="J112" s="56"/>
      <c r="K112" s="56"/>
      <c r="L112" s="54"/>
      <c r="M112" s="39"/>
      <c r="N112" s="39"/>
      <c r="O112" s="39"/>
      <c r="P112" s="39"/>
    </row>
    <row r="113" spans="1:16" ht="57" customHeight="1">
      <c r="A113" s="1024"/>
      <c r="B113" s="161" t="s">
        <v>942</v>
      </c>
      <c r="C113" s="956" t="s">
        <v>282</v>
      </c>
      <c r="D113" s="974"/>
      <c r="E113" s="975" t="s">
        <v>1197</v>
      </c>
      <c r="F113" s="976"/>
      <c r="G113" s="254"/>
      <c r="H113" s="114"/>
      <c r="I113" s="54"/>
      <c r="J113" s="56"/>
      <c r="K113" s="56"/>
      <c r="L113" s="54"/>
      <c r="M113" s="39"/>
      <c r="N113" s="39"/>
      <c r="O113" s="39"/>
      <c r="P113" s="39"/>
    </row>
    <row r="114" spans="1:16" ht="27" customHeight="1">
      <c r="A114" s="1024"/>
      <c r="B114" s="160" t="s">
        <v>777</v>
      </c>
      <c r="C114" s="237" t="s">
        <v>941</v>
      </c>
      <c r="D114" s="237" t="s">
        <v>1931</v>
      </c>
      <c r="E114" s="237" t="s">
        <v>582</v>
      </c>
      <c r="F114" s="237" t="s">
        <v>1932</v>
      </c>
      <c r="G114" s="210" t="s">
        <v>1933</v>
      </c>
      <c r="H114" s="114"/>
      <c r="I114" s="54"/>
      <c r="J114" s="56"/>
      <c r="K114" s="56"/>
      <c r="L114" s="54"/>
      <c r="M114" s="39"/>
      <c r="N114" s="39"/>
      <c r="O114" s="39"/>
      <c r="P114" s="39"/>
    </row>
    <row r="115" spans="1:16" ht="27" customHeight="1">
      <c r="A115" s="1024"/>
      <c r="B115" s="160" t="s">
        <v>778</v>
      </c>
      <c r="C115" s="237" t="s">
        <v>1934</v>
      </c>
      <c r="D115" s="237" t="s">
        <v>1935</v>
      </c>
      <c r="E115" s="237" t="s">
        <v>1936</v>
      </c>
      <c r="F115" s="237" t="s">
        <v>1937</v>
      </c>
      <c r="G115" s="210" t="s">
        <v>1938</v>
      </c>
      <c r="H115" s="114"/>
      <c r="I115" s="54"/>
      <c r="J115" s="56"/>
      <c r="K115" s="56"/>
      <c r="L115" s="54"/>
      <c r="M115" s="39"/>
      <c r="N115" s="39"/>
      <c r="O115" s="39"/>
      <c r="P115" s="39"/>
    </row>
    <row r="116" spans="1:16" ht="78.75" customHeight="1">
      <c r="A116" s="1024"/>
      <c r="B116" s="161" t="s">
        <v>942</v>
      </c>
      <c r="C116" s="956" t="s">
        <v>283</v>
      </c>
      <c r="D116" s="974"/>
      <c r="E116" s="975" t="s">
        <v>1373</v>
      </c>
      <c r="F116" s="976"/>
      <c r="G116" s="254"/>
      <c r="H116" s="114"/>
      <c r="I116" s="54"/>
      <c r="J116" s="56"/>
      <c r="K116" s="56"/>
      <c r="L116" s="54"/>
      <c r="M116" s="39"/>
      <c r="N116" s="39"/>
      <c r="O116" s="39"/>
      <c r="P116" s="39"/>
    </row>
    <row r="117" spans="1:16" ht="22.8">
      <c r="A117" s="1024"/>
      <c r="B117" s="160" t="s">
        <v>777</v>
      </c>
      <c r="C117" s="237" t="s">
        <v>1939</v>
      </c>
      <c r="D117" s="471" t="s">
        <v>1940</v>
      </c>
      <c r="E117" s="237" t="s">
        <v>434</v>
      </c>
      <c r="F117" s="237" t="s">
        <v>1941</v>
      </c>
      <c r="G117" s="210" t="s">
        <v>1942</v>
      </c>
      <c r="H117" s="114"/>
      <c r="I117" s="54"/>
      <c r="J117" s="56"/>
      <c r="K117" s="56"/>
      <c r="L117" s="54"/>
      <c r="M117" s="39"/>
      <c r="N117" s="39"/>
      <c r="O117" s="39"/>
      <c r="P117" s="39"/>
    </row>
    <row r="118" spans="1:16" ht="27" customHeight="1">
      <c r="A118" s="1024"/>
      <c r="B118" s="160" t="s">
        <v>778</v>
      </c>
      <c r="C118" s="237" t="s">
        <v>1943</v>
      </c>
      <c r="D118" s="237" t="s">
        <v>1944</v>
      </c>
      <c r="E118" s="237" t="s">
        <v>1585</v>
      </c>
      <c r="F118" s="237" t="s">
        <v>1945</v>
      </c>
      <c r="G118" s="210" t="s">
        <v>1946</v>
      </c>
      <c r="H118" s="114"/>
      <c r="I118" s="54"/>
      <c r="J118" s="56"/>
      <c r="K118" s="56"/>
      <c r="L118" s="54"/>
      <c r="M118" s="39"/>
      <c r="N118" s="39"/>
      <c r="O118" s="39"/>
      <c r="P118" s="39"/>
    </row>
    <row r="119" spans="1:16" ht="88.5" customHeight="1">
      <c r="A119" s="1024"/>
      <c r="B119" s="161" t="s">
        <v>942</v>
      </c>
      <c r="C119" s="956" t="s">
        <v>287</v>
      </c>
      <c r="D119" s="974"/>
      <c r="E119" s="991" t="s">
        <v>1374</v>
      </c>
      <c r="F119" s="992"/>
      <c r="G119" s="254"/>
      <c r="H119" s="114"/>
      <c r="I119" s="54"/>
      <c r="J119" s="56"/>
      <c r="K119" s="56"/>
      <c r="L119" s="54"/>
      <c r="M119" s="39"/>
      <c r="N119" s="39"/>
      <c r="O119" s="39"/>
      <c r="P119" s="39"/>
    </row>
    <row r="120" spans="1:16" ht="27" customHeight="1">
      <c r="A120" s="1024"/>
      <c r="B120" s="160" t="s">
        <v>777</v>
      </c>
      <c r="C120" s="238" t="s">
        <v>1843</v>
      </c>
      <c r="D120" s="238" t="s">
        <v>1844</v>
      </c>
      <c r="E120" s="238" t="s">
        <v>1845</v>
      </c>
      <c r="F120" s="238" t="s">
        <v>1846</v>
      </c>
      <c r="G120" s="255" t="s">
        <v>1847</v>
      </c>
      <c r="H120" s="114"/>
      <c r="I120" s="54"/>
      <c r="J120" s="56"/>
      <c r="K120" s="56"/>
      <c r="L120" s="54"/>
      <c r="M120" s="39"/>
      <c r="N120" s="39"/>
      <c r="O120" s="39"/>
      <c r="P120" s="39"/>
    </row>
    <row r="121" spans="1:16" ht="27" customHeight="1">
      <c r="A121" s="1024"/>
      <c r="B121" s="160" t="s">
        <v>778</v>
      </c>
      <c r="C121" s="238" t="s">
        <v>1848</v>
      </c>
      <c r="D121" s="238" t="s">
        <v>1849</v>
      </c>
      <c r="E121" s="238" t="s">
        <v>1850</v>
      </c>
      <c r="F121" s="238" t="s">
        <v>1851</v>
      </c>
      <c r="G121" s="255" t="s">
        <v>1852</v>
      </c>
      <c r="H121" s="114"/>
      <c r="I121" s="54"/>
      <c r="J121" s="56"/>
      <c r="K121" s="56"/>
      <c r="L121" s="54"/>
      <c r="M121" s="39"/>
      <c r="N121" s="39"/>
      <c r="O121" s="39"/>
      <c r="P121" s="39"/>
    </row>
    <row r="122" spans="1:16" ht="86.25" customHeight="1">
      <c r="A122" s="1024"/>
      <c r="B122" s="161" t="s">
        <v>942</v>
      </c>
      <c r="C122" s="956" t="s">
        <v>284</v>
      </c>
      <c r="D122" s="974"/>
      <c r="E122" s="991" t="s">
        <v>1375</v>
      </c>
      <c r="F122" s="992"/>
      <c r="G122" s="254"/>
      <c r="H122" s="114"/>
      <c r="I122" s="54"/>
      <c r="J122" s="56"/>
      <c r="K122" s="56"/>
      <c r="L122" s="54"/>
      <c r="M122" s="39"/>
      <c r="N122" s="39"/>
      <c r="O122" s="39"/>
      <c r="P122" s="39"/>
    </row>
    <row r="123" spans="1:16" ht="22.8">
      <c r="A123" s="1024"/>
      <c r="B123" s="160" t="s">
        <v>777</v>
      </c>
      <c r="C123" s="237" t="s">
        <v>1947</v>
      </c>
      <c r="D123" s="237" t="s">
        <v>1948</v>
      </c>
      <c r="E123" s="237" t="s">
        <v>620</v>
      </c>
      <c r="F123" s="237" t="s">
        <v>1849</v>
      </c>
      <c r="G123" s="255" t="s">
        <v>1949</v>
      </c>
      <c r="H123" s="105"/>
      <c r="I123" s="54"/>
      <c r="J123" s="56"/>
      <c r="K123" s="56"/>
      <c r="L123" s="54"/>
      <c r="M123" s="39"/>
      <c r="N123" s="39"/>
      <c r="O123" s="39"/>
      <c r="P123" s="39"/>
    </row>
    <row r="124" spans="1:16" ht="22.8">
      <c r="A124" s="1024"/>
      <c r="B124" s="160" t="s">
        <v>778</v>
      </c>
      <c r="C124" s="237" t="s">
        <v>1950</v>
      </c>
      <c r="D124" s="237" t="s">
        <v>1808</v>
      </c>
      <c r="E124" s="237" t="s">
        <v>1951</v>
      </c>
      <c r="F124" s="237" t="s">
        <v>2100</v>
      </c>
      <c r="G124" s="503" t="s">
        <v>2101</v>
      </c>
      <c r="H124" s="111"/>
      <c r="I124" s="54"/>
      <c r="J124" s="56"/>
      <c r="K124" s="56"/>
      <c r="L124" s="54"/>
      <c r="M124" s="39"/>
      <c r="N124" s="39"/>
      <c r="O124" s="39"/>
      <c r="P124" s="39"/>
    </row>
    <row r="125" spans="1:16" ht="96" customHeight="1">
      <c r="A125" s="1024"/>
      <c r="B125" s="161" t="s">
        <v>942</v>
      </c>
      <c r="C125" s="956" t="s">
        <v>285</v>
      </c>
      <c r="D125" s="974"/>
      <c r="E125" s="975" t="s">
        <v>1376</v>
      </c>
      <c r="F125" s="976"/>
      <c r="G125" s="254"/>
      <c r="H125" s="111"/>
      <c r="I125" s="54"/>
      <c r="J125" s="56"/>
      <c r="K125" s="56"/>
      <c r="L125" s="54"/>
      <c r="M125" s="39"/>
      <c r="N125" s="39"/>
      <c r="O125" s="39"/>
      <c r="P125" s="39"/>
    </row>
    <row r="126" spans="1:16" ht="22.8">
      <c r="A126" s="1024"/>
      <c r="B126" s="160" t="s">
        <v>777</v>
      </c>
      <c r="C126" s="237" t="s">
        <v>1952</v>
      </c>
      <c r="D126" s="237" t="s">
        <v>1953</v>
      </c>
      <c r="E126" s="237" t="s">
        <v>1796</v>
      </c>
      <c r="F126" s="237" t="s">
        <v>1954</v>
      </c>
      <c r="G126" s="255" t="s">
        <v>1955</v>
      </c>
      <c r="H126" s="111"/>
      <c r="I126" s="54"/>
      <c r="J126" s="56"/>
      <c r="K126" s="56"/>
      <c r="L126" s="54"/>
      <c r="M126" s="39"/>
      <c r="N126" s="39"/>
      <c r="O126" s="39"/>
      <c r="P126" s="39"/>
    </row>
    <row r="127" spans="1:16" ht="22.8">
      <c r="A127" s="1024"/>
      <c r="B127" s="160" t="s">
        <v>778</v>
      </c>
      <c r="C127" s="237" t="s">
        <v>1956</v>
      </c>
      <c r="D127" s="237" t="s">
        <v>1957</v>
      </c>
      <c r="E127" s="237" t="s">
        <v>1958</v>
      </c>
      <c r="F127" s="237" t="s">
        <v>1959</v>
      </c>
      <c r="G127" s="255" t="s">
        <v>1960</v>
      </c>
      <c r="H127" s="111"/>
      <c r="I127" s="54"/>
      <c r="J127" s="56"/>
      <c r="K127" s="56"/>
      <c r="L127" s="54"/>
      <c r="M127" s="39"/>
      <c r="N127" s="39"/>
      <c r="O127" s="39"/>
      <c r="P127" s="39"/>
    </row>
    <row r="128" spans="1:16" ht="75.75" customHeight="1">
      <c r="A128" s="1024"/>
      <c r="B128" s="161" t="s">
        <v>942</v>
      </c>
      <c r="C128" s="1027" t="s">
        <v>851</v>
      </c>
      <c r="D128" s="1028"/>
      <c r="E128" s="968" t="s">
        <v>1202</v>
      </c>
      <c r="F128" s="1029"/>
      <c r="G128" s="256"/>
      <c r="H128" s="111"/>
      <c r="I128" s="54"/>
      <c r="J128" s="56"/>
      <c r="K128" s="56"/>
      <c r="L128" s="54"/>
      <c r="M128" s="39"/>
      <c r="N128" s="39"/>
      <c r="O128" s="39"/>
      <c r="P128" s="39"/>
    </row>
    <row r="129" spans="1:16" ht="22.8">
      <c r="A129" s="1024"/>
      <c r="B129" s="173" t="s">
        <v>777</v>
      </c>
      <c r="C129" s="478">
        <v>0</v>
      </c>
      <c r="D129" s="478">
        <v>0</v>
      </c>
      <c r="E129" s="479">
        <v>0</v>
      </c>
      <c r="F129" s="478">
        <v>0</v>
      </c>
      <c r="G129" s="480">
        <v>0</v>
      </c>
      <c r="H129" s="111"/>
      <c r="I129" s="54"/>
      <c r="J129" s="56"/>
      <c r="K129" s="56"/>
      <c r="L129" s="54"/>
      <c r="M129" s="39"/>
      <c r="N129" s="39"/>
      <c r="O129" s="39"/>
      <c r="P129" s="39"/>
    </row>
    <row r="130" spans="1:16" ht="22.8">
      <c r="A130" s="1024"/>
      <c r="B130" s="173" t="s">
        <v>778</v>
      </c>
      <c r="C130" s="238" t="s">
        <v>1863</v>
      </c>
      <c r="D130" s="238" t="s">
        <v>1864</v>
      </c>
      <c r="E130" s="238" t="s">
        <v>1865</v>
      </c>
      <c r="F130" s="238" t="s">
        <v>1394</v>
      </c>
      <c r="G130" s="234" t="s">
        <v>1866</v>
      </c>
      <c r="H130" s="111"/>
      <c r="I130" s="54"/>
      <c r="J130" s="56"/>
      <c r="K130" s="56"/>
      <c r="L130" s="54"/>
      <c r="M130" s="39"/>
      <c r="N130" s="39"/>
      <c r="O130" s="39"/>
      <c r="P130" s="39"/>
    </row>
    <row r="131" spans="1:16" ht="80.25" customHeight="1">
      <c r="A131" s="1024"/>
      <c r="B131" s="174" t="s">
        <v>942</v>
      </c>
      <c r="C131" s="964" t="s">
        <v>286</v>
      </c>
      <c r="D131" s="965"/>
      <c r="E131" s="966" t="s">
        <v>1203</v>
      </c>
      <c r="F131" s="967"/>
      <c r="G131" s="355"/>
      <c r="H131" s="111"/>
      <c r="I131" s="54"/>
      <c r="J131" s="56"/>
      <c r="K131" s="56"/>
      <c r="L131" s="54"/>
      <c r="M131" s="39"/>
      <c r="N131" s="39"/>
      <c r="O131" s="39"/>
      <c r="P131" s="39"/>
    </row>
    <row r="132" spans="1:16" ht="22.8">
      <c r="A132" s="1024"/>
      <c r="B132" s="173" t="s">
        <v>777</v>
      </c>
      <c r="C132" s="478">
        <v>0</v>
      </c>
      <c r="D132" s="478">
        <v>0</v>
      </c>
      <c r="E132" s="479">
        <v>0</v>
      </c>
      <c r="F132" s="478">
        <v>0</v>
      </c>
      <c r="G132" s="480">
        <v>0</v>
      </c>
      <c r="H132" s="111"/>
      <c r="I132" s="54"/>
      <c r="J132" s="56"/>
      <c r="K132" s="56"/>
      <c r="L132" s="54"/>
      <c r="M132" s="39"/>
      <c r="N132" s="39"/>
      <c r="O132" s="39"/>
      <c r="P132" s="39"/>
    </row>
    <row r="133" spans="1:16" ht="33" customHeight="1">
      <c r="A133" s="1024"/>
      <c r="B133" s="173" t="s">
        <v>778</v>
      </c>
      <c r="C133" s="238" t="s">
        <v>1961</v>
      </c>
      <c r="D133" s="238" t="s">
        <v>1962</v>
      </c>
      <c r="E133" s="238" t="s">
        <v>1963</v>
      </c>
      <c r="F133" s="238" t="s">
        <v>1964</v>
      </c>
      <c r="G133" s="234" t="s">
        <v>1965</v>
      </c>
      <c r="H133" s="111"/>
      <c r="I133" s="54"/>
      <c r="J133" s="56"/>
      <c r="K133" s="56"/>
      <c r="L133" s="54"/>
      <c r="M133" s="39"/>
      <c r="N133" s="39"/>
      <c r="O133" s="39"/>
      <c r="P133" s="39"/>
    </row>
    <row r="134" spans="1:16" ht="33" customHeight="1">
      <c r="A134" s="1024"/>
      <c r="B134" s="511" t="s">
        <v>943</v>
      </c>
      <c r="C134" s="1038" t="s">
        <v>913</v>
      </c>
      <c r="D134" s="1035"/>
      <c r="E134" s="1035"/>
      <c r="F134" s="1035"/>
      <c r="G134" s="1036"/>
      <c r="H134" s="111"/>
      <c r="I134" s="54"/>
      <c r="J134" s="56"/>
      <c r="K134" s="56"/>
      <c r="L134" s="54"/>
      <c r="M134" s="39"/>
      <c r="N134" s="39"/>
      <c r="O134" s="39"/>
      <c r="P134" s="39"/>
    </row>
    <row r="135" spans="1:16" ht="33" customHeight="1">
      <c r="A135" s="1024"/>
      <c r="B135" s="514" t="s">
        <v>777</v>
      </c>
      <c r="C135" s="517">
        <v>5.8333333333333336E-3</v>
      </c>
      <c r="D135" s="517">
        <v>5.3310185185185183E-2</v>
      </c>
      <c r="E135" s="518">
        <v>855</v>
      </c>
      <c r="F135" s="517">
        <v>3.8761574074074073E-2</v>
      </c>
      <c r="G135" s="517">
        <v>0.32511574074074073</v>
      </c>
      <c r="H135" s="111"/>
      <c r="I135" s="54"/>
      <c r="J135" s="56"/>
      <c r="K135" s="56"/>
      <c r="L135" s="54"/>
      <c r="M135" s="39"/>
      <c r="N135" s="39"/>
      <c r="O135" s="39"/>
      <c r="P135" s="39"/>
    </row>
    <row r="136" spans="1:16" ht="29.25" customHeight="1">
      <c r="A136" s="1025"/>
      <c r="B136" s="514" t="s">
        <v>778</v>
      </c>
      <c r="C136" s="349">
        <v>9.8148148148148144E-3</v>
      </c>
      <c r="D136" s="349">
        <v>6.8148148148148152E-2</v>
      </c>
      <c r="E136" s="519">
        <v>3772</v>
      </c>
      <c r="F136" s="349">
        <v>5.016203703703704E-2</v>
      </c>
      <c r="G136" s="349">
        <v>0.41350694444444447</v>
      </c>
      <c r="H136" s="516"/>
      <c r="I136" s="996"/>
      <c r="J136" s="56"/>
      <c r="K136" s="56"/>
      <c r="L136" s="54"/>
      <c r="M136" s="39"/>
      <c r="N136" s="39"/>
      <c r="O136" s="39"/>
      <c r="P136" s="39"/>
    </row>
    <row r="137" spans="1:16" ht="35.25" customHeight="1">
      <c r="A137" s="350"/>
      <c r="B137" s="159" t="s">
        <v>942</v>
      </c>
      <c r="C137" s="956" t="s">
        <v>1780</v>
      </c>
      <c r="D137" s="957"/>
      <c r="E137" s="968" t="s">
        <v>1786</v>
      </c>
      <c r="F137" s="969"/>
      <c r="G137" s="109"/>
      <c r="H137" s="220"/>
      <c r="I137" s="996"/>
      <c r="J137" s="56"/>
      <c r="K137" s="56"/>
      <c r="L137" s="54"/>
      <c r="M137" s="39"/>
      <c r="N137" s="39"/>
      <c r="O137" s="39"/>
      <c r="P137" s="39"/>
    </row>
    <row r="138" spans="1:16" ht="29.25" customHeight="1">
      <c r="A138" s="350"/>
      <c r="B138" s="108" t="s">
        <v>777</v>
      </c>
      <c r="C138" s="481">
        <v>0</v>
      </c>
      <c r="D138" s="481">
        <v>0</v>
      </c>
      <c r="E138" s="482">
        <v>0</v>
      </c>
      <c r="F138" s="481">
        <v>0</v>
      </c>
      <c r="G138" s="483">
        <v>0</v>
      </c>
      <c r="H138" s="220"/>
      <c r="I138" s="996"/>
      <c r="J138" s="56"/>
      <c r="K138" s="56"/>
      <c r="L138" s="54"/>
      <c r="M138" s="39"/>
      <c r="N138" s="39"/>
      <c r="O138" s="39"/>
      <c r="P138" s="39"/>
    </row>
    <row r="139" spans="1:16" ht="29.25" customHeight="1">
      <c r="A139" s="350"/>
      <c r="B139" s="108" t="s">
        <v>778</v>
      </c>
      <c r="C139" s="484">
        <v>5.9375000000000001E-3</v>
      </c>
      <c r="D139" s="485">
        <v>3.4108796296296297E-2</v>
      </c>
      <c r="E139" s="206">
        <v>79</v>
      </c>
      <c r="F139" s="485">
        <v>4.59490740740741E-2</v>
      </c>
      <c r="G139" s="235">
        <v>0.290335648148148</v>
      </c>
      <c r="H139" s="220"/>
      <c r="I139" s="996"/>
      <c r="J139" s="56"/>
      <c r="K139" s="56"/>
      <c r="L139" s="54"/>
      <c r="M139" s="39"/>
      <c r="N139" s="39"/>
      <c r="O139" s="39"/>
      <c r="P139" s="39"/>
    </row>
    <row r="140" spans="1:16" ht="32.25" customHeight="1">
      <c r="A140" s="1006">
        <v>3</v>
      </c>
      <c r="B140" s="159" t="s">
        <v>942</v>
      </c>
      <c r="C140" s="1039" t="s">
        <v>215</v>
      </c>
      <c r="D140" s="1040"/>
      <c r="E140" s="968" t="s">
        <v>1204</v>
      </c>
      <c r="F140" s="969"/>
      <c r="G140" s="257"/>
      <c r="H140" s="1048"/>
      <c r="I140" s="996"/>
      <c r="J140" s="56"/>
      <c r="K140" s="56"/>
      <c r="L140" s="54"/>
      <c r="M140" s="39"/>
      <c r="N140" s="39"/>
      <c r="O140" s="39"/>
      <c r="P140" s="39"/>
    </row>
    <row r="141" spans="1:16" ht="22.8">
      <c r="A141" s="1024"/>
      <c r="B141" s="108" t="s">
        <v>777</v>
      </c>
      <c r="C141" s="481">
        <v>0</v>
      </c>
      <c r="D141" s="481">
        <v>0</v>
      </c>
      <c r="E141" s="482">
        <v>0</v>
      </c>
      <c r="F141" s="481">
        <v>0</v>
      </c>
      <c r="G141" s="483">
        <v>0</v>
      </c>
      <c r="H141" s="1048"/>
      <c r="I141" s="996"/>
      <c r="J141" s="56"/>
      <c r="K141" s="56"/>
      <c r="L141" s="54"/>
      <c r="M141" s="39"/>
      <c r="N141" s="39"/>
      <c r="O141" s="39"/>
      <c r="P141" s="39"/>
    </row>
    <row r="142" spans="1:16" ht="22.8">
      <c r="A142" s="1024"/>
      <c r="B142" s="108" t="s">
        <v>778</v>
      </c>
      <c r="C142" s="484">
        <v>5.6249999999999998E-3</v>
      </c>
      <c r="D142" s="485">
        <v>4.4097222222222197E-2</v>
      </c>
      <c r="E142" s="206">
        <v>53</v>
      </c>
      <c r="F142" s="485">
        <v>4.5925925925925898E-2</v>
      </c>
      <c r="G142" s="235">
        <v>0.45184027777777802</v>
      </c>
      <c r="H142" s="164"/>
      <c r="I142" s="996"/>
      <c r="J142" s="56"/>
      <c r="K142" s="56"/>
      <c r="L142" s="54"/>
      <c r="M142" s="39"/>
      <c r="N142" s="39"/>
      <c r="O142" s="39"/>
      <c r="P142" s="39"/>
    </row>
    <row r="143" spans="1:16" ht="27.6">
      <c r="A143" s="1024"/>
      <c r="B143" s="159" t="s">
        <v>942</v>
      </c>
      <c r="C143" s="956" t="s">
        <v>216</v>
      </c>
      <c r="D143" s="957"/>
      <c r="E143" s="958" t="s">
        <v>1377</v>
      </c>
      <c r="F143" s="959"/>
      <c r="G143" s="257"/>
      <c r="H143" s="164"/>
      <c r="I143" s="996"/>
      <c r="J143" s="56"/>
      <c r="K143" s="56"/>
      <c r="L143" s="54"/>
      <c r="M143" s="39"/>
      <c r="N143" s="39"/>
      <c r="O143" s="39"/>
      <c r="P143" s="39"/>
    </row>
    <row r="144" spans="1:16" ht="22.8">
      <c r="A144" s="1024"/>
      <c r="B144" s="108" t="s">
        <v>777</v>
      </c>
      <c r="C144" s="481">
        <v>0</v>
      </c>
      <c r="D144" s="481">
        <v>0</v>
      </c>
      <c r="E144" s="482">
        <v>0</v>
      </c>
      <c r="F144" s="481">
        <v>0</v>
      </c>
      <c r="G144" s="483">
        <v>0</v>
      </c>
      <c r="H144" s="164"/>
      <c r="I144" s="996"/>
      <c r="J144" s="56"/>
      <c r="K144" s="56"/>
      <c r="L144" s="54"/>
      <c r="M144" s="39"/>
      <c r="N144" s="39"/>
      <c r="O144" s="39"/>
      <c r="P144" s="39"/>
    </row>
    <row r="145" spans="1:16" ht="22.8">
      <c r="A145" s="1024"/>
      <c r="B145" s="108" t="s">
        <v>778</v>
      </c>
      <c r="C145" s="484">
        <v>9.7106481481481505E-3</v>
      </c>
      <c r="D145" s="485">
        <v>3.2858796296296303E-2</v>
      </c>
      <c r="E145" s="206">
        <v>98</v>
      </c>
      <c r="F145" s="485">
        <v>5.7986111111111099E-2</v>
      </c>
      <c r="G145" s="235">
        <v>0.32189814814814799</v>
      </c>
      <c r="H145" s="164"/>
      <c r="I145" s="996"/>
      <c r="J145" s="56"/>
      <c r="K145" s="56"/>
      <c r="L145" s="54"/>
      <c r="M145" s="39"/>
      <c r="N145" s="39"/>
      <c r="O145" s="39"/>
      <c r="P145" s="39"/>
    </row>
    <row r="146" spans="1:16" ht="39.75" customHeight="1">
      <c r="A146" s="1024"/>
      <c r="B146" s="159" t="s">
        <v>942</v>
      </c>
      <c r="C146" s="956" t="s">
        <v>288</v>
      </c>
      <c r="D146" s="957"/>
      <c r="E146" s="989" t="s">
        <v>1207</v>
      </c>
      <c r="F146" s="990"/>
      <c r="G146" s="257"/>
      <c r="H146" s="164"/>
      <c r="I146" s="996"/>
      <c r="J146" s="56"/>
      <c r="K146" s="56"/>
      <c r="L146" s="54"/>
      <c r="M146" s="39"/>
      <c r="N146" s="39"/>
      <c r="O146" s="39"/>
      <c r="P146" s="39"/>
    </row>
    <row r="147" spans="1:16" ht="22.8">
      <c r="A147" s="1024"/>
      <c r="B147" s="108" t="s">
        <v>777</v>
      </c>
      <c r="C147" s="481">
        <v>0</v>
      </c>
      <c r="D147" s="481">
        <v>0</v>
      </c>
      <c r="E147" s="482">
        <v>0</v>
      </c>
      <c r="F147" s="481">
        <v>0</v>
      </c>
      <c r="G147" s="483">
        <v>0</v>
      </c>
      <c r="H147" s="164"/>
      <c r="I147" s="996"/>
      <c r="J147" s="56"/>
      <c r="K147" s="56"/>
      <c r="L147" s="54"/>
      <c r="M147" s="39"/>
      <c r="N147" s="39"/>
      <c r="O147" s="39"/>
      <c r="P147" s="39"/>
    </row>
    <row r="148" spans="1:16" ht="22.8">
      <c r="A148" s="1024"/>
      <c r="B148" s="108" t="s">
        <v>778</v>
      </c>
      <c r="C148" s="484">
        <v>9.46759259259259E-3</v>
      </c>
      <c r="D148" s="485">
        <v>2.7696759259259299E-2</v>
      </c>
      <c r="E148" s="206">
        <v>8</v>
      </c>
      <c r="F148" s="485">
        <v>5.1851851851851899E-2</v>
      </c>
      <c r="G148" s="235">
        <v>8.8634259259259301E-2</v>
      </c>
      <c r="H148" s="165"/>
      <c r="I148" s="996"/>
      <c r="J148" s="56"/>
      <c r="K148" s="56"/>
      <c r="L148" s="54"/>
      <c r="M148" s="39"/>
      <c r="N148" s="39"/>
      <c r="O148" s="39"/>
      <c r="P148" s="39"/>
    </row>
    <row r="149" spans="1:16" ht="81" customHeight="1">
      <c r="A149" s="1024"/>
      <c r="B149" s="159" t="s">
        <v>942</v>
      </c>
      <c r="C149" s="956" t="s">
        <v>1781</v>
      </c>
      <c r="D149" s="957"/>
      <c r="E149" s="958" t="s">
        <v>2102</v>
      </c>
      <c r="F149" s="959"/>
      <c r="G149" s="257"/>
      <c r="H149" s="165"/>
      <c r="I149" s="996"/>
      <c r="J149" s="56"/>
      <c r="K149" s="56"/>
      <c r="L149" s="54"/>
      <c r="M149" s="39"/>
      <c r="N149" s="39"/>
      <c r="O149" s="39"/>
      <c r="P149" s="39"/>
    </row>
    <row r="150" spans="1:16" ht="22.8">
      <c r="A150" s="1024"/>
      <c r="B150" s="108" t="s">
        <v>777</v>
      </c>
      <c r="C150" s="475">
        <v>1.3217592592592593E-2</v>
      </c>
      <c r="D150" s="235">
        <v>1.4583333333333332E-2</v>
      </c>
      <c r="E150" s="476">
        <v>4</v>
      </c>
      <c r="F150" s="475">
        <v>5.9652777777777777E-2</v>
      </c>
      <c r="G150" s="235">
        <v>0.13373842592592591</v>
      </c>
      <c r="H150" s="165"/>
      <c r="I150" s="996"/>
      <c r="J150" s="56"/>
      <c r="K150" s="56"/>
      <c r="L150" s="54"/>
      <c r="M150" s="39"/>
      <c r="N150" s="39"/>
      <c r="O150" s="39"/>
      <c r="P150" s="39"/>
    </row>
    <row r="151" spans="1:16" ht="22.8">
      <c r="A151" s="1024"/>
      <c r="B151" s="108" t="s">
        <v>778</v>
      </c>
      <c r="C151" s="475">
        <v>8.1249999999999985E-3</v>
      </c>
      <c r="D151" s="475">
        <v>8.549768518518519E-2</v>
      </c>
      <c r="E151" s="476">
        <v>250</v>
      </c>
      <c r="F151" s="475">
        <v>5.0902777777777776E-2</v>
      </c>
      <c r="G151" s="235">
        <v>0.26608796296296294</v>
      </c>
      <c r="H151" s="165"/>
      <c r="I151" s="996"/>
      <c r="J151" s="56"/>
      <c r="K151" s="56"/>
      <c r="L151" s="54"/>
      <c r="M151" s="39"/>
      <c r="N151" s="39"/>
      <c r="O151" s="39"/>
      <c r="P151" s="39"/>
    </row>
    <row r="152" spans="1:16" ht="73.5" customHeight="1">
      <c r="A152" s="1024"/>
      <c r="B152" s="159" t="s">
        <v>942</v>
      </c>
      <c r="C152" s="956" t="s">
        <v>1782</v>
      </c>
      <c r="D152" s="957"/>
      <c r="E152" s="958" t="s">
        <v>2102</v>
      </c>
      <c r="F152" s="959"/>
      <c r="G152" s="257"/>
      <c r="H152" s="164"/>
      <c r="I152" s="996"/>
      <c r="J152" s="56"/>
      <c r="K152" s="56"/>
      <c r="L152" s="54"/>
      <c r="M152" s="39"/>
      <c r="N152" s="39"/>
      <c r="O152" s="39"/>
      <c r="P152" s="39"/>
    </row>
    <row r="153" spans="1:16" ht="22.8">
      <c r="A153" s="1024"/>
      <c r="B153" s="108" t="s">
        <v>777</v>
      </c>
      <c r="C153" s="486">
        <v>1.6782407407407409E-2</v>
      </c>
      <c r="D153" s="486">
        <v>2.1134259259259259E-2</v>
      </c>
      <c r="E153" s="206">
        <v>3</v>
      </c>
      <c r="F153" s="486">
        <v>0.13020833333333334</v>
      </c>
      <c r="G153" s="234">
        <v>0.25756944444444446</v>
      </c>
      <c r="H153" s="164"/>
      <c r="I153" s="996"/>
      <c r="J153" s="56"/>
      <c r="K153" s="56"/>
      <c r="L153" s="54"/>
      <c r="M153" s="39"/>
      <c r="N153" s="39"/>
      <c r="O153" s="39"/>
      <c r="P153" s="39"/>
    </row>
    <row r="154" spans="1:16" ht="29.25" customHeight="1">
      <c r="A154" s="1024"/>
      <c r="B154" s="108" t="s">
        <v>778</v>
      </c>
      <c r="C154" s="486">
        <v>7.9976851851851858E-3</v>
      </c>
      <c r="D154" s="486">
        <v>0.10880787037037037</v>
      </c>
      <c r="E154" s="206">
        <v>206</v>
      </c>
      <c r="F154" s="486">
        <v>4.8831018518518517E-2</v>
      </c>
      <c r="G154" s="234">
        <v>0.69986111111111116</v>
      </c>
      <c r="H154" s="164" t="s">
        <v>199</v>
      </c>
      <c r="I154" s="996"/>
      <c r="J154" s="56"/>
      <c r="K154" s="56"/>
      <c r="L154" s="54"/>
      <c r="M154" s="39"/>
      <c r="N154" s="39"/>
      <c r="O154" s="39"/>
      <c r="P154" s="39"/>
    </row>
    <row r="155" spans="1:16" ht="35.25" customHeight="1">
      <c r="A155" s="1024"/>
      <c r="B155" s="159" t="s">
        <v>942</v>
      </c>
      <c r="C155" s="956" t="s">
        <v>291</v>
      </c>
      <c r="D155" s="957"/>
      <c r="E155" s="958" t="s">
        <v>1210</v>
      </c>
      <c r="F155" s="959"/>
      <c r="G155" s="257"/>
      <c r="H155" s="1047"/>
      <c r="I155" s="996"/>
      <c r="J155" s="56"/>
      <c r="K155" s="56"/>
      <c r="L155" s="54"/>
      <c r="M155" s="39"/>
      <c r="N155" s="39"/>
      <c r="O155" s="39"/>
      <c r="P155" s="39"/>
    </row>
    <row r="156" spans="1:16" ht="22.8">
      <c r="A156" s="1024"/>
      <c r="B156" s="108" t="s">
        <v>777</v>
      </c>
      <c r="C156" s="481">
        <v>0</v>
      </c>
      <c r="D156" s="481">
        <v>0</v>
      </c>
      <c r="E156" s="482">
        <v>0</v>
      </c>
      <c r="F156" s="481">
        <v>0</v>
      </c>
      <c r="G156" s="483">
        <v>0</v>
      </c>
      <c r="H156" s="1047"/>
      <c r="I156" s="996"/>
      <c r="J156" s="56"/>
      <c r="K156" s="56"/>
      <c r="L156" s="54"/>
      <c r="M156" s="39"/>
      <c r="N156" s="39"/>
      <c r="O156" s="39"/>
      <c r="P156" s="39"/>
    </row>
    <row r="157" spans="1:16" ht="22.8">
      <c r="A157" s="1024"/>
      <c r="B157" s="108" t="s">
        <v>778</v>
      </c>
      <c r="C157" s="484">
        <v>1.18055555555556E-2</v>
      </c>
      <c r="D157" s="485">
        <v>4.3460648148148151E-2</v>
      </c>
      <c r="E157" s="206">
        <v>308</v>
      </c>
      <c r="F157" s="485">
        <v>6.5081018518518496E-2</v>
      </c>
      <c r="G157" s="235">
        <v>0.34125</v>
      </c>
      <c r="H157" s="166"/>
      <c r="I157" s="996"/>
      <c r="J157" s="56"/>
      <c r="K157" s="56"/>
      <c r="L157" s="54"/>
      <c r="M157" s="39"/>
      <c r="N157" s="39"/>
      <c r="O157" s="39"/>
      <c r="P157" s="39"/>
    </row>
    <row r="158" spans="1:16" ht="83.25" customHeight="1">
      <c r="A158" s="1024"/>
      <c r="B158" s="159" t="s">
        <v>942</v>
      </c>
      <c r="C158" s="956" t="s">
        <v>212</v>
      </c>
      <c r="D158" s="957"/>
      <c r="E158" s="958" t="s">
        <v>1211</v>
      </c>
      <c r="F158" s="959"/>
      <c r="G158" s="257"/>
      <c r="H158" s="166"/>
      <c r="I158" s="996"/>
      <c r="J158" s="56"/>
      <c r="K158" s="56"/>
      <c r="L158" s="54"/>
      <c r="M158" s="39"/>
      <c r="N158" s="39"/>
      <c r="O158" s="39"/>
      <c r="P158" s="39"/>
    </row>
    <row r="159" spans="1:16" ht="22.8">
      <c r="A159" s="1024"/>
      <c r="B159" s="108" t="s">
        <v>777</v>
      </c>
      <c r="C159" s="475">
        <v>8.1828703703703699E-3</v>
      </c>
      <c r="D159" s="475">
        <v>8.1828703703703699E-3</v>
      </c>
      <c r="E159" s="476">
        <v>0</v>
      </c>
      <c r="F159" s="475">
        <v>0.18056712962962962</v>
      </c>
      <c r="G159" s="235">
        <v>0.18056712962962962</v>
      </c>
      <c r="H159" s="166"/>
      <c r="I159" s="996"/>
      <c r="J159" s="56"/>
      <c r="K159" s="56"/>
      <c r="L159" s="54"/>
      <c r="M159" s="39"/>
      <c r="N159" s="39"/>
      <c r="O159" s="39"/>
      <c r="P159" s="39"/>
    </row>
    <row r="160" spans="1:16" ht="22.8">
      <c r="A160" s="1024"/>
      <c r="B160" s="108" t="s">
        <v>778</v>
      </c>
      <c r="C160" s="475">
        <v>7.7662037037037031E-3</v>
      </c>
      <c r="D160" s="475">
        <v>4.4004629629629623E-2</v>
      </c>
      <c r="E160" s="476">
        <v>85</v>
      </c>
      <c r="F160" s="475">
        <v>4.987268518518518E-2</v>
      </c>
      <c r="G160" s="235">
        <v>0.51164351851851853</v>
      </c>
      <c r="H160" s="166"/>
      <c r="I160" s="996"/>
      <c r="J160" s="56"/>
      <c r="K160" s="56"/>
      <c r="L160" s="54"/>
      <c r="M160" s="39"/>
      <c r="N160" s="39"/>
      <c r="O160" s="39"/>
      <c r="P160" s="39"/>
    </row>
    <row r="161" spans="1:16" ht="40.5" customHeight="1">
      <c r="A161" s="1024"/>
      <c r="B161" s="159" t="s">
        <v>942</v>
      </c>
      <c r="C161" s="956" t="s">
        <v>292</v>
      </c>
      <c r="D161" s="957"/>
      <c r="E161" s="958" t="s">
        <v>1212</v>
      </c>
      <c r="F161" s="959"/>
      <c r="G161" s="257"/>
      <c r="H161" s="166"/>
      <c r="I161" s="996"/>
      <c r="J161" s="56"/>
      <c r="K161" s="56"/>
      <c r="L161" s="54"/>
      <c r="M161" s="39"/>
      <c r="N161" s="39"/>
      <c r="O161" s="39"/>
      <c r="P161" s="39"/>
    </row>
    <row r="162" spans="1:16" ht="30" customHeight="1">
      <c r="A162" s="1024"/>
      <c r="B162" s="108" t="s">
        <v>777</v>
      </c>
      <c r="C162" s="475">
        <v>1.238425925925926E-2</v>
      </c>
      <c r="D162" s="475">
        <v>2.9953703703703705E-2</v>
      </c>
      <c r="E162" s="476">
        <v>18</v>
      </c>
      <c r="F162" s="475">
        <v>7.8217592592592589E-2</v>
      </c>
      <c r="G162" s="235">
        <v>0.19659722222222223</v>
      </c>
      <c r="H162" s="166"/>
      <c r="I162" s="996"/>
      <c r="J162" s="56"/>
      <c r="K162" s="56"/>
      <c r="L162" s="54"/>
      <c r="M162" s="39"/>
      <c r="N162" s="39"/>
      <c r="O162" s="39"/>
      <c r="P162" s="39"/>
    </row>
    <row r="163" spans="1:16" ht="22.8">
      <c r="A163" s="1024"/>
      <c r="B163" s="108" t="s">
        <v>778</v>
      </c>
      <c r="C163" s="475">
        <v>6.828703703703704E-3</v>
      </c>
      <c r="D163" s="475">
        <v>4.1273148148148149E-2</v>
      </c>
      <c r="E163" s="476">
        <v>137</v>
      </c>
      <c r="F163" s="475">
        <v>5.7928240740740738E-2</v>
      </c>
      <c r="G163" s="235">
        <v>0.47560185185185189</v>
      </c>
      <c r="H163" s="166"/>
      <c r="I163" s="996"/>
      <c r="J163" s="56"/>
      <c r="K163" s="56"/>
      <c r="L163" s="54"/>
      <c r="M163" s="39"/>
      <c r="N163" s="39"/>
      <c r="O163" s="39"/>
      <c r="P163" s="39"/>
    </row>
    <row r="164" spans="1:16" ht="39.75" customHeight="1">
      <c r="A164" s="1024"/>
      <c r="B164" s="159" t="s">
        <v>942</v>
      </c>
      <c r="C164" s="956" t="s">
        <v>293</v>
      </c>
      <c r="D164" s="957"/>
      <c r="E164" s="958" t="s">
        <v>1470</v>
      </c>
      <c r="F164" s="959"/>
      <c r="G164" s="257"/>
      <c r="H164" s="166"/>
      <c r="I164" s="996"/>
      <c r="J164" s="56"/>
      <c r="K164" s="56"/>
      <c r="L164" s="54"/>
      <c r="M164" s="39"/>
      <c r="N164" s="39"/>
      <c r="O164" s="39"/>
      <c r="P164" s="39"/>
    </row>
    <row r="165" spans="1:16" ht="27.75" customHeight="1">
      <c r="A165" s="1024"/>
      <c r="B165" s="108" t="s">
        <v>777</v>
      </c>
      <c r="C165" s="210">
        <v>0</v>
      </c>
      <c r="D165" s="487">
        <v>0</v>
      </c>
      <c r="E165" s="488">
        <v>0</v>
      </c>
      <c r="F165" s="487">
        <v>0</v>
      </c>
      <c r="G165" s="487">
        <v>0</v>
      </c>
      <c r="H165" s="166"/>
      <c r="I165" s="996"/>
      <c r="J165" s="56"/>
      <c r="K165" s="56"/>
      <c r="L165" s="54"/>
      <c r="M165" s="39"/>
      <c r="N165" s="39"/>
      <c r="O165" s="39"/>
      <c r="P165" s="39"/>
    </row>
    <row r="166" spans="1:16" ht="29.25" customHeight="1">
      <c r="A166" s="1024"/>
      <c r="B166" s="108" t="s">
        <v>778</v>
      </c>
      <c r="C166" s="484">
        <v>8.5763888888888903E-3</v>
      </c>
      <c r="D166" s="485">
        <v>3.0300925925925901E-2</v>
      </c>
      <c r="E166" s="206">
        <v>87</v>
      </c>
      <c r="F166" s="485">
        <v>5.5949074074074102E-2</v>
      </c>
      <c r="G166" s="235">
        <v>0.324351851851852</v>
      </c>
      <c r="H166" s="166"/>
      <c r="I166" s="996"/>
      <c r="J166" s="56"/>
      <c r="K166" s="56"/>
      <c r="L166" s="54"/>
      <c r="M166" s="39"/>
      <c r="N166" s="39"/>
      <c r="O166" s="39"/>
      <c r="P166" s="39"/>
    </row>
    <row r="167" spans="1:16" ht="29.25" customHeight="1">
      <c r="A167" s="1024"/>
      <c r="B167" s="159" t="s">
        <v>942</v>
      </c>
      <c r="C167" s="956" t="s">
        <v>294</v>
      </c>
      <c r="D167" s="957"/>
      <c r="E167" s="958" t="s">
        <v>1214</v>
      </c>
      <c r="F167" s="959"/>
      <c r="G167" s="257"/>
      <c r="H167" s="166"/>
      <c r="I167" s="996"/>
      <c r="J167" s="56"/>
      <c r="K167" s="56"/>
      <c r="L167" s="54"/>
      <c r="M167" s="39"/>
      <c r="N167" s="39"/>
      <c r="O167" s="39"/>
      <c r="P167" s="39"/>
    </row>
    <row r="168" spans="1:16" ht="30.75" customHeight="1">
      <c r="A168" s="1024"/>
      <c r="B168" s="108" t="s">
        <v>777</v>
      </c>
      <c r="C168" s="210">
        <v>0</v>
      </c>
      <c r="D168" s="487">
        <v>0</v>
      </c>
      <c r="E168" s="488">
        <v>0</v>
      </c>
      <c r="F168" s="487">
        <v>0</v>
      </c>
      <c r="G168" s="487">
        <v>0</v>
      </c>
      <c r="H168" s="166"/>
      <c r="I168" s="996"/>
      <c r="J168" s="56"/>
      <c r="K168" s="56"/>
      <c r="L168" s="54"/>
      <c r="M168" s="39"/>
      <c r="N168" s="39"/>
      <c r="O168" s="39"/>
      <c r="P168" s="39"/>
    </row>
    <row r="169" spans="1:16" ht="22.8">
      <c r="A169" s="1024"/>
      <c r="B169" s="108" t="s">
        <v>778</v>
      </c>
      <c r="C169" s="484">
        <v>1.29050925925926E-2</v>
      </c>
      <c r="D169" s="485">
        <v>3.3287037037036997E-2</v>
      </c>
      <c r="E169" s="206">
        <v>204</v>
      </c>
      <c r="F169" s="485">
        <v>6.8159722222222205E-2</v>
      </c>
      <c r="G169" s="235">
        <v>0.45615740740740701</v>
      </c>
      <c r="H169" s="166"/>
      <c r="I169" s="996"/>
      <c r="J169" s="56"/>
      <c r="K169" s="56"/>
      <c r="L169" s="54"/>
      <c r="M169" s="39"/>
      <c r="N169" s="39"/>
      <c r="O169" s="39"/>
      <c r="P169" s="39"/>
    </row>
    <row r="170" spans="1:16" ht="56.25" customHeight="1">
      <c r="A170" s="1024"/>
      <c r="B170" s="159" t="s">
        <v>942</v>
      </c>
      <c r="C170" s="956" t="s">
        <v>295</v>
      </c>
      <c r="D170" s="957"/>
      <c r="E170" s="958" t="s">
        <v>1783</v>
      </c>
      <c r="F170" s="959"/>
      <c r="G170" s="257"/>
      <c r="H170" s="166"/>
      <c r="I170" s="996"/>
      <c r="J170" s="56"/>
      <c r="K170" s="56"/>
      <c r="L170" s="54"/>
      <c r="M170" s="39"/>
      <c r="N170" s="39"/>
      <c r="O170" s="39"/>
      <c r="P170" s="39"/>
    </row>
    <row r="171" spans="1:16" ht="22.8">
      <c r="A171" s="1024"/>
      <c r="B171" s="108" t="s">
        <v>777</v>
      </c>
      <c r="C171" s="210">
        <v>0</v>
      </c>
      <c r="D171" s="487">
        <v>0</v>
      </c>
      <c r="E171" s="488">
        <v>0</v>
      </c>
      <c r="F171" s="487">
        <v>0</v>
      </c>
      <c r="G171" s="487">
        <v>0</v>
      </c>
      <c r="H171" s="166"/>
      <c r="I171" s="996"/>
      <c r="J171" s="56"/>
      <c r="K171" s="56"/>
      <c r="L171" s="54"/>
      <c r="M171" s="39"/>
      <c r="N171" s="39"/>
      <c r="O171" s="39"/>
      <c r="P171" s="39"/>
    </row>
    <row r="172" spans="1:16" ht="22.8">
      <c r="A172" s="1024"/>
      <c r="B172" s="108" t="s">
        <v>778</v>
      </c>
      <c r="C172" s="484">
        <v>7.59259259259259E-3</v>
      </c>
      <c r="D172" s="485">
        <v>1.8703703703703702E-2</v>
      </c>
      <c r="E172" s="206">
        <v>9</v>
      </c>
      <c r="F172" s="485">
        <v>3.9699074074074102E-2</v>
      </c>
      <c r="G172" s="235">
        <v>8.6064814814814802E-2</v>
      </c>
      <c r="H172" s="166"/>
      <c r="I172" s="996"/>
      <c r="J172" s="56"/>
      <c r="K172" s="56"/>
      <c r="L172" s="54"/>
      <c r="M172" s="39"/>
      <c r="N172" s="39"/>
      <c r="O172" s="39"/>
      <c r="P172" s="39"/>
    </row>
    <row r="173" spans="1:16" ht="39.75" customHeight="1">
      <c r="A173" s="1024"/>
      <c r="B173" s="159" t="s">
        <v>942</v>
      </c>
      <c r="C173" s="956" t="s">
        <v>296</v>
      </c>
      <c r="D173" s="957"/>
      <c r="E173" s="958" t="s">
        <v>1216</v>
      </c>
      <c r="F173" s="959"/>
      <c r="G173" s="257"/>
      <c r="H173" s="166"/>
      <c r="I173" s="996"/>
      <c r="J173" s="56"/>
      <c r="K173" s="56"/>
      <c r="L173" s="54"/>
      <c r="M173" s="39"/>
      <c r="N173" s="39"/>
      <c r="O173" s="39"/>
      <c r="P173" s="39"/>
    </row>
    <row r="174" spans="1:16" ht="22.8">
      <c r="A174" s="1024"/>
      <c r="B174" s="108" t="s">
        <v>777</v>
      </c>
      <c r="C174" s="475">
        <v>1.2789351851851852E-2</v>
      </c>
      <c r="D174" s="475">
        <v>2.4548611111111115E-2</v>
      </c>
      <c r="E174" s="476">
        <v>72</v>
      </c>
      <c r="F174" s="475">
        <v>7.3067129629629635E-2</v>
      </c>
      <c r="G174" s="235">
        <v>0.3241087962962963</v>
      </c>
      <c r="H174" s="166"/>
      <c r="I174" s="996"/>
      <c r="J174" s="56"/>
      <c r="K174" s="56"/>
      <c r="L174" s="54"/>
      <c r="M174" s="39"/>
      <c r="N174" s="39"/>
      <c r="O174" s="39"/>
      <c r="P174" s="39"/>
    </row>
    <row r="175" spans="1:16" ht="22.8">
      <c r="A175" s="1024"/>
      <c r="B175" s="108" t="s">
        <v>778</v>
      </c>
      <c r="C175" s="475">
        <v>8.1249999999999985E-3</v>
      </c>
      <c r="D175" s="475">
        <v>3.3703703703703701E-2</v>
      </c>
      <c r="E175" s="476">
        <v>117</v>
      </c>
      <c r="F175" s="475">
        <v>6.2696759259259258E-2</v>
      </c>
      <c r="G175" s="235" t="s">
        <v>2091</v>
      </c>
      <c r="H175" s="166"/>
      <c r="I175" s="996"/>
      <c r="J175" s="56"/>
      <c r="K175" s="56"/>
      <c r="L175" s="54"/>
      <c r="M175" s="39"/>
      <c r="N175" s="39"/>
      <c r="O175" s="39"/>
      <c r="P175" s="39"/>
    </row>
    <row r="176" spans="1:16" ht="82.5" customHeight="1">
      <c r="A176" s="1024"/>
      <c r="B176" s="159" t="s">
        <v>942</v>
      </c>
      <c r="C176" s="956" t="s">
        <v>297</v>
      </c>
      <c r="D176" s="957"/>
      <c r="E176" s="975" t="s">
        <v>1378</v>
      </c>
      <c r="F176" s="1032"/>
      <c r="G176" s="257"/>
      <c r="H176" s="166"/>
      <c r="I176" s="996"/>
      <c r="J176" s="56"/>
      <c r="K176" s="56"/>
      <c r="L176" s="54"/>
      <c r="M176" s="39"/>
      <c r="N176" s="39"/>
      <c r="O176" s="39"/>
      <c r="P176" s="39"/>
    </row>
    <row r="177" spans="1:16" ht="22.8">
      <c r="A177" s="1024"/>
      <c r="B177" s="108" t="s">
        <v>777</v>
      </c>
      <c r="C177" s="484">
        <v>5.4629629629629603E-3</v>
      </c>
      <c r="D177" s="485">
        <v>4.1689814814814798E-2</v>
      </c>
      <c r="E177" s="236">
        <v>27</v>
      </c>
      <c r="F177" s="485">
        <v>4.30208333333333E-2</v>
      </c>
      <c r="G177" s="235">
        <v>0.47184027777777798</v>
      </c>
      <c r="H177" s="166"/>
      <c r="I177" s="996"/>
      <c r="J177" s="56"/>
      <c r="K177" s="56"/>
      <c r="L177" s="54"/>
      <c r="M177" s="39"/>
      <c r="N177" s="39"/>
      <c r="O177" s="39"/>
      <c r="P177" s="39"/>
    </row>
    <row r="178" spans="1:16" ht="22.8">
      <c r="A178" s="1024"/>
      <c r="B178" s="108" t="s">
        <v>778</v>
      </c>
      <c r="C178" s="484">
        <v>1.08101851851852E-2</v>
      </c>
      <c r="D178" s="485">
        <v>5.3599537037037001E-2</v>
      </c>
      <c r="E178" s="236">
        <v>313</v>
      </c>
      <c r="F178" s="485">
        <v>5.2708333333333302E-2</v>
      </c>
      <c r="G178" s="235">
        <v>0.31809027777777799</v>
      </c>
      <c r="H178" s="166"/>
      <c r="I178" s="996"/>
      <c r="J178" s="56"/>
      <c r="K178" s="56"/>
      <c r="L178" s="54"/>
      <c r="M178" s="39"/>
      <c r="N178" s="39"/>
      <c r="O178" s="39"/>
      <c r="P178" s="39"/>
    </row>
    <row r="179" spans="1:16" ht="78.75" customHeight="1">
      <c r="A179" s="1024"/>
      <c r="B179" s="159" t="s">
        <v>942</v>
      </c>
      <c r="C179" s="956" t="s">
        <v>1784</v>
      </c>
      <c r="D179" s="957"/>
      <c r="E179" s="958" t="s">
        <v>1379</v>
      </c>
      <c r="F179" s="959"/>
      <c r="G179" s="257"/>
      <c r="H179" s="166"/>
      <c r="I179" s="996"/>
      <c r="J179" s="56"/>
      <c r="K179" s="56"/>
      <c r="L179" s="54"/>
      <c r="M179" s="39"/>
      <c r="N179" s="39"/>
      <c r="O179" s="39"/>
      <c r="P179" s="39"/>
    </row>
    <row r="180" spans="1:16" ht="22.8">
      <c r="A180" s="1024"/>
      <c r="B180" s="108" t="s">
        <v>777</v>
      </c>
      <c r="C180" s="484">
        <v>5.3240740740740696E-3</v>
      </c>
      <c r="D180" s="485">
        <v>2.7962962962962998E-2</v>
      </c>
      <c r="E180" s="236">
        <v>47</v>
      </c>
      <c r="F180" s="485">
        <v>4.0729166666666698E-2</v>
      </c>
      <c r="G180" s="235">
        <v>0.36935185185185199</v>
      </c>
      <c r="H180" s="166"/>
      <c r="I180" s="996"/>
      <c r="J180" s="56"/>
      <c r="K180" s="56"/>
      <c r="L180" s="54"/>
      <c r="M180" s="39"/>
      <c r="N180" s="39"/>
      <c r="O180" s="39"/>
      <c r="P180" s="39"/>
    </row>
    <row r="181" spans="1:16" ht="22.8">
      <c r="A181" s="1024"/>
      <c r="B181" s="108" t="s">
        <v>778</v>
      </c>
      <c r="C181" s="484">
        <v>1.28009259259259E-2</v>
      </c>
      <c r="D181" s="485">
        <v>0.135509259259259</v>
      </c>
      <c r="E181" s="236">
        <v>243</v>
      </c>
      <c r="F181" s="485">
        <v>5.5694444444444401E-2</v>
      </c>
      <c r="G181" s="235">
        <v>0.36475694444444401</v>
      </c>
      <c r="H181" s="166"/>
      <c r="I181" s="996"/>
      <c r="J181" s="56"/>
      <c r="K181" s="56"/>
      <c r="L181" s="54"/>
      <c r="M181" s="39"/>
      <c r="N181" s="39"/>
      <c r="O181" s="39"/>
      <c r="P181" s="39"/>
    </row>
    <row r="182" spans="1:16" ht="81" customHeight="1">
      <c r="A182" s="1024"/>
      <c r="B182" s="159" t="s">
        <v>942</v>
      </c>
      <c r="C182" s="956" t="s">
        <v>894</v>
      </c>
      <c r="D182" s="957"/>
      <c r="E182" s="958" t="s">
        <v>1379</v>
      </c>
      <c r="F182" s="959"/>
      <c r="G182" s="257"/>
      <c r="H182" s="166"/>
      <c r="I182" s="996"/>
      <c r="J182" s="56"/>
      <c r="K182" s="56"/>
      <c r="L182" s="54"/>
      <c r="M182" s="39"/>
      <c r="N182" s="39"/>
      <c r="O182" s="39"/>
      <c r="P182" s="39"/>
    </row>
    <row r="183" spans="1:16" ht="22.8">
      <c r="A183" s="1024"/>
      <c r="B183" s="108" t="s">
        <v>777</v>
      </c>
      <c r="C183" s="484">
        <v>4.9189814814814799E-3</v>
      </c>
      <c r="D183" s="485">
        <v>3.5381944444444403E-2</v>
      </c>
      <c r="E183" s="236">
        <v>31</v>
      </c>
      <c r="F183" s="485">
        <v>3.9583333333333297E-2</v>
      </c>
      <c r="G183" s="235">
        <v>0.31047453703703698</v>
      </c>
      <c r="H183" s="166"/>
      <c r="I183" s="996"/>
      <c r="J183" s="56"/>
      <c r="K183" s="56"/>
      <c r="L183" s="54"/>
      <c r="M183" s="39"/>
      <c r="N183" s="39"/>
      <c r="O183" s="39"/>
      <c r="P183" s="39"/>
    </row>
    <row r="184" spans="1:16" ht="28.5" customHeight="1">
      <c r="A184" s="1024"/>
      <c r="B184" s="108" t="s">
        <v>778</v>
      </c>
      <c r="C184" s="484">
        <v>1.1990740740740699E-2</v>
      </c>
      <c r="D184" s="485">
        <v>4.4699074074074099E-2</v>
      </c>
      <c r="E184" s="236">
        <v>210</v>
      </c>
      <c r="F184" s="485">
        <v>5.5451388888888897E-2</v>
      </c>
      <c r="G184" s="235">
        <v>0.34266203703703701</v>
      </c>
      <c r="H184" s="163"/>
      <c r="I184" s="996"/>
      <c r="J184" s="56"/>
      <c r="K184" s="56"/>
      <c r="L184" s="54"/>
      <c r="M184" s="39"/>
      <c r="N184" s="39"/>
      <c r="O184" s="39"/>
      <c r="P184" s="39"/>
    </row>
    <row r="185" spans="1:16" ht="33.75" customHeight="1">
      <c r="A185" s="1024"/>
      <c r="B185" s="159" t="s">
        <v>942</v>
      </c>
      <c r="C185" s="960" t="s">
        <v>895</v>
      </c>
      <c r="D185" s="961"/>
      <c r="E185" s="962" t="s">
        <v>1220</v>
      </c>
      <c r="F185" s="963"/>
      <c r="G185" s="258"/>
      <c r="H185" s="220"/>
      <c r="I185" s="996"/>
      <c r="J185" s="56"/>
      <c r="K185" s="56"/>
      <c r="L185" s="54"/>
      <c r="M185" s="39"/>
      <c r="N185" s="39"/>
      <c r="O185" s="39"/>
      <c r="P185" s="39"/>
    </row>
    <row r="186" spans="1:16" ht="22.8">
      <c r="A186" s="1024"/>
      <c r="B186" s="190" t="s">
        <v>777</v>
      </c>
      <c r="C186" s="475">
        <v>3.5532407407407405E-3</v>
      </c>
      <c r="D186" s="475">
        <v>3.5532407407407405E-3</v>
      </c>
      <c r="E186" s="476">
        <v>0</v>
      </c>
      <c r="F186" s="475">
        <v>3.8113425925925926E-2</v>
      </c>
      <c r="G186" s="235">
        <v>3.8113425925925926E-2</v>
      </c>
      <c r="H186" s="220"/>
      <c r="I186" s="996"/>
      <c r="J186" s="56"/>
      <c r="K186" s="56"/>
      <c r="L186" s="54"/>
      <c r="M186" s="39"/>
      <c r="N186" s="39"/>
      <c r="O186" s="39"/>
      <c r="P186" s="39"/>
    </row>
    <row r="187" spans="1:16" ht="22.8">
      <c r="A187" s="1024"/>
      <c r="B187" s="190" t="s">
        <v>778</v>
      </c>
      <c r="C187" s="475">
        <v>9.432870370370371E-3</v>
      </c>
      <c r="D187" s="475">
        <v>3.0856481481481481E-2</v>
      </c>
      <c r="E187" s="476">
        <v>100</v>
      </c>
      <c r="F187" s="475">
        <v>7.6909722222222213E-2</v>
      </c>
      <c r="G187" s="235">
        <v>0.346712962962963</v>
      </c>
      <c r="H187" s="220"/>
      <c r="I187" s="996"/>
      <c r="J187" s="56"/>
      <c r="K187" s="56"/>
      <c r="L187" s="54"/>
      <c r="M187" s="39"/>
      <c r="N187" s="39"/>
      <c r="O187" s="39"/>
      <c r="P187" s="39"/>
    </row>
    <row r="188" spans="1:16" ht="42" customHeight="1">
      <c r="A188" s="1024"/>
      <c r="B188" s="159" t="s">
        <v>942</v>
      </c>
      <c r="C188" s="960" t="s">
        <v>1573</v>
      </c>
      <c r="D188" s="961"/>
      <c r="E188" s="962" t="s">
        <v>1572</v>
      </c>
      <c r="F188" s="963"/>
      <c r="G188" s="258"/>
      <c r="H188" s="1045"/>
      <c r="I188" s="996"/>
      <c r="J188" s="56"/>
      <c r="K188" s="56"/>
      <c r="L188" s="54"/>
      <c r="M188" s="39"/>
      <c r="N188" s="39"/>
      <c r="O188" s="39"/>
      <c r="P188" s="39"/>
    </row>
    <row r="189" spans="1:16" ht="22.8">
      <c r="A189" s="1024"/>
      <c r="B189" s="190" t="s">
        <v>777</v>
      </c>
      <c r="C189" s="475">
        <v>1.3229166666666667E-2</v>
      </c>
      <c r="D189" s="475">
        <v>1.5578703703703704E-2</v>
      </c>
      <c r="E189" s="476">
        <v>7</v>
      </c>
      <c r="F189" s="475">
        <v>0.10777777777777779</v>
      </c>
      <c r="G189" s="235">
        <v>0.26574074074074078</v>
      </c>
      <c r="H189" s="1046"/>
      <c r="I189" s="996"/>
      <c r="J189" s="56"/>
      <c r="K189" s="56"/>
      <c r="L189" s="54"/>
      <c r="M189" s="39"/>
      <c r="N189" s="39"/>
      <c r="O189" s="39"/>
      <c r="P189" s="39"/>
    </row>
    <row r="190" spans="1:16" ht="22.8">
      <c r="A190" s="1024"/>
      <c r="B190" s="190" t="s">
        <v>778</v>
      </c>
      <c r="C190" s="475">
        <v>7.6504629629629631E-3</v>
      </c>
      <c r="D190" s="475">
        <v>7.6192129629629637E-2</v>
      </c>
      <c r="E190" s="476">
        <v>53</v>
      </c>
      <c r="F190" s="475">
        <v>6.1643518518518514E-2</v>
      </c>
      <c r="G190" s="235">
        <v>0.21861111111111112</v>
      </c>
      <c r="H190" s="1046"/>
      <c r="I190" s="996"/>
      <c r="J190" s="56"/>
      <c r="K190" s="56"/>
      <c r="L190" s="54"/>
      <c r="M190" s="39"/>
      <c r="N190" s="39"/>
      <c r="O190" s="39"/>
      <c r="P190" s="39"/>
    </row>
    <row r="191" spans="1:16" ht="26.25" customHeight="1">
      <c r="A191" s="1024"/>
      <c r="B191" s="513" t="s">
        <v>943</v>
      </c>
      <c r="C191" s="1034" t="s">
        <v>916</v>
      </c>
      <c r="D191" s="1035"/>
      <c r="E191" s="1035"/>
      <c r="F191" s="1035"/>
      <c r="G191" s="1036"/>
      <c r="H191" s="507"/>
      <c r="I191" s="505"/>
      <c r="J191" s="56"/>
      <c r="K191" s="56"/>
      <c r="L191" s="54"/>
      <c r="M191" s="39"/>
      <c r="N191" s="39"/>
      <c r="O191" s="39"/>
      <c r="P191" s="39"/>
    </row>
    <row r="192" spans="1:16" ht="22.8">
      <c r="A192" s="1024"/>
      <c r="B192" s="514" t="s">
        <v>777</v>
      </c>
      <c r="C192" s="517">
        <v>5.2314814814814811E-3</v>
      </c>
      <c r="D192" s="517">
        <v>4.1689814814814811E-2</v>
      </c>
      <c r="E192" s="518">
        <v>209</v>
      </c>
      <c r="F192" s="517">
        <v>4.2037037037037039E-2</v>
      </c>
      <c r="G192" s="517">
        <v>0.47184027777777776</v>
      </c>
      <c r="H192" s="507"/>
      <c r="I192" s="505"/>
      <c r="J192" s="56"/>
      <c r="K192" s="56"/>
      <c r="L192" s="54"/>
      <c r="M192" s="39"/>
      <c r="N192" s="39"/>
      <c r="O192" s="39"/>
      <c r="P192" s="39"/>
    </row>
    <row r="193" spans="1:16" ht="29.25" customHeight="1">
      <c r="A193" s="1025"/>
      <c r="B193" s="514" t="s">
        <v>778</v>
      </c>
      <c r="C193" s="349">
        <v>8.7615740740740744E-3</v>
      </c>
      <c r="D193" s="349">
        <v>0.13550925925925925</v>
      </c>
      <c r="E193" s="519">
        <v>2560</v>
      </c>
      <c r="F193" s="349">
        <v>5.4918981481481478E-2</v>
      </c>
      <c r="G193" s="349">
        <v>0.69986111111111116</v>
      </c>
      <c r="H193" s="520"/>
      <c r="I193" s="996"/>
      <c r="J193" s="56"/>
      <c r="K193" s="56"/>
      <c r="L193" s="54"/>
      <c r="M193" s="39"/>
      <c r="N193" s="39"/>
      <c r="O193" s="39"/>
      <c r="P193" s="39"/>
    </row>
    <row r="194" spans="1:16" ht="95.25" customHeight="1">
      <c r="A194" s="350"/>
      <c r="B194" s="159" t="s">
        <v>942</v>
      </c>
      <c r="C194" s="956" t="s">
        <v>1776</v>
      </c>
      <c r="D194" s="957"/>
      <c r="E194" s="975" t="s">
        <v>1466</v>
      </c>
      <c r="F194" s="1032"/>
      <c r="G194" s="109"/>
      <c r="H194" s="215"/>
      <c r="I194" s="996"/>
      <c r="J194" s="56"/>
      <c r="K194" s="56"/>
      <c r="L194" s="54"/>
      <c r="M194" s="39"/>
      <c r="N194" s="39"/>
      <c r="O194" s="39"/>
      <c r="P194" s="39"/>
    </row>
    <row r="195" spans="1:16" ht="30.75" customHeight="1">
      <c r="A195" s="350"/>
      <c r="B195" s="108" t="s">
        <v>777</v>
      </c>
      <c r="C195" s="475">
        <v>1.9606481481481482E-2</v>
      </c>
      <c r="D195" s="475">
        <v>2.2453703703703708E-2</v>
      </c>
      <c r="E195" s="476">
        <v>3</v>
      </c>
      <c r="F195" s="475">
        <v>6.3171296296296295E-2</v>
      </c>
      <c r="G195" s="235">
        <v>8.6111111111111124E-2</v>
      </c>
      <c r="H195" s="215"/>
      <c r="I195" s="996"/>
      <c r="J195" s="56"/>
      <c r="K195" s="56"/>
      <c r="L195" s="54"/>
      <c r="M195" s="39"/>
      <c r="N195" s="39"/>
      <c r="O195" s="39"/>
      <c r="P195" s="39"/>
    </row>
    <row r="196" spans="1:16" ht="30.75" customHeight="1">
      <c r="A196" s="350"/>
      <c r="B196" s="108" t="s">
        <v>778</v>
      </c>
      <c r="C196" s="475">
        <v>1.0127314814814815E-2</v>
      </c>
      <c r="D196" s="475">
        <v>5.635416666666667E-2</v>
      </c>
      <c r="E196" s="476">
        <v>240</v>
      </c>
      <c r="F196" s="475">
        <v>4.9953703703703702E-2</v>
      </c>
      <c r="G196" s="235">
        <v>0.46593749999999995</v>
      </c>
      <c r="H196" s="215"/>
      <c r="I196" s="996"/>
      <c r="J196" s="56"/>
      <c r="K196" s="56"/>
      <c r="L196" s="54"/>
      <c r="M196" s="39"/>
      <c r="N196" s="39"/>
      <c r="O196" s="39"/>
      <c r="P196" s="39"/>
    </row>
    <row r="197" spans="1:16" ht="95.25" customHeight="1">
      <c r="A197" s="1006">
        <v>4</v>
      </c>
      <c r="B197" s="159" t="s">
        <v>942</v>
      </c>
      <c r="C197" s="1030" t="s">
        <v>1777</v>
      </c>
      <c r="D197" s="1031"/>
      <c r="E197" s="975" t="s">
        <v>1466</v>
      </c>
      <c r="F197" s="1032"/>
      <c r="G197" s="257"/>
      <c r="H197" s="164"/>
      <c r="I197" s="996"/>
      <c r="J197" s="56"/>
      <c r="K197" s="56"/>
      <c r="L197" s="54"/>
      <c r="M197" s="39"/>
      <c r="N197" s="39"/>
      <c r="O197" s="39"/>
      <c r="P197" s="39"/>
    </row>
    <row r="198" spans="1:16" ht="30.75" customHeight="1">
      <c r="A198" s="1007"/>
      <c r="B198" s="108" t="s">
        <v>777</v>
      </c>
      <c r="C198" s="475">
        <v>2.2187499999999999E-2</v>
      </c>
      <c r="D198" s="475">
        <v>2.3553240740740739E-2</v>
      </c>
      <c r="E198" s="476">
        <v>2</v>
      </c>
      <c r="F198" s="475">
        <v>7.6412037037037042E-2</v>
      </c>
      <c r="G198" s="235">
        <v>7.6446759259259256E-2</v>
      </c>
      <c r="H198" s="164"/>
      <c r="I198" s="996"/>
      <c r="J198" s="56"/>
      <c r="K198" s="56"/>
      <c r="L198" s="54"/>
      <c r="M198" s="39"/>
      <c r="N198" s="39"/>
      <c r="O198" s="39"/>
      <c r="P198" s="39"/>
    </row>
    <row r="199" spans="1:16" ht="30.75" customHeight="1">
      <c r="A199" s="1007"/>
      <c r="B199" s="108" t="s">
        <v>778</v>
      </c>
      <c r="C199" s="475">
        <v>9.9652777777777778E-3</v>
      </c>
      <c r="D199" s="475">
        <v>8.1365740740740738E-2</v>
      </c>
      <c r="E199" s="476">
        <v>244</v>
      </c>
      <c r="F199" s="475">
        <v>5.2708333333333336E-2</v>
      </c>
      <c r="G199" s="235">
        <v>0.2116550925925926</v>
      </c>
      <c r="H199" s="164"/>
      <c r="I199" s="996"/>
      <c r="J199" s="56"/>
      <c r="K199" s="56"/>
      <c r="L199" s="54"/>
      <c r="M199" s="39"/>
      <c r="N199" s="39"/>
      <c r="O199" s="39"/>
      <c r="P199" s="39"/>
    </row>
    <row r="200" spans="1:16" ht="150" customHeight="1">
      <c r="A200" s="1007"/>
      <c r="B200" s="159" t="s">
        <v>942</v>
      </c>
      <c r="C200" s="956" t="s">
        <v>217</v>
      </c>
      <c r="D200" s="957"/>
      <c r="E200" s="975" t="s">
        <v>1223</v>
      </c>
      <c r="F200" s="1032"/>
      <c r="G200" s="257"/>
      <c r="H200" s="164"/>
      <c r="I200" s="996"/>
      <c r="J200" s="56"/>
      <c r="K200" s="56"/>
      <c r="L200" s="54"/>
      <c r="M200" s="39"/>
      <c r="N200" s="39"/>
      <c r="O200" s="39"/>
      <c r="P200" s="39"/>
    </row>
    <row r="201" spans="1:16" ht="30.75" customHeight="1">
      <c r="A201" s="1007"/>
      <c r="B201" s="108" t="s">
        <v>777</v>
      </c>
      <c r="C201" s="210">
        <v>5.6365740740740742E-3</v>
      </c>
      <c r="D201" s="487">
        <v>4.4571759259259262E-2</v>
      </c>
      <c r="E201" s="488">
        <v>134</v>
      </c>
      <c r="F201" s="487">
        <v>3.7488425925925925E-2</v>
      </c>
      <c r="G201" s="487">
        <v>0.31767361111111109</v>
      </c>
      <c r="H201" s="164"/>
      <c r="I201" s="996"/>
      <c r="J201" s="56"/>
      <c r="K201" s="56"/>
      <c r="L201" s="54"/>
      <c r="M201" s="39"/>
      <c r="N201" s="39"/>
      <c r="O201" s="39"/>
      <c r="P201" s="39"/>
    </row>
    <row r="202" spans="1:16" ht="30.75" customHeight="1">
      <c r="A202" s="1007"/>
      <c r="B202" s="108" t="s">
        <v>778</v>
      </c>
      <c r="C202" s="210">
        <v>1.1712962962962965E-2</v>
      </c>
      <c r="D202" s="487">
        <v>6.8287037037037035E-2</v>
      </c>
      <c r="E202" s="488">
        <v>184</v>
      </c>
      <c r="F202" s="487">
        <v>5.0902777777777776E-2</v>
      </c>
      <c r="G202" s="487">
        <v>0.5035532407407407</v>
      </c>
      <c r="H202" s="164"/>
      <c r="I202" s="996"/>
      <c r="J202" s="56"/>
      <c r="K202" s="56"/>
      <c r="L202" s="54"/>
      <c r="M202" s="39"/>
      <c r="N202" s="39"/>
      <c r="O202" s="39"/>
      <c r="P202" s="39"/>
    </row>
    <row r="203" spans="1:16" ht="79.5" customHeight="1">
      <c r="A203" s="1007"/>
      <c r="B203" s="159" t="s">
        <v>942</v>
      </c>
      <c r="C203" s="956" t="s">
        <v>301</v>
      </c>
      <c r="D203" s="957"/>
      <c r="E203" s="958" t="s">
        <v>1224</v>
      </c>
      <c r="F203" s="959"/>
      <c r="G203" s="257"/>
      <c r="H203" s="164"/>
      <c r="I203" s="996"/>
      <c r="J203" s="56"/>
      <c r="K203" s="56"/>
      <c r="L203" s="54"/>
      <c r="M203" s="39"/>
      <c r="N203" s="39"/>
      <c r="O203" s="39"/>
      <c r="P203" s="39"/>
    </row>
    <row r="204" spans="1:16" ht="30.75" customHeight="1">
      <c r="A204" s="1007"/>
      <c r="B204" s="108" t="s">
        <v>777</v>
      </c>
      <c r="C204" s="210">
        <v>5.5902777777777782E-3</v>
      </c>
      <c r="D204" s="489">
        <v>4.8078703703703707E-2</v>
      </c>
      <c r="E204" s="490">
        <v>93</v>
      </c>
      <c r="F204" s="487">
        <v>3.8194444444444441E-2</v>
      </c>
      <c r="G204" s="487">
        <v>0.25472222222222224</v>
      </c>
      <c r="H204" s="164"/>
      <c r="I204" s="996"/>
      <c r="J204" s="56"/>
      <c r="K204" s="56"/>
      <c r="L204" s="54"/>
      <c r="M204" s="39"/>
      <c r="N204" s="39"/>
      <c r="O204" s="39"/>
      <c r="P204" s="39"/>
    </row>
    <row r="205" spans="1:16" ht="30.75" customHeight="1">
      <c r="A205" s="1007"/>
      <c r="B205" s="108" t="s">
        <v>778</v>
      </c>
      <c r="C205" s="210">
        <v>1.1655092592592594E-2</v>
      </c>
      <c r="D205" s="487">
        <v>9.6747685185185187E-2</v>
      </c>
      <c r="E205" s="490">
        <v>194</v>
      </c>
      <c r="F205" s="487">
        <v>5.2233796296296299E-2</v>
      </c>
      <c r="G205" s="487">
        <v>0.2585648148148148</v>
      </c>
      <c r="H205" s="1047"/>
      <c r="I205" s="996"/>
      <c r="J205" s="56"/>
      <c r="K205" s="56"/>
      <c r="L205" s="54"/>
      <c r="M205" s="39"/>
      <c r="N205" s="39"/>
      <c r="O205" s="39"/>
      <c r="P205" s="39"/>
    </row>
    <row r="206" spans="1:16" ht="80.25" customHeight="1">
      <c r="A206" s="1007"/>
      <c r="B206" s="159" t="s">
        <v>942</v>
      </c>
      <c r="C206" s="956" t="s">
        <v>302</v>
      </c>
      <c r="D206" s="957"/>
      <c r="E206" s="958" t="s">
        <v>1225</v>
      </c>
      <c r="F206" s="959"/>
      <c r="G206" s="257"/>
      <c r="H206" s="1047"/>
      <c r="I206" s="996"/>
      <c r="J206" s="56"/>
      <c r="K206" s="56"/>
      <c r="L206" s="54"/>
      <c r="M206" s="39"/>
      <c r="N206" s="39"/>
      <c r="O206" s="39"/>
      <c r="P206" s="39"/>
    </row>
    <row r="207" spans="1:16" ht="30.75" customHeight="1">
      <c r="A207" s="1007"/>
      <c r="B207" s="108" t="s">
        <v>777</v>
      </c>
      <c r="C207" s="210">
        <v>5.4976851851851853E-3</v>
      </c>
      <c r="D207" s="487">
        <v>6.6018518518518518E-2</v>
      </c>
      <c r="E207" s="490">
        <v>100</v>
      </c>
      <c r="F207" s="487">
        <v>3.7222222222222219E-2</v>
      </c>
      <c r="G207" s="487">
        <v>0.28004629629629629</v>
      </c>
      <c r="H207" s="166"/>
      <c r="I207" s="996"/>
      <c r="J207" s="56"/>
      <c r="K207" s="56"/>
      <c r="L207" s="54"/>
      <c r="M207" s="39"/>
      <c r="N207" s="39"/>
      <c r="O207" s="39"/>
      <c r="P207" s="39"/>
    </row>
    <row r="208" spans="1:16" ht="30.75" customHeight="1">
      <c r="A208" s="1007"/>
      <c r="B208" s="108" t="s">
        <v>778</v>
      </c>
      <c r="C208" s="210">
        <v>1.1412037037037038E-2</v>
      </c>
      <c r="D208" s="489">
        <v>4.8194444444444449E-2</v>
      </c>
      <c r="E208" s="490">
        <v>209</v>
      </c>
      <c r="F208" s="487">
        <v>4.8344907407407406E-2</v>
      </c>
      <c r="G208" s="487">
        <v>0.27042824074074073</v>
      </c>
      <c r="H208" s="166"/>
      <c r="I208" s="996"/>
      <c r="J208" s="56"/>
      <c r="K208" s="56"/>
      <c r="L208" s="54"/>
      <c r="M208" s="39"/>
      <c r="N208" s="39"/>
      <c r="O208" s="39"/>
      <c r="P208" s="39"/>
    </row>
    <row r="209" spans="1:16" ht="41.25" customHeight="1">
      <c r="A209" s="1007"/>
      <c r="B209" s="159" t="s">
        <v>942</v>
      </c>
      <c r="C209" s="956" t="s">
        <v>303</v>
      </c>
      <c r="D209" s="957"/>
      <c r="E209" s="958" t="s">
        <v>1226</v>
      </c>
      <c r="F209" s="959"/>
      <c r="G209" s="257"/>
      <c r="H209" s="166"/>
      <c r="I209" s="996"/>
      <c r="J209" s="56"/>
      <c r="K209" s="56"/>
      <c r="L209" s="54"/>
      <c r="M209" s="39"/>
      <c r="N209" s="39"/>
      <c r="O209" s="39"/>
      <c r="P209" s="39"/>
    </row>
    <row r="210" spans="1:16" ht="30.75" customHeight="1">
      <c r="A210" s="1007"/>
      <c r="B210" s="108" t="s">
        <v>777</v>
      </c>
      <c r="C210" s="210">
        <v>1.4780092592592595E-2</v>
      </c>
      <c r="D210" s="487">
        <v>8.5081018518518514E-2</v>
      </c>
      <c r="E210" s="490">
        <v>73</v>
      </c>
      <c r="F210" s="487">
        <v>6.4953703703703694E-2</v>
      </c>
      <c r="G210" s="487">
        <v>0.24653935185185186</v>
      </c>
      <c r="H210" s="166"/>
      <c r="I210" s="996"/>
      <c r="J210" s="56"/>
      <c r="K210" s="56"/>
      <c r="L210" s="54"/>
      <c r="M210" s="39"/>
      <c r="N210" s="39"/>
      <c r="O210" s="39"/>
      <c r="P210" s="39"/>
    </row>
    <row r="211" spans="1:16" ht="30.75" customHeight="1">
      <c r="A211" s="1007"/>
      <c r="B211" s="108" t="s">
        <v>778</v>
      </c>
      <c r="C211" s="210">
        <v>9.3749999999999997E-3</v>
      </c>
      <c r="D211" s="487">
        <v>8.189814814814815E-2</v>
      </c>
      <c r="E211" s="490">
        <v>136</v>
      </c>
      <c r="F211" s="487">
        <v>5.7546296296296297E-2</v>
      </c>
      <c r="G211" s="487">
        <v>0.31587962962962962</v>
      </c>
      <c r="H211" s="166"/>
      <c r="I211" s="996"/>
      <c r="J211" s="56"/>
      <c r="K211" s="56"/>
      <c r="L211" s="54"/>
      <c r="M211" s="39"/>
      <c r="N211" s="39"/>
      <c r="O211" s="39"/>
      <c r="P211" s="39"/>
    </row>
    <row r="212" spans="1:16" ht="66.75" customHeight="1">
      <c r="A212" s="1007"/>
      <c r="B212" s="159" t="s">
        <v>942</v>
      </c>
      <c r="C212" s="960" t="s">
        <v>304</v>
      </c>
      <c r="D212" s="961"/>
      <c r="E212" s="962" t="s">
        <v>1227</v>
      </c>
      <c r="F212" s="963"/>
      <c r="G212" s="258"/>
      <c r="H212" s="166"/>
      <c r="I212" s="996"/>
      <c r="J212" s="56"/>
      <c r="K212" s="56"/>
      <c r="L212" s="54"/>
      <c r="M212" s="39"/>
      <c r="N212" s="39"/>
      <c r="O212" s="39"/>
      <c r="P212" s="39"/>
    </row>
    <row r="213" spans="1:16" ht="30.75" customHeight="1">
      <c r="A213" s="1007"/>
      <c r="B213" s="190" t="s">
        <v>777</v>
      </c>
      <c r="C213" s="491">
        <v>1.9733796296296298E-2</v>
      </c>
      <c r="D213" s="491">
        <v>4.7430555555555559E-2</v>
      </c>
      <c r="E213" s="467">
        <v>27</v>
      </c>
      <c r="F213" s="491">
        <v>6.5381944444444437E-2</v>
      </c>
      <c r="G213" s="492">
        <v>0.20016203703703703</v>
      </c>
      <c r="H213" s="111"/>
      <c r="I213" s="996"/>
      <c r="J213" s="56"/>
      <c r="K213" s="56"/>
      <c r="L213" s="54"/>
      <c r="M213" s="39"/>
      <c r="N213" s="39"/>
      <c r="O213" s="39"/>
      <c r="P213" s="39"/>
    </row>
    <row r="214" spans="1:16" ht="30.75" customHeight="1">
      <c r="A214" s="1007"/>
      <c r="B214" s="190" t="s">
        <v>778</v>
      </c>
      <c r="C214" s="493">
        <v>9.0740740740740729E-3</v>
      </c>
      <c r="D214" s="494">
        <v>9.6886574074074083E-2</v>
      </c>
      <c r="E214" s="495">
        <v>170</v>
      </c>
      <c r="F214" s="494">
        <v>4.7569444444444442E-2</v>
      </c>
      <c r="G214" s="494">
        <v>0.28545138888888888</v>
      </c>
      <c r="H214" s="111"/>
      <c r="I214" s="996"/>
      <c r="J214" s="56"/>
      <c r="K214" s="56"/>
      <c r="L214" s="54"/>
      <c r="M214" s="39"/>
      <c r="N214" s="39"/>
      <c r="O214" s="39"/>
      <c r="P214" s="39"/>
    </row>
    <row r="215" spans="1:16" ht="63.75" customHeight="1">
      <c r="A215" s="1007"/>
      <c r="B215" s="159" t="s">
        <v>942</v>
      </c>
      <c r="C215" s="960" t="s">
        <v>305</v>
      </c>
      <c r="D215" s="961"/>
      <c r="E215" s="962" t="s">
        <v>1228</v>
      </c>
      <c r="F215" s="963"/>
      <c r="G215" s="258"/>
      <c r="H215" s="166"/>
      <c r="I215" s="996"/>
      <c r="J215" s="56"/>
      <c r="K215" s="56"/>
      <c r="L215" s="54"/>
      <c r="M215" s="39"/>
      <c r="N215" s="39"/>
      <c r="O215" s="39"/>
      <c r="P215" s="39"/>
    </row>
    <row r="216" spans="1:16" ht="22.8">
      <c r="A216" s="1007"/>
      <c r="B216" s="190" t="s">
        <v>777</v>
      </c>
      <c r="C216" s="491">
        <v>1.5833333333333335E-2</v>
      </c>
      <c r="D216" s="492">
        <v>4.2407407407407401E-2</v>
      </c>
      <c r="E216" s="467">
        <v>97</v>
      </c>
      <c r="F216" s="491">
        <v>6.5208333333333326E-2</v>
      </c>
      <c r="G216" s="492">
        <v>0.19642361111111109</v>
      </c>
      <c r="H216" s="111"/>
      <c r="I216" s="996"/>
      <c r="J216" s="56"/>
      <c r="K216" s="56"/>
      <c r="L216" s="54"/>
      <c r="M216" s="39"/>
      <c r="N216" s="39"/>
      <c r="O216" s="39"/>
      <c r="P216" s="39"/>
    </row>
    <row r="217" spans="1:16" ht="22.8">
      <c r="A217" s="1007"/>
      <c r="B217" s="190" t="s">
        <v>778</v>
      </c>
      <c r="C217" s="491">
        <v>8.9004629629629625E-3</v>
      </c>
      <c r="D217" s="491">
        <v>9.5729166666666657E-2</v>
      </c>
      <c r="E217" s="467">
        <v>101</v>
      </c>
      <c r="F217" s="491">
        <v>5.6817129629629627E-2</v>
      </c>
      <c r="G217" s="492">
        <v>0.53262731481481485</v>
      </c>
      <c r="H217" s="111"/>
      <c r="I217" s="996"/>
      <c r="J217" s="56"/>
      <c r="K217" s="56"/>
      <c r="L217" s="54"/>
      <c r="M217" s="39"/>
      <c r="N217" s="39"/>
      <c r="O217" s="39"/>
      <c r="P217" s="39"/>
    </row>
    <row r="218" spans="1:16" ht="87.75" customHeight="1">
      <c r="A218" s="1007"/>
      <c r="B218" s="159" t="s">
        <v>942</v>
      </c>
      <c r="C218" s="970" t="s">
        <v>220</v>
      </c>
      <c r="D218" s="1058"/>
      <c r="E218" s="1059" t="s">
        <v>1229</v>
      </c>
      <c r="F218" s="1060"/>
      <c r="G218" s="259"/>
      <c r="H218" s="166"/>
      <c r="I218" s="996"/>
      <c r="J218" s="56"/>
      <c r="K218" s="56"/>
      <c r="L218" s="54"/>
      <c r="M218" s="39"/>
      <c r="N218" s="39"/>
      <c r="O218" s="39"/>
      <c r="P218" s="39"/>
    </row>
    <row r="219" spans="1:16" ht="22.8">
      <c r="A219" s="1007"/>
      <c r="B219" s="190" t="s">
        <v>777</v>
      </c>
      <c r="C219" s="475">
        <v>6.4930555555555549E-3</v>
      </c>
      <c r="D219" s="475">
        <v>6.09837962962963E-2</v>
      </c>
      <c r="E219" s="476">
        <v>137</v>
      </c>
      <c r="F219" s="475">
        <v>2.732638888888889E-2</v>
      </c>
      <c r="G219" s="235">
        <v>0.18104166666666666</v>
      </c>
      <c r="H219" s="111"/>
      <c r="I219" s="996"/>
      <c r="J219" s="56"/>
      <c r="K219" s="56"/>
      <c r="L219" s="54"/>
      <c r="M219" s="39"/>
      <c r="N219" s="39"/>
      <c r="O219" s="39"/>
      <c r="P219" s="39"/>
    </row>
    <row r="220" spans="1:16" ht="22.8">
      <c r="A220" s="1007"/>
      <c r="B220" s="190" t="s">
        <v>778</v>
      </c>
      <c r="C220" s="475">
        <v>1.2349537037037039E-2</v>
      </c>
      <c r="D220" s="475">
        <v>2.8136574074074074E-2</v>
      </c>
      <c r="E220" s="476">
        <v>168</v>
      </c>
      <c r="F220" s="475">
        <v>3.7916666666666668E-2</v>
      </c>
      <c r="G220" s="235">
        <v>0.19266203703703702</v>
      </c>
      <c r="H220" s="111"/>
      <c r="I220" s="996"/>
      <c r="J220" s="56"/>
      <c r="K220" s="56"/>
      <c r="L220" s="54"/>
      <c r="M220" s="39"/>
      <c r="N220" s="39"/>
      <c r="O220" s="39"/>
      <c r="P220" s="39"/>
    </row>
    <row r="221" spans="1:16" ht="87.75" customHeight="1">
      <c r="A221" s="1007"/>
      <c r="B221" s="159" t="s">
        <v>942</v>
      </c>
      <c r="C221" s="970" t="s">
        <v>1969</v>
      </c>
      <c r="D221" s="1058"/>
      <c r="E221" s="1059" t="s">
        <v>1231</v>
      </c>
      <c r="F221" s="1060"/>
      <c r="G221" s="259"/>
      <c r="H221" s="111"/>
      <c r="I221" s="996"/>
      <c r="J221" s="56"/>
      <c r="K221" s="56"/>
      <c r="L221" s="54"/>
      <c r="M221" s="39"/>
      <c r="N221" s="39"/>
      <c r="O221" s="39"/>
      <c r="P221" s="39"/>
    </row>
    <row r="222" spans="1:16" ht="22.8">
      <c r="A222" s="1007"/>
      <c r="B222" s="190" t="s">
        <v>777</v>
      </c>
      <c r="C222" s="475">
        <v>6.5277777777777782E-3</v>
      </c>
      <c r="D222" s="475">
        <v>3.9259259259259258E-2</v>
      </c>
      <c r="E222" s="476">
        <v>118</v>
      </c>
      <c r="F222" s="475">
        <v>3.5856481481481482E-2</v>
      </c>
      <c r="G222" s="235">
        <v>0.20766203703703703</v>
      </c>
      <c r="H222" s="111"/>
      <c r="I222" s="996"/>
      <c r="J222" s="56"/>
      <c r="K222" s="56"/>
      <c r="L222" s="54"/>
      <c r="M222" s="39"/>
      <c r="N222" s="39"/>
      <c r="O222" s="39"/>
      <c r="P222" s="39"/>
    </row>
    <row r="223" spans="1:16" ht="22.8">
      <c r="A223" s="1007"/>
      <c r="B223" s="190" t="s">
        <v>778</v>
      </c>
      <c r="C223" s="475">
        <v>1.2800925925925926E-2</v>
      </c>
      <c r="D223" s="475">
        <v>3.260416666666667E-2</v>
      </c>
      <c r="E223" s="476">
        <v>181</v>
      </c>
      <c r="F223" s="475">
        <v>4.9409722222222223E-2</v>
      </c>
      <c r="G223" s="235">
        <v>0.30012731481481481</v>
      </c>
      <c r="H223" s="111"/>
      <c r="I223" s="996"/>
      <c r="J223" s="56"/>
      <c r="K223" s="56"/>
      <c r="L223" s="54"/>
      <c r="M223" s="39"/>
      <c r="N223" s="39"/>
      <c r="O223" s="39"/>
      <c r="P223" s="39"/>
    </row>
    <row r="224" spans="1:16" ht="85.5" customHeight="1">
      <c r="A224" s="1007"/>
      <c r="B224" s="159" t="s">
        <v>942</v>
      </c>
      <c r="C224" s="970" t="s">
        <v>307</v>
      </c>
      <c r="D224" s="1058"/>
      <c r="E224" s="1059" t="s">
        <v>1231</v>
      </c>
      <c r="F224" s="1060"/>
      <c r="G224" s="259"/>
      <c r="H224" s="166"/>
      <c r="I224" s="996"/>
      <c r="J224" s="56"/>
      <c r="K224" s="56"/>
      <c r="L224" s="54"/>
      <c r="M224" s="39"/>
      <c r="N224" s="39"/>
      <c r="O224" s="39"/>
      <c r="P224" s="39"/>
    </row>
    <row r="225" spans="1:16" ht="22.8">
      <c r="A225" s="1007"/>
      <c r="B225" s="190" t="s">
        <v>777</v>
      </c>
      <c r="C225" s="475">
        <v>6.7361111111111103E-3</v>
      </c>
      <c r="D225" s="475">
        <v>3.0150462962962962E-2</v>
      </c>
      <c r="E225" s="476">
        <v>123</v>
      </c>
      <c r="F225" s="475">
        <v>3.5983796296296298E-2</v>
      </c>
      <c r="G225" s="235">
        <v>0.17218750000000002</v>
      </c>
      <c r="H225" s="111"/>
      <c r="I225" s="996"/>
      <c r="J225" s="56"/>
      <c r="K225" s="56"/>
      <c r="L225" s="54"/>
      <c r="M225" s="39"/>
      <c r="N225" s="39"/>
      <c r="O225" s="39"/>
      <c r="P225" s="39"/>
    </row>
    <row r="226" spans="1:16" ht="22.8">
      <c r="A226" s="1007"/>
      <c r="B226" s="190" t="s">
        <v>778</v>
      </c>
      <c r="C226" s="475">
        <v>1.3495370370370371E-2</v>
      </c>
      <c r="D226" s="475">
        <v>3.4050925925925922E-2</v>
      </c>
      <c r="E226" s="476">
        <v>209</v>
      </c>
      <c r="F226" s="475">
        <v>4.9467592592592591E-2</v>
      </c>
      <c r="G226" s="235">
        <v>0.22936342592592593</v>
      </c>
      <c r="H226" s="111"/>
      <c r="I226" s="996"/>
      <c r="J226" s="56"/>
      <c r="K226" s="56"/>
      <c r="L226" s="54"/>
      <c r="M226" s="39"/>
      <c r="N226" s="39"/>
      <c r="O226" s="39"/>
      <c r="P226" s="39"/>
    </row>
    <row r="227" spans="1:16" ht="54" customHeight="1">
      <c r="A227" s="1007"/>
      <c r="B227" s="159" t="s">
        <v>942</v>
      </c>
      <c r="C227" s="970" t="s">
        <v>308</v>
      </c>
      <c r="D227" s="1058"/>
      <c r="E227" s="1059" t="s">
        <v>1360</v>
      </c>
      <c r="F227" s="1060"/>
      <c r="G227" s="259"/>
      <c r="H227" s="166"/>
      <c r="I227" s="996"/>
      <c r="J227" s="56"/>
      <c r="K227" s="56"/>
      <c r="L227" s="54"/>
      <c r="M227" s="39"/>
      <c r="N227" s="39"/>
      <c r="O227" s="39"/>
      <c r="P227" s="39"/>
    </row>
    <row r="228" spans="1:16" ht="22.8">
      <c r="A228" s="1007"/>
      <c r="B228" s="189" t="s">
        <v>60</v>
      </c>
      <c r="C228" s="475">
        <v>1.9282407407407408E-2</v>
      </c>
      <c r="D228" s="475">
        <v>3.1284722222222221E-2</v>
      </c>
      <c r="E228" s="476">
        <v>36</v>
      </c>
      <c r="F228" s="475">
        <v>6.7766203703703703E-2</v>
      </c>
      <c r="G228" s="235">
        <v>0.17304398148148148</v>
      </c>
      <c r="H228" s="111"/>
      <c r="I228" s="996"/>
      <c r="J228" s="56"/>
      <c r="K228" s="56"/>
      <c r="L228" s="54"/>
      <c r="M228" s="39"/>
      <c r="N228" s="39"/>
      <c r="O228" s="39"/>
      <c r="P228" s="39"/>
    </row>
    <row r="229" spans="1:16" ht="22.8">
      <c r="A229" s="1007"/>
      <c r="B229" s="189" t="s">
        <v>61</v>
      </c>
      <c r="C229" s="475">
        <v>8.4837962962962966E-3</v>
      </c>
      <c r="D229" s="475">
        <v>3.9502314814814816E-2</v>
      </c>
      <c r="E229" s="476">
        <v>134</v>
      </c>
      <c r="F229" s="475">
        <v>6.010416666666666E-2</v>
      </c>
      <c r="G229" s="235">
        <v>0.27932870370370372</v>
      </c>
      <c r="H229" s="111"/>
      <c r="I229" s="996"/>
      <c r="J229" s="56"/>
      <c r="K229" s="56"/>
      <c r="L229" s="54"/>
      <c r="M229" s="39"/>
      <c r="N229" s="39"/>
      <c r="O229" s="39"/>
      <c r="P229" s="39"/>
    </row>
    <row r="230" spans="1:16" ht="68.25" customHeight="1">
      <c r="A230" s="1007"/>
      <c r="B230" s="177" t="s">
        <v>942</v>
      </c>
      <c r="C230" s="970" t="s">
        <v>300</v>
      </c>
      <c r="D230" s="1058"/>
      <c r="E230" s="1059" t="s">
        <v>1233</v>
      </c>
      <c r="F230" s="1060"/>
      <c r="G230" s="253"/>
      <c r="H230" s="166"/>
      <c r="I230" s="996"/>
      <c r="J230" s="56"/>
      <c r="K230" s="56"/>
      <c r="L230" s="54"/>
      <c r="M230" s="39"/>
      <c r="N230" s="39"/>
      <c r="O230" s="39"/>
      <c r="P230" s="39"/>
    </row>
    <row r="231" spans="1:16" ht="22.8">
      <c r="A231" s="1007"/>
      <c r="B231" s="189" t="s">
        <v>60</v>
      </c>
      <c r="C231" s="359">
        <v>5.7407407407407416E-3</v>
      </c>
      <c r="D231" s="359">
        <v>6.1828703703703712E-2</v>
      </c>
      <c r="E231" s="361">
        <v>192</v>
      </c>
      <c r="F231" s="359">
        <v>3.7905092592592594E-2</v>
      </c>
      <c r="G231" s="359">
        <v>0.70504629629629623</v>
      </c>
      <c r="H231" s="111"/>
      <c r="I231" s="996"/>
      <c r="J231" s="56"/>
      <c r="K231" s="56"/>
      <c r="L231" s="54"/>
      <c r="M231" s="39"/>
      <c r="N231" s="39"/>
      <c r="O231" s="39"/>
      <c r="P231" s="39"/>
    </row>
    <row r="232" spans="1:16" ht="22.8">
      <c r="A232" s="1007"/>
      <c r="B232" s="189" t="s">
        <v>61</v>
      </c>
      <c r="C232" s="359">
        <v>1.2847222222222223E-2</v>
      </c>
      <c r="D232" s="359">
        <v>3.5138888888888893E-2</v>
      </c>
      <c r="E232" s="361">
        <v>153</v>
      </c>
      <c r="F232" s="359">
        <v>5.1631944444444446E-2</v>
      </c>
      <c r="G232" s="359">
        <v>0.4249768518518518</v>
      </c>
      <c r="H232" s="111"/>
      <c r="I232" s="996"/>
      <c r="J232" s="56"/>
      <c r="K232" s="56"/>
      <c r="L232" s="54"/>
      <c r="M232" s="39"/>
      <c r="N232" s="39"/>
      <c r="O232" s="39"/>
      <c r="P232" s="39"/>
    </row>
    <row r="233" spans="1:16" ht="63" customHeight="1">
      <c r="A233" s="1007"/>
      <c r="B233" s="177" t="s">
        <v>942</v>
      </c>
      <c r="C233" s="970" t="s">
        <v>299</v>
      </c>
      <c r="D233" s="1058"/>
      <c r="E233" s="1059" t="s">
        <v>1234</v>
      </c>
      <c r="F233" s="1060"/>
      <c r="G233" s="253"/>
      <c r="H233" s="166"/>
      <c r="I233" s="996"/>
      <c r="J233" s="56"/>
      <c r="K233" s="56"/>
      <c r="L233" s="54"/>
      <c r="M233" s="39"/>
      <c r="N233" s="39"/>
      <c r="O233" s="39"/>
      <c r="P233" s="39"/>
    </row>
    <row r="234" spans="1:16" ht="30.75" customHeight="1">
      <c r="A234" s="1007"/>
      <c r="B234" s="178" t="s">
        <v>60</v>
      </c>
      <c r="C234" s="359">
        <v>5.5439814814814822E-3</v>
      </c>
      <c r="D234" s="359">
        <v>3.3657407407407407E-2</v>
      </c>
      <c r="E234" s="361">
        <v>167</v>
      </c>
      <c r="F234" s="359">
        <v>3.9988425925925927E-2</v>
      </c>
      <c r="G234" s="359">
        <v>0.42556712962962967</v>
      </c>
      <c r="H234" s="111" t="s">
        <v>2085</v>
      </c>
      <c r="I234" s="996"/>
      <c r="J234" s="56"/>
      <c r="K234" s="56"/>
      <c r="L234" s="54"/>
      <c r="M234" s="39"/>
      <c r="N234" s="39"/>
      <c r="O234" s="39"/>
      <c r="P234" s="39"/>
    </row>
    <row r="235" spans="1:16" ht="29.25" customHeight="1">
      <c r="A235" s="1007"/>
      <c r="B235" s="178" t="s">
        <v>61</v>
      </c>
      <c r="C235" s="359">
        <v>1.238425925925926E-2</v>
      </c>
      <c r="D235" s="359">
        <v>5.244212962962963E-2</v>
      </c>
      <c r="E235" s="361">
        <v>145</v>
      </c>
      <c r="F235" s="359">
        <v>5.212962962962963E-2</v>
      </c>
      <c r="G235" s="359">
        <v>0.17134259259259257</v>
      </c>
      <c r="H235" s="111"/>
      <c r="I235" s="996"/>
      <c r="J235" s="56"/>
      <c r="K235" s="56"/>
      <c r="L235" s="54"/>
      <c r="M235" s="39"/>
      <c r="N235" s="39"/>
      <c r="O235" s="39"/>
      <c r="P235" s="39"/>
    </row>
    <row r="236" spans="1:16" ht="37.5" customHeight="1">
      <c r="A236" s="1007"/>
      <c r="B236" s="177" t="s">
        <v>942</v>
      </c>
      <c r="C236" s="970" t="s">
        <v>309</v>
      </c>
      <c r="D236" s="1058"/>
      <c r="E236" s="1059" t="s">
        <v>1425</v>
      </c>
      <c r="F236" s="1060"/>
      <c r="G236" s="253"/>
      <c r="H236" s="166"/>
      <c r="I236" s="996"/>
      <c r="J236" s="56"/>
      <c r="K236" s="56"/>
      <c r="L236" s="54"/>
      <c r="M236" s="39"/>
      <c r="N236" s="39"/>
      <c r="O236" s="39"/>
      <c r="P236" s="39"/>
    </row>
    <row r="237" spans="1:16" ht="22.8">
      <c r="A237" s="1007"/>
      <c r="B237" s="189" t="s">
        <v>60</v>
      </c>
      <c r="C237" s="475">
        <v>1.636574074074074E-2</v>
      </c>
      <c r="D237" s="475">
        <v>3.1655092592592596E-2</v>
      </c>
      <c r="E237" s="476">
        <v>108</v>
      </c>
      <c r="F237" s="475">
        <v>5.8159722222222217E-2</v>
      </c>
      <c r="G237" s="235">
        <v>0.24547453703703703</v>
      </c>
      <c r="H237" s="111"/>
      <c r="I237" s="996"/>
      <c r="J237" s="56"/>
      <c r="K237" s="56"/>
      <c r="L237" s="54"/>
      <c r="M237" s="39"/>
      <c r="N237" s="39"/>
      <c r="O237" s="39"/>
      <c r="P237" s="39"/>
    </row>
    <row r="238" spans="1:16" ht="22.8">
      <c r="A238" s="1007"/>
      <c r="B238" s="189" t="s">
        <v>61</v>
      </c>
      <c r="C238" s="475">
        <v>8.726851851851852E-3</v>
      </c>
      <c r="D238" s="475">
        <v>3.4629629629629628E-2</v>
      </c>
      <c r="E238" s="476">
        <v>166</v>
      </c>
      <c r="F238" s="475">
        <v>5.6296296296296296E-2</v>
      </c>
      <c r="G238" s="235">
        <v>0.32351851851851854</v>
      </c>
      <c r="H238" s="111"/>
      <c r="I238" s="996"/>
      <c r="J238" s="56"/>
      <c r="K238" s="56"/>
      <c r="L238" s="54"/>
      <c r="M238" s="39"/>
      <c r="N238" s="39"/>
      <c r="O238" s="39"/>
      <c r="P238" s="39"/>
    </row>
    <row r="239" spans="1:16" ht="41.25" customHeight="1">
      <c r="A239" s="1007"/>
      <c r="B239" s="162" t="s">
        <v>942</v>
      </c>
      <c r="C239" s="1041" t="s">
        <v>1793</v>
      </c>
      <c r="D239" s="1061"/>
      <c r="E239" s="1043" t="s">
        <v>1387</v>
      </c>
      <c r="F239" s="1044"/>
      <c r="G239" s="253"/>
      <c r="H239" s="111"/>
      <c r="I239" s="996"/>
      <c r="J239" s="56"/>
      <c r="K239" s="56"/>
      <c r="L239" s="54"/>
      <c r="M239" s="39"/>
      <c r="N239" s="39"/>
      <c r="O239" s="39"/>
      <c r="P239" s="39"/>
    </row>
    <row r="240" spans="1:16" ht="32.25" customHeight="1">
      <c r="A240" s="1007"/>
      <c r="B240" s="188" t="s">
        <v>60</v>
      </c>
      <c r="C240" s="475">
        <v>5.3356481481481484E-3</v>
      </c>
      <c r="D240" s="475">
        <v>7.3263888888888892E-2</v>
      </c>
      <c r="E240" s="476">
        <v>74</v>
      </c>
      <c r="F240" s="475">
        <v>4.2256944444444444E-2</v>
      </c>
      <c r="G240" s="235">
        <v>0.17465277777777777</v>
      </c>
      <c r="H240" s="111"/>
      <c r="I240" s="996"/>
      <c r="J240" s="56"/>
      <c r="K240" s="56"/>
      <c r="L240" s="54"/>
      <c r="M240" s="39"/>
      <c r="N240" s="39"/>
      <c r="O240" s="39"/>
      <c r="P240" s="39"/>
    </row>
    <row r="241" spans="1:16" ht="22.8">
      <c r="A241" s="1007"/>
      <c r="B241" s="188" t="s">
        <v>61</v>
      </c>
      <c r="C241" s="475">
        <v>1.2048611111111112E-2</v>
      </c>
      <c r="D241" s="475">
        <v>4.553240740740741E-2</v>
      </c>
      <c r="E241" s="476">
        <v>190</v>
      </c>
      <c r="F241" s="475">
        <v>5.5081018518518515E-2</v>
      </c>
      <c r="G241" s="235">
        <v>0.31252314814814813</v>
      </c>
      <c r="H241" s="111"/>
      <c r="I241" s="996"/>
      <c r="J241" s="56"/>
      <c r="K241" s="56"/>
      <c r="L241" s="54"/>
      <c r="M241" s="39"/>
      <c r="N241" s="39"/>
      <c r="O241" s="39"/>
      <c r="P241" s="39"/>
    </row>
    <row r="242" spans="1:16" ht="40.5" customHeight="1">
      <c r="A242" s="1007"/>
      <c r="B242" s="162" t="s">
        <v>942</v>
      </c>
      <c r="C242" s="1041" t="s">
        <v>1794</v>
      </c>
      <c r="D242" s="1042"/>
      <c r="E242" s="1043" t="s">
        <v>1387</v>
      </c>
      <c r="F242" s="1044"/>
      <c r="G242" s="253"/>
      <c r="H242" s="166"/>
      <c r="I242" s="996"/>
      <c r="J242" s="56"/>
      <c r="K242" s="56"/>
      <c r="L242" s="54"/>
      <c r="M242" s="39"/>
      <c r="N242" s="39"/>
      <c r="O242" s="39"/>
      <c r="P242" s="39"/>
    </row>
    <row r="243" spans="1:16" ht="22.8">
      <c r="A243" s="1007"/>
      <c r="B243" s="188" t="s">
        <v>60</v>
      </c>
      <c r="C243" s="475">
        <v>5.3356481481481484E-3</v>
      </c>
      <c r="D243" s="475">
        <v>3.6562499999999998E-2</v>
      </c>
      <c r="E243" s="476">
        <v>69</v>
      </c>
      <c r="F243" s="475">
        <v>4.130787037037037E-2</v>
      </c>
      <c r="G243" s="235">
        <v>0.2770023148148148</v>
      </c>
      <c r="H243" s="111"/>
      <c r="I243" s="996"/>
      <c r="J243" s="56"/>
      <c r="K243" s="56"/>
      <c r="L243" s="54"/>
      <c r="M243" s="39"/>
      <c r="N243" s="39"/>
      <c r="O243" s="39"/>
      <c r="P243" s="39"/>
    </row>
    <row r="244" spans="1:16" ht="22.8">
      <c r="A244" s="1007"/>
      <c r="B244" s="188" t="s">
        <v>61</v>
      </c>
      <c r="C244" s="475">
        <v>1.252314814814815E-2</v>
      </c>
      <c r="D244" s="475">
        <v>5.4039351851851852E-2</v>
      </c>
      <c r="E244" s="476">
        <v>192</v>
      </c>
      <c r="F244" s="475">
        <v>4.7060185185185184E-2</v>
      </c>
      <c r="G244" s="235">
        <v>0.1554513888888889</v>
      </c>
      <c r="H244" s="111"/>
      <c r="I244" s="996"/>
      <c r="J244" s="56"/>
      <c r="K244" s="56"/>
      <c r="L244" s="54"/>
      <c r="M244" s="39"/>
      <c r="N244" s="39"/>
      <c r="O244" s="39"/>
      <c r="P244" s="39"/>
    </row>
    <row r="245" spans="1:16" ht="27.75" customHeight="1">
      <c r="A245" s="1007"/>
      <c r="B245" s="511" t="s">
        <v>943</v>
      </c>
      <c r="C245" s="1034" t="s">
        <v>915</v>
      </c>
      <c r="D245" s="1062"/>
      <c r="E245" s="1062"/>
      <c r="F245" s="1062"/>
      <c r="G245" s="1063"/>
      <c r="H245" s="111"/>
      <c r="I245" s="996"/>
      <c r="J245" s="56"/>
      <c r="K245" s="56"/>
      <c r="L245" s="54"/>
      <c r="M245" s="39"/>
      <c r="N245" s="39"/>
      <c r="O245" s="39"/>
      <c r="P245" s="39"/>
    </row>
    <row r="246" spans="1:16" ht="22.8">
      <c r="A246" s="1007"/>
      <c r="B246" s="512" t="s">
        <v>60</v>
      </c>
      <c r="C246" s="517">
        <v>6.1921296296296299E-3</v>
      </c>
      <c r="D246" s="517">
        <v>8.5081018518518514E-2</v>
      </c>
      <c r="E246" s="518">
        <v>540</v>
      </c>
      <c r="F246" s="517">
        <v>3.9803240740740743E-2</v>
      </c>
      <c r="G246" s="517">
        <v>0.42556712962962961</v>
      </c>
      <c r="H246" s="111"/>
      <c r="I246" s="996"/>
      <c r="J246" s="56"/>
      <c r="K246" s="56"/>
      <c r="L246" s="54"/>
      <c r="M246" s="39"/>
      <c r="N246" s="39"/>
      <c r="O246" s="39"/>
      <c r="P246" s="39"/>
    </row>
    <row r="247" spans="1:16" ht="27.75" customHeight="1">
      <c r="A247" s="1037"/>
      <c r="B247" s="512" t="s">
        <v>61</v>
      </c>
      <c r="C247" s="349">
        <v>1.0393518518518519E-2</v>
      </c>
      <c r="D247" s="349">
        <v>8.189814814814815E-2</v>
      </c>
      <c r="E247" s="519">
        <v>818</v>
      </c>
      <c r="F247" s="349">
        <v>5.5E-2</v>
      </c>
      <c r="G247" s="349">
        <v>0.32351851851851854</v>
      </c>
      <c r="H247" s="111"/>
      <c r="I247" s="996"/>
      <c r="J247" s="56"/>
      <c r="K247" s="56"/>
      <c r="L247" s="54"/>
      <c r="M247" s="39"/>
      <c r="N247" s="39"/>
      <c r="O247" s="39"/>
      <c r="P247" s="39"/>
    </row>
    <row r="248" spans="1:16" ht="165" customHeight="1">
      <c r="A248" s="1006">
        <v>5</v>
      </c>
      <c r="B248" s="170" t="s">
        <v>942</v>
      </c>
      <c r="C248" s="1003" t="s">
        <v>1397</v>
      </c>
      <c r="D248" s="1004"/>
      <c r="E248" s="1005" t="s">
        <v>2096</v>
      </c>
      <c r="F248" s="1005"/>
      <c r="G248" s="169"/>
      <c r="H248" s="111"/>
      <c r="I248" s="996"/>
      <c r="J248" s="56"/>
      <c r="K248" s="56"/>
      <c r="L248" s="54"/>
      <c r="M248" s="39"/>
      <c r="N248" s="39"/>
      <c r="O248" s="39"/>
      <c r="P248" s="39"/>
    </row>
    <row r="249" spans="1:16" ht="22.8">
      <c r="A249" s="1007"/>
      <c r="B249" s="171" t="s">
        <v>777</v>
      </c>
      <c r="C249" s="496">
        <v>6.0185185185185177E-3</v>
      </c>
      <c r="D249" s="497">
        <v>6.7673611111111115E-2</v>
      </c>
      <c r="E249" s="471">
        <v>114</v>
      </c>
      <c r="F249" s="497">
        <v>3.0115740740740738E-2</v>
      </c>
      <c r="G249" s="210">
        <v>0.15577546296296296</v>
      </c>
      <c r="H249" s="1011"/>
      <c r="I249" s="996"/>
      <c r="J249" s="56"/>
      <c r="K249" s="56"/>
      <c r="L249" s="54"/>
      <c r="M249" s="39"/>
      <c r="N249" s="39"/>
      <c r="O249" s="39"/>
      <c r="P249" s="39"/>
    </row>
    <row r="250" spans="1:16" ht="22.8">
      <c r="A250" s="1007"/>
      <c r="B250" s="171" t="s">
        <v>778</v>
      </c>
      <c r="C250" s="497">
        <v>1.1712962962962965E-2</v>
      </c>
      <c r="D250" s="497">
        <v>5.4155092592592595E-2</v>
      </c>
      <c r="E250" s="471">
        <v>270</v>
      </c>
      <c r="F250" s="497">
        <v>4.041666666666667E-2</v>
      </c>
      <c r="G250" s="210">
        <v>0.27128472222222222</v>
      </c>
      <c r="H250" s="1011"/>
      <c r="I250" s="996"/>
      <c r="J250" s="56"/>
      <c r="K250" s="56"/>
      <c r="L250" s="54"/>
      <c r="M250" s="39"/>
      <c r="N250" s="39"/>
      <c r="O250" s="39"/>
      <c r="P250" s="39"/>
    </row>
    <row r="251" spans="1:16" ht="61.5" customHeight="1">
      <c r="A251" s="1007"/>
      <c r="B251" s="170" t="s">
        <v>942</v>
      </c>
      <c r="C251" s="1003" t="s">
        <v>1967</v>
      </c>
      <c r="D251" s="1004"/>
      <c r="E251" s="1005" t="s">
        <v>1976</v>
      </c>
      <c r="F251" s="1005"/>
      <c r="G251" s="260"/>
      <c r="H251" s="223"/>
      <c r="I251" s="222"/>
      <c r="J251" s="56"/>
      <c r="K251" s="56"/>
      <c r="L251" s="54"/>
      <c r="M251" s="39"/>
      <c r="N251" s="39"/>
      <c r="O251" s="39"/>
      <c r="P251" s="39"/>
    </row>
    <row r="252" spans="1:16" ht="22.8">
      <c r="A252" s="1007"/>
      <c r="B252" s="171" t="s">
        <v>777</v>
      </c>
      <c r="C252" s="497">
        <v>6.8865740740740736E-3</v>
      </c>
      <c r="D252" s="497">
        <v>9.9571759259259263E-2</v>
      </c>
      <c r="E252" s="471">
        <v>270</v>
      </c>
      <c r="F252" s="497">
        <v>3.7986111111111116E-2</v>
      </c>
      <c r="G252" s="210">
        <v>0.25133101851851852</v>
      </c>
      <c r="H252" s="223"/>
      <c r="I252" s="222"/>
      <c r="J252" s="56"/>
      <c r="K252" s="56"/>
      <c r="L252" s="54"/>
      <c r="M252" s="39"/>
      <c r="N252" s="39"/>
      <c r="O252" s="39"/>
      <c r="P252" s="39"/>
    </row>
    <row r="253" spans="1:16" ht="22.8">
      <c r="A253" s="1007"/>
      <c r="B253" s="171" t="s">
        <v>778</v>
      </c>
      <c r="C253" s="497">
        <v>1.3506944444444445E-2</v>
      </c>
      <c r="D253" s="497">
        <v>9.4988425925925934E-2</v>
      </c>
      <c r="E253" s="471">
        <v>537</v>
      </c>
      <c r="F253" s="497">
        <v>5.0300925925925923E-2</v>
      </c>
      <c r="G253" s="210">
        <v>0.22984953703703703</v>
      </c>
      <c r="H253" s="223"/>
      <c r="I253" s="222"/>
      <c r="J253" s="56"/>
      <c r="K253" s="56"/>
      <c r="L253" s="54"/>
      <c r="M253" s="39"/>
      <c r="N253" s="39"/>
      <c r="O253" s="39"/>
      <c r="P253" s="39"/>
    </row>
    <row r="254" spans="1:16" ht="56.25" customHeight="1">
      <c r="A254" s="1007"/>
      <c r="B254" s="170" t="s">
        <v>942</v>
      </c>
      <c r="C254" s="1003" t="s">
        <v>1968</v>
      </c>
      <c r="D254" s="1004"/>
      <c r="E254" s="1005" t="s">
        <v>1976</v>
      </c>
      <c r="F254" s="1005"/>
      <c r="G254" s="260"/>
      <c r="H254" s="111"/>
      <c r="I254" s="157"/>
      <c r="J254" s="56"/>
      <c r="K254" s="56"/>
      <c r="L254" s="54"/>
      <c r="M254" s="39"/>
      <c r="N254" s="39"/>
      <c r="O254" s="39"/>
      <c r="P254" s="39"/>
    </row>
    <row r="255" spans="1:16" ht="22.8">
      <c r="A255" s="1007"/>
      <c r="B255" s="171" t="s">
        <v>777</v>
      </c>
      <c r="C255" s="475">
        <v>7.3032407407407412E-3</v>
      </c>
      <c r="D255" s="475">
        <v>7.3206018518518517E-2</v>
      </c>
      <c r="E255" s="476">
        <v>166</v>
      </c>
      <c r="F255" s="475">
        <v>0.13608796296296297</v>
      </c>
      <c r="G255" s="235" t="s">
        <v>2086</v>
      </c>
      <c r="H255" s="111"/>
      <c r="I255" s="187"/>
      <c r="J255" s="56"/>
      <c r="K255" s="56"/>
      <c r="L255" s="54"/>
      <c r="M255" s="39"/>
      <c r="N255" s="39"/>
      <c r="O255" s="39"/>
      <c r="P255" s="39"/>
    </row>
    <row r="256" spans="1:16" ht="22.8">
      <c r="A256" s="1007"/>
      <c r="B256" s="171" t="s">
        <v>778</v>
      </c>
      <c r="C256" s="475">
        <v>1.4606481481481482E-2</v>
      </c>
      <c r="D256" s="475">
        <v>8.5474537037037043E-2</v>
      </c>
      <c r="E256" s="476">
        <v>359</v>
      </c>
      <c r="F256" s="475">
        <v>5.0451388888888893E-2</v>
      </c>
      <c r="G256" s="235">
        <v>0.21447916666666667</v>
      </c>
      <c r="H256" s="111"/>
      <c r="I256" s="157"/>
      <c r="J256" s="56"/>
      <c r="K256" s="56"/>
      <c r="L256" s="54"/>
      <c r="M256" s="39"/>
      <c r="N256" s="39"/>
      <c r="O256" s="39"/>
      <c r="P256" s="39"/>
    </row>
    <row r="257" spans="1:16" ht="82.5" customHeight="1">
      <c r="A257" s="1007"/>
      <c r="B257" s="170" t="s">
        <v>942</v>
      </c>
      <c r="C257" s="1003" t="s">
        <v>1396</v>
      </c>
      <c r="D257" s="1004"/>
      <c r="E257" s="975" t="s">
        <v>1395</v>
      </c>
      <c r="F257" s="1010"/>
      <c r="G257" s="260"/>
      <c r="H257" s="111"/>
      <c r="I257" s="157"/>
      <c r="J257" s="56"/>
      <c r="K257" s="56"/>
      <c r="L257" s="54"/>
      <c r="M257" s="39"/>
      <c r="N257" s="39"/>
      <c r="O257" s="39"/>
      <c r="P257" s="39"/>
    </row>
    <row r="258" spans="1:16" ht="22.8">
      <c r="A258" s="1007"/>
      <c r="B258" s="171" t="s">
        <v>777</v>
      </c>
      <c r="C258" s="240">
        <v>1.2847222222222223E-2</v>
      </c>
      <c r="D258" s="240">
        <v>0.1275462962962963</v>
      </c>
      <c r="E258" s="239">
        <v>50</v>
      </c>
      <c r="F258" s="240">
        <v>4.8726851851851855E-2</v>
      </c>
      <c r="G258" s="241">
        <v>0.16252314814814814</v>
      </c>
      <c r="H258" s="111"/>
      <c r="I258" s="187"/>
      <c r="J258" s="56"/>
      <c r="K258" s="56"/>
      <c r="L258" s="54"/>
      <c r="M258" s="39"/>
      <c r="N258" s="39"/>
      <c r="O258" s="39"/>
      <c r="P258" s="39"/>
    </row>
    <row r="259" spans="1:16" ht="22.8">
      <c r="A259" s="1007"/>
      <c r="B259" s="171" t="s">
        <v>778</v>
      </c>
      <c r="C259" s="240">
        <v>1.0763888888888891E-2</v>
      </c>
      <c r="D259" s="240">
        <v>7.9710648148148142E-2</v>
      </c>
      <c r="E259" s="239">
        <v>474</v>
      </c>
      <c r="F259" s="240">
        <v>4.5567129629629631E-2</v>
      </c>
      <c r="G259" s="241">
        <v>0.23449074074074075</v>
      </c>
      <c r="H259" s="111"/>
      <c r="I259" s="157"/>
      <c r="J259" s="56"/>
      <c r="K259" s="56"/>
      <c r="L259" s="54"/>
      <c r="M259" s="39"/>
      <c r="N259" s="39"/>
      <c r="O259" s="39"/>
      <c r="P259" s="39"/>
    </row>
    <row r="260" spans="1:16" ht="75.75" customHeight="1">
      <c r="A260" s="1008"/>
      <c r="B260" s="172" t="s">
        <v>942</v>
      </c>
      <c r="C260" s="1003" t="s">
        <v>1399</v>
      </c>
      <c r="D260" s="1004"/>
      <c r="E260" s="1005" t="s">
        <v>1398</v>
      </c>
      <c r="F260" s="1005"/>
      <c r="G260" s="169"/>
      <c r="H260" s="111"/>
      <c r="I260" s="157"/>
      <c r="J260" s="56"/>
      <c r="K260" s="56"/>
      <c r="L260" s="54"/>
      <c r="M260" s="39"/>
      <c r="N260" s="39"/>
      <c r="O260" s="39"/>
      <c r="P260" s="39"/>
    </row>
    <row r="261" spans="1:16" ht="22.8">
      <c r="A261" s="1008"/>
      <c r="B261" s="173" t="s">
        <v>777</v>
      </c>
      <c r="C261" s="240">
        <v>1.511574074074074E-2</v>
      </c>
      <c r="D261" s="240">
        <v>2.3252314814814812E-2</v>
      </c>
      <c r="E261" s="239">
        <v>18</v>
      </c>
      <c r="F261" s="240">
        <v>4.3599537037037034E-2</v>
      </c>
      <c r="G261" s="241">
        <v>7.464120370370371E-2</v>
      </c>
      <c r="H261" s="111"/>
      <c r="I261" s="187"/>
      <c r="J261" s="56"/>
      <c r="K261" s="56"/>
      <c r="L261" s="54"/>
      <c r="M261" s="39"/>
      <c r="N261" s="39"/>
      <c r="O261" s="39"/>
      <c r="P261" s="39"/>
    </row>
    <row r="262" spans="1:16" ht="22.8">
      <c r="A262" s="1008"/>
      <c r="B262" s="173" t="s">
        <v>778</v>
      </c>
      <c r="C262" s="240">
        <v>1.0289351851851852E-2</v>
      </c>
      <c r="D262" s="240">
        <v>9.0173611111111107E-2</v>
      </c>
      <c r="E262" s="239">
        <v>337</v>
      </c>
      <c r="F262" s="240">
        <v>4.9189814814814818E-2</v>
      </c>
      <c r="G262" s="241">
        <v>0.24671296296296297</v>
      </c>
      <c r="H262" s="111"/>
      <c r="I262" s="158"/>
      <c r="J262" s="56"/>
      <c r="K262" s="56"/>
      <c r="L262" s="54"/>
      <c r="M262" s="39"/>
      <c r="N262" s="39"/>
      <c r="O262" s="39"/>
      <c r="P262" s="39"/>
    </row>
    <row r="263" spans="1:16" ht="149.25" customHeight="1">
      <c r="A263" s="1008"/>
      <c r="B263" s="174" t="s">
        <v>942</v>
      </c>
      <c r="C263" s="1003" t="s">
        <v>1401</v>
      </c>
      <c r="D263" s="1004"/>
      <c r="E263" s="1005" t="s">
        <v>1400</v>
      </c>
      <c r="F263" s="1005"/>
      <c r="G263" s="260"/>
      <c r="H263" s="111"/>
      <c r="I263" s="158"/>
      <c r="J263" s="56"/>
      <c r="K263" s="56"/>
      <c r="L263" s="54"/>
      <c r="M263" s="39"/>
      <c r="N263" s="39"/>
      <c r="O263" s="39"/>
      <c r="P263" s="39"/>
    </row>
    <row r="264" spans="1:16" ht="22.8">
      <c r="A264" s="1008"/>
      <c r="B264" s="173" t="s">
        <v>777</v>
      </c>
      <c r="C264" s="240">
        <v>5.5902777777777782E-3</v>
      </c>
      <c r="D264" s="240">
        <v>4.5983796296296293E-2</v>
      </c>
      <c r="E264" s="239">
        <v>27</v>
      </c>
      <c r="F264" s="241">
        <v>4.0324074074074075E-2</v>
      </c>
      <c r="G264" s="241">
        <v>0.25230324074074073</v>
      </c>
      <c r="H264" s="111"/>
      <c r="I264" s="187"/>
      <c r="J264" s="56"/>
      <c r="K264" s="56"/>
      <c r="L264" s="54"/>
      <c r="M264" s="39"/>
      <c r="N264" s="39"/>
      <c r="O264" s="39"/>
      <c r="P264" s="39"/>
    </row>
    <row r="265" spans="1:16" ht="22.8">
      <c r="A265" s="1008"/>
      <c r="B265" s="173" t="s">
        <v>778</v>
      </c>
      <c r="C265" s="240">
        <v>1.1458333333333334E-2</v>
      </c>
      <c r="D265" s="240">
        <v>6.1307870370370367E-2</v>
      </c>
      <c r="E265" s="239">
        <v>241</v>
      </c>
      <c r="F265" s="241">
        <v>5.545138888888889E-2</v>
      </c>
      <c r="G265" s="241" t="s">
        <v>2087</v>
      </c>
      <c r="H265" s="111"/>
      <c r="I265" s="158"/>
      <c r="J265" s="56"/>
      <c r="K265" s="56"/>
      <c r="L265" s="54"/>
      <c r="M265" s="39"/>
      <c r="N265" s="39"/>
      <c r="O265" s="39"/>
      <c r="P265" s="39"/>
    </row>
    <row r="266" spans="1:16" ht="117.75" customHeight="1">
      <c r="A266" s="1008"/>
      <c r="B266" s="174" t="s">
        <v>942</v>
      </c>
      <c r="C266" s="1003" t="s">
        <v>1472</v>
      </c>
      <c r="D266" s="1004"/>
      <c r="E266" s="1005" t="s">
        <v>1244</v>
      </c>
      <c r="F266" s="1005"/>
      <c r="G266" s="260"/>
      <c r="H266" s="111"/>
      <c r="I266" s="158"/>
      <c r="J266" s="56"/>
      <c r="K266" s="56"/>
      <c r="L266" s="54"/>
      <c r="M266" s="39"/>
      <c r="N266" s="39"/>
      <c r="O266" s="39"/>
      <c r="P266" s="39"/>
    </row>
    <row r="267" spans="1:16" ht="22.8">
      <c r="A267" s="1008"/>
      <c r="B267" s="173" t="s">
        <v>777</v>
      </c>
      <c r="C267" s="240">
        <v>5.6597222222222222E-3</v>
      </c>
      <c r="D267" s="240">
        <v>7.9421296296296295E-2</v>
      </c>
      <c r="E267" s="239">
        <v>72</v>
      </c>
      <c r="F267" s="240">
        <v>4.2222222222222223E-2</v>
      </c>
      <c r="G267" s="241">
        <v>0.17777777777777778</v>
      </c>
      <c r="H267" s="111"/>
      <c r="I267" s="187"/>
      <c r="J267" s="56"/>
      <c r="K267" s="56"/>
      <c r="L267" s="54"/>
      <c r="M267" s="39"/>
      <c r="N267" s="39"/>
      <c r="O267" s="39"/>
      <c r="P267" s="39"/>
    </row>
    <row r="268" spans="1:16" ht="22.8">
      <c r="A268" s="1008"/>
      <c r="B268" s="173" t="s">
        <v>778</v>
      </c>
      <c r="C268" s="240">
        <v>1.2118055555555556E-2</v>
      </c>
      <c r="D268" s="240">
        <v>8.5925925925925919E-2</v>
      </c>
      <c r="E268" s="239">
        <v>463</v>
      </c>
      <c r="F268" s="240">
        <v>5.6979166666666664E-2</v>
      </c>
      <c r="G268" s="241" t="s">
        <v>2088</v>
      </c>
      <c r="H268" s="111"/>
      <c r="I268" s="158"/>
      <c r="J268" s="56"/>
      <c r="K268" s="56"/>
      <c r="L268" s="54"/>
      <c r="M268" s="39"/>
      <c r="N268" s="39"/>
      <c r="O268" s="39"/>
      <c r="P268" s="39"/>
    </row>
    <row r="269" spans="1:16" ht="90" customHeight="1">
      <c r="A269" s="1008"/>
      <c r="B269" s="174" t="s">
        <v>942</v>
      </c>
      <c r="C269" s="1003" t="s">
        <v>1473</v>
      </c>
      <c r="D269" s="1004"/>
      <c r="E269" s="1005" t="s">
        <v>1420</v>
      </c>
      <c r="F269" s="1005"/>
      <c r="G269" s="260"/>
      <c r="H269" s="111"/>
      <c r="I269" s="158"/>
      <c r="J269" s="56"/>
      <c r="K269" s="56"/>
      <c r="L269" s="54"/>
      <c r="M269" s="39"/>
      <c r="N269" s="39"/>
      <c r="O269" s="39"/>
      <c r="P269" s="39"/>
    </row>
    <row r="270" spans="1:16" ht="22.8">
      <c r="A270" s="1008"/>
      <c r="B270" s="173" t="s">
        <v>777</v>
      </c>
      <c r="C270" s="240">
        <v>2.6041666666666665E-3</v>
      </c>
      <c r="D270" s="240">
        <v>2.6041666666666665E-3</v>
      </c>
      <c r="E270" s="239">
        <v>0</v>
      </c>
      <c r="F270" s="240">
        <v>9.2881944444444434E-2</v>
      </c>
      <c r="G270" s="241">
        <v>9.2881944444444434E-2</v>
      </c>
      <c r="H270" s="111"/>
      <c r="I270" s="187"/>
      <c r="J270" s="56"/>
      <c r="K270" s="56"/>
      <c r="L270" s="54"/>
      <c r="M270" s="39"/>
      <c r="N270" s="39"/>
      <c r="O270" s="39"/>
      <c r="P270" s="39"/>
    </row>
    <row r="271" spans="1:16" ht="22.8">
      <c r="A271" s="1008"/>
      <c r="B271" s="173" t="s">
        <v>778</v>
      </c>
      <c r="C271" s="240">
        <v>9.8148148148148144E-3</v>
      </c>
      <c r="D271" s="240">
        <v>7.9826388888888891E-2</v>
      </c>
      <c r="E271" s="239">
        <v>198</v>
      </c>
      <c r="F271" s="240">
        <v>7.9664351851851847E-2</v>
      </c>
      <c r="G271" s="241" t="s">
        <v>2090</v>
      </c>
      <c r="H271" s="111"/>
      <c r="I271" s="158"/>
      <c r="J271" s="56"/>
      <c r="K271" s="56"/>
      <c r="L271" s="54"/>
      <c r="M271" s="39"/>
      <c r="N271" s="39"/>
      <c r="O271" s="39"/>
      <c r="P271" s="39"/>
    </row>
    <row r="272" spans="1:16" ht="109.5" customHeight="1">
      <c r="A272" s="1008"/>
      <c r="B272" s="174" t="s">
        <v>942</v>
      </c>
      <c r="C272" s="1003" t="s">
        <v>1474</v>
      </c>
      <c r="D272" s="1004"/>
      <c r="E272" s="1005" t="s">
        <v>1402</v>
      </c>
      <c r="F272" s="1005"/>
      <c r="G272" s="260"/>
      <c r="H272" s="111"/>
      <c r="I272" s="157"/>
      <c r="J272" s="56"/>
      <c r="K272" s="56"/>
      <c r="L272" s="54"/>
      <c r="M272" s="39"/>
      <c r="N272" s="39"/>
      <c r="O272" s="39"/>
      <c r="P272" s="39"/>
    </row>
    <row r="273" spans="1:16" ht="22.8">
      <c r="A273" s="1008"/>
      <c r="B273" s="173" t="s">
        <v>777</v>
      </c>
      <c r="C273" s="240">
        <v>1.6898148148148148E-2</v>
      </c>
      <c r="D273" s="240">
        <v>2.7071759259259257E-2</v>
      </c>
      <c r="E273" s="239">
        <v>27</v>
      </c>
      <c r="F273" s="240">
        <v>8.5312499999999999E-2</v>
      </c>
      <c r="G273" s="241">
        <v>0.19376157407407404</v>
      </c>
      <c r="H273" s="111"/>
      <c r="I273" s="187"/>
      <c r="J273" s="56"/>
      <c r="K273" s="56"/>
      <c r="L273" s="54"/>
      <c r="M273" s="39"/>
      <c r="N273" s="39"/>
      <c r="O273" s="39"/>
      <c r="P273" s="39"/>
    </row>
    <row r="274" spans="1:16" ht="27.75" customHeight="1">
      <c r="A274" s="1008"/>
      <c r="B274" s="173" t="s">
        <v>778</v>
      </c>
      <c r="C274" s="240">
        <v>1.1585648148148149E-2</v>
      </c>
      <c r="D274" s="240">
        <v>5.6805555555555554E-2</v>
      </c>
      <c r="E274" s="239">
        <v>210</v>
      </c>
      <c r="F274" s="240">
        <v>8.295138888888888E-2</v>
      </c>
      <c r="G274" s="241">
        <v>0.31748842592592591</v>
      </c>
      <c r="H274" s="111"/>
      <c r="I274" s="157"/>
      <c r="J274" s="56"/>
      <c r="K274" s="56"/>
      <c r="L274" s="54"/>
      <c r="M274" s="39"/>
      <c r="N274" s="39"/>
      <c r="O274" s="39"/>
      <c r="P274" s="39"/>
    </row>
    <row r="275" spans="1:16" ht="155.25" customHeight="1">
      <c r="A275" s="1008"/>
      <c r="B275" s="174" t="s">
        <v>942</v>
      </c>
      <c r="C275" s="1017" t="s">
        <v>1475</v>
      </c>
      <c r="D275" s="1018"/>
      <c r="E275" s="1019" t="s">
        <v>1403</v>
      </c>
      <c r="F275" s="1019"/>
      <c r="G275" s="261"/>
      <c r="H275" s="111"/>
      <c r="I275" s="1013"/>
      <c r="J275" s="56"/>
      <c r="K275" s="56"/>
      <c r="L275" s="54"/>
      <c r="M275" s="39"/>
      <c r="N275" s="39"/>
      <c r="O275" s="39"/>
      <c r="P275" s="39"/>
    </row>
    <row r="276" spans="1:16" ht="22.8">
      <c r="A276" s="1008"/>
      <c r="B276" s="173" t="s">
        <v>777</v>
      </c>
      <c r="C276" s="240">
        <v>5.185185185185185E-3</v>
      </c>
      <c r="D276" s="240">
        <v>5.3275462962962962E-2</v>
      </c>
      <c r="E276" s="239">
        <v>77</v>
      </c>
      <c r="F276" s="240">
        <v>3.4641203703703702E-2</v>
      </c>
      <c r="G276" s="241">
        <v>0.16989583333333333</v>
      </c>
      <c r="H276" s="111"/>
      <c r="I276" s="1013"/>
      <c r="J276" s="56"/>
      <c r="K276" s="56"/>
      <c r="L276" s="54"/>
      <c r="M276" s="39"/>
      <c r="N276" s="39"/>
      <c r="O276" s="39"/>
      <c r="P276" s="39"/>
    </row>
    <row r="277" spans="1:16" ht="22.8">
      <c r="A277" s="1008"/>
      <c r="B277" s="173" t="s">
        <v>778</v>
      </c>
      <c r="C277" s="240">
        <v>9.6874999999999999E-3</v>
      </c>
      <c r="D277" s="240">
        <v>4.4120370370370372E-2</v>
      </c>
      <c r="E277" s="239">
        <v>116</v>
      </c>
      <c r="F277" s="240">
        <v>4.3611111111111107E-2</v>
      </c>
      <c r="G277" s="241">
        <v>0.12099537037037038</v>
      </c>
      <c r="H277" s="111"/>
      <c r="I277" s="1013"/>
      <c r="J277" s="56"/>
      <c r="K277" s="56"/>
      <c r="L277" s="54"/>
      <c r="M277" s="39"/>
      <c r="N277" s="39"/>
      <c r="O277" s="39"/>
      <c r="P277" s="39"/>
    </row>
    <row r="278" spans="1:16" ht="135.75" customHeight="1">
      <c r="A278" s="1008"/>
      <c r="B278" s="174" t="s">
        <v>942</v>
      </c>
      <c r="C278" s="1020" t="s">
        <v>1476</v>
      </c>
      <c r="D278" s="1021"/>
      <c r="E278" s="1022" t="s">
        <v>1404</v>
      </c>
      <c r="F278" s="1022"/>
      <c r="G278" s="262"/>
      <c r="H278" s="111"/>
      <c r="I278" s="1013"/>
      <c r="J278" s="56"/>
      <c r="K278" s="56"/>
      <c r="L278" s="54"/>
      <c r="M278" s="39"/>
      <c r="N278" s="39"/>
      <c r="O278" s="39"/>
      <c r="P278" s="39"/>
    </row>
    <row r="279" spans="1:16" ht="22.8">
      <c r="A279" s="1008"/>
      <c r="B279" s="173" t="s">
        <v>777</v>
      </c>
      <c r="C279" s="240">
        <v>7.6157407407407415E-3</v>
      </c>
      <c r="D279" s="240">
        <v>9.4699074074074074E-2</v>
      </c>
      <c r="E279" s="239">
        <v>435</v>
      </c>
      <c r="F279" s="240">
        <v>4.520833333333333E-2</v>
      </c>
      <c r="G279" s="241">
        <v>0.21252314814814813</v>
      </c>
      <c r="H279" s="111"/>
      <c r="I279" s="1013"/>
      <c r="J279" s="56"/>
      <c r="K279" s="56"/>
      <c r="L279" s="54"/>
      <c r="M279" s="39"/>
      <c r="N279" s="39"/>
      <c r="O279" s="39"/>
      <c r="P279" s="39"/>
    </row>
    <row r="280" spans="1:16" ht="22.8">
      <c r="A280" s="1008"/>
      <c r="B280" s="173" t="s">
        <v>778</v>
      </c>
      <c r="C280" s="240">
        <v>1.3472222222222221E-2</v>
      </c>
      <c r="D280" s="240">
        <v>7.9583333333333339E-2</v>
      </c>
      <c r="E280" s="239">
        <v>313</v>
      </c>
      <c r="F280" s="240">
        <v>5.7060185185185186E-2</v>
      </c>
      <c r="G280" s="241">
        <v>0.19408564814814813</v>
      </c>
      <c r="H280" s="111"/>
      <c r="I280" s="1013"/>
      <c r="J280" s="56"/>
      <c r="K280" s="56"/>
      <c r="L280" s="54"/>
      <c r="M280" s="39"/>
      <c r="N280" s="39"/>
      <c r="O280" s="39"/>
      <c r="P280" s="39"/>
    </row>
    <row r="281" spans="1:16" ht="120.75" customHeight="1">
      <c r="A281" s="1008"/>
      <c r="B281" s="174" t="s">
        <v>942</v>
      </c>
      <c r="C281" s="1003" t="s">
        <v>1479</v>
      </c>
      <c r="D281" s="1004"/>
      <c r="E281" s="1005" t="s">
        <v>1405</v>
      </c>
      <c r="F281" s="1023"/>
      <c r="G281" s="260"/>
      <c r="H281" s="111"/>
      <c r="I281" s="1013"/>
      <c r="J281" s="56"/>
      <c r="K281" s="56"/>
      <c r="L281" s="54"/>
      <c r="M281" s="39"/>
      <c r="N281" s="39"/>
      <c r="O281" s="39"/>
      <c r="P281" s="39"/>
    </row>
    <row r="282" spans="1:16" ht="22.8">
      <c r="A282" s="1008"/>
      <c r="B282" s="173" t="s">
        <v>777</v>
      </c>
      <c r="C282" s="240">
        <v>8.1481481481481474E-3</v>
      </c>
      <c r="D282" s="240">
        <v>8.7071759259259252E-2</v>
      </c>
      <c r="E282" s="239">
        <v>475</v>
      </c>
      <c r="F282" s="240">
        <v>4.1840277777777775E-2</v>
      </c>
      <c r="G282" s="235">
        <v>0.14762731481481481</v>
      </c>
      <c r="H282" s="111"/>
      <c r="I282" s="1013"/>
      <c r="J282" s="56"/>
      <c r="K282" s="56"/>
      <c r="L282" s="54"/>
      <c r="M282" s="39"/>
      <c r="N282" s="39"/>
      <c r="O282" s="39"/>
      <c r="P282" s="39"/>
    </row>
    <row r="283" spans="1:16" ht="22.8">
      <c r="A283" s="1008"/>
      <c r="B283" s="173" t="s">
        <v>778</v>
      </c>
      <c r="C283" s="240">
        <v>1.3761574074074074E-2</v>
      </c>
      <c r="D283" s="240">
        <v>8.9571759259259254E-2</v>
      </c>
      <c r="E283" s="239">
        <v>393</v>
      </c>
      <c r="F283" s="240">
        <v>5.167824074074074E-2</v>
      </c>
      <c r="G283" s="235">
        <v>0.14224537037037036</v>
      </c>
      <c r="H283" s="111"/>
      <c r="I283" s="1013"/>
      <c r="J283" s="56"/>
      <c r="K283" s="56"/>
      <c r="L283" s="54"/>
      <c r="M283" s="39"/>
      <c r="N283" s="39"/>
      <c r="O283" s="39"/>
      <c r="P283" s="39"/>
    </row>
    <row r="284" spans="1:16" ht="123" customHeight="1">
      <c r="A284" s="1008"/>
      <c r="B284" s="174" t="s">
        <v>942</v>
      </c>
      <c r="C284" s="1003" t="s">
        <v>1480</v>
      </c>
      <c r="D284" s="1004"/>
      <c r="E284" s="1005" t="s">
        <v>1405</v>
      </c>
      <c r="F284" s="1023"/>
      <c r="G284" s="260"/>
      <c r="H284" s="111"/>
      <c r="I284" s="1013"/>
      <c r="J284" s="56"/>
      <c r="K284" s="56"/>
      <c r="L284" s="54"/>
      <c r="M284" s="39"/>
      <c r="N284" s="39"/>
      <c r="O284" s="39"/>
      <c r="P284" s="39"/>
    </row>
    <row r="285" spans="1:16" ht="22.8">
      <c r="A285" s="1008"/>
      <c r="B285" s="173" t="s">
        <v>777</v>
      </c>
      <c r="C285" s="240">
        <v>8.7499999999999991E-3</v>
      </c>
      <c r="D285" s="240">
        <v>0.11554398148148148</v>
      </c>
      <c r="E285" s="239">
        <v>434</v>
      </c>
      <c r="F285" s="240">
        <v>4.2650462962962959E-2</v>
      </c>
      <c r="G285" s="241">
        <v>0.16288194444444445</v>
      </c>
      <c r="H285" s="111"/>
      <c r="I285" s="1013"/>
      <c r="J285" s="56"/>
      <c r="K285" s="56"/>
      <c r="L285" s="54"/>
      <c r="M285" s="39"/>
      <c r="N285" s="39"/>
      <c r="O285" s="39"/>
      <c r="P285" s="39"/>
    </row>
    <row r="286" spans="1:16" ht="22.8">
      <c r="A286" s="1008"/>
      <c r="B286" s="173" t="s">
        <v>778</v>
      </c>
      <c r="C286" s="240">
        <v>1.2615740740740742E-2</v>
      </c>
      <c r="D286" s="240">
        <v>0.11608796296296296</v>
      </c>
      <c r="E286" s="239">
        <v>424</v>
      </c>
      <c r="F286" s="240">
        <v>4.9386574074074076E-2</v>
      </c>
      <c r="G286" s="241">
        <v>0.19991898148148146</v>
      </c>
      <c r="H286" s="111"/>
      <c r="I286" s="1013"/>
      <c r="J286" s="56"/>
      <c r="K286" s="56"/>
      <c r="L286" s="54"/>
      <c r="M286" s="39"/>
      <c r="N286" s="39"/>
      <c r="O286" s="39"/>
      <c r="P286" s="39"/>
    </row>
    <row r="287" spans="1:16" ht="50.25" customHeight="1">
      <c r="A287" s="1008"/>
      <c r="B287" s="174" t="s">
        <v>942</v>
      </c>
      <c r="C287" s="1003" t="s">
        <v>1406</v>
      </c>
      <c r="D287" s="1004"/>
      <c r="E287" s="1005" t="s">
        <v>1407</v>
      </c>
      <c r="F287" s="1005"/>
      <c r="G287" s="260"/>
      <c r="H287" s="111"/>
      <c r="I287" s="1013"/>
      <c r="J287" s="56"/>
      <c r="K287" s="56"/>
      <c r="L287" s="54"/>
      <c r="M287" s="39"/>
      <c r="N287" s="39"/>
      <c r="O287" s="39"/>
      <c r="P287" s="39"/>
    </row>
    <row r="288" spans="1:16" ht="28.5" customHeight="1">
      <c r="A288" s="1008"/>
      <c r="B288" s="173" t="s">
        <v>777</v>
      </c>
      <c r="C288" s="475">
        <v>9.1435185185185178E-3</v>
      </c>
      <c r="D288" s="475">
        <v>2.3773148148148151E-2</v>
      </c>
      <c r="E288" s="476">
        <v>3</v>
      </c>
      <c r="F288" s="475">
        <v>6.5567129629629628E-2</v>
      </c>
      <c r="G288" s="235">
        <v>0.11851851851851852</v>
      </c>
      <c r="H288" s="111"/>
      <c r="I288" s="1013"/>
      <c r="J288" s="56"/>
      <c r="K288" s="56"/>
      <c r="L288" s="54"/>
      <c r="M288" s="39"/>
      <c r="N288" s="39"/>
      <c r="O288" s="39"/>
      <c r="P288" s="39"/>
    </row>
    <row r="289" spans="1:16" ht="22.8">
      <c r="A289" s="1008"/>
      <c r="B289" s="173" t="s">
        <v>778</v>
      </c>
      <c r="C289" s="475">
        <v>1.0162037037037037E-2</v>
      </c>
      <c r="D289" s="475">
        <v>9.4756944444444449E-2</v>
      </c>
      <c r="E289" s="476">
        <v>210</v>
      </c>
      <c r="F289" s="475">
        <v>6.5324074074074076E-2</v>
      </c>
      <c r="G289" s="235">
        <v>0.22824074074074074</v>
      </c>
      <c r="H289" s="111"/>
      <c r="I289" s="1013"/>
      <c r="J289" s="56"/>
      <c r="K289" s="56"/>
      <c r="L289" s="54"/>
      <c r="M289" s="39"/>
      <c r="N289" s="39"/>
      <c r="O289" s="39"/>
      <c r="P289" s="39"/>
    </row>
    <row r="290" spans="1:16" ht="74.25" customHeight="1">
      <c r="A290" s="1008"/>
      <c r="B290" s="174" t="s">
        <v>942</v>
      </c>
      <c r="C290" s="1003" t="s">
        <v>1409</v>
      </c>
      <c r="D290" s="1004"/>
      <c r="E290" s="1005" t="s">
        <v>1408</v>
      </c>
      <c r="F290" s="1005"/>
      <c r="G290" s="260"/>
      <c r="H290" s="111"/>
      <c r="I290" s="1013"/>
      <c r="J290" s="56"/>
      <c r="K290" s="56"/>
      <c r="L290" s="54"/>
      <c r="M290" s="39"/>
      <c r="N290" s="39"/>
      <c r="O290" s="39"/>
      <c r="P290" s="39"/>
    </row>
    <row r="291" spans="1:16" ht="22.8">
      <c r="A291" s="1008"/>
      <c r="B291" s="173" t="s">
        <v>777</v>
      </c>
      <c r="C291" s="240">
        <v>1.7199074074074071E-2</v>
      </c>
      <c r="D291" s="240">
        <v>6.4432870370370363E-2</v>
      </c>
      <c r="E291" s="239">
        <v>129</v>
      </c>
      <c r="F291" s="240">
        <v>5.8981481481481489E-2</v>
      </c>
      <c r="G291" s="241">
        <v>0.13493055555555555</v>
      </c>
      <c r="H291" s="111"/>
      <c r="I291" s="1013"/>
      <c r="J291" s="56"/>
      <c r="K291" s="56"/>
      <c r="L291" s="54"/>
      <c r="M291" s="39"/>
      <c r="N291" s="39"/>
      <c r="O291" s="39"/>
      <c r="P291" s="39"/>
    </row>
    <row r="292" spans="1:16" ht="22.8">
      <c r="A292" s="1008"/>
      <c r="B292" s="173" t="s">
        <v>778</v>
      </c>
      <c r="C292" s="240">
        <v>9.6874999999999999E-3</v>
      </c>
      <c r="D292" s="240">
        <v>0.13350694444444444</v>
      </c>
      <c r="E292" s="239">
        <v>125</v>
      </c>
      <c r="F292" s="240">
        <v>6.0335648148148145E-2</v>
      </c>
      <c r="G292" s="241" t="s">
        <v>2089</v>
      </c>
      <c r="H292" s="111"/>
      <c r="I292" s="1013"/>
      <c r="J292" s="56"/>
      <c r="K292" s="56"/>
      <c r="L292" s="54"/>
      <c r="M292" s="39"/>
      <c r="N292" s="39"/>
      <c r="O292" s="39"/>
      <c r="P292" s="39"/>
    </row>
    <row r="293" spans="1:16" ht="53.25" customHeight="1">
      <c r="A293" s="1008"/>
      <c r="B293" s="174" t="s">
        <v>942</v>
      </c>
      <c r="C293" s="1003" t="s">
        <v>1412</v>
      </c>
      <c r="D293" s="1004"/>
      <c r="E293" s="1005" t="s">
        <v>1410</v>
      </c>
      <c r="F293" s="1005"/>
      <c r="G293" s="260"/>
      <c r="H293" s="111"/>
      <c r="I293" s="1013"/>
      <c r="J293" s="56"/>
      <c r="K293" s="56"/>
      <c r="L293" s="54"/>
      <c r="M293" s="39"/>
      <c r="N293" s="39"/>
      <c r="O293" s="39"/>
      <c r="P293" s="39"/>
    </row>
    <row r="294" spans="1:16" ht="22.8">
      <c r="A294" s="1008"/>
      <c r="B294" s="173" t="s">
        <v>777</v>
      </c>
      <c r="C294" s="240">
        <v>5.8449074074074072E-3</v>
      </c>
      <c r="D294" s="240">
        <v>4.3483796296296291E-2</v>
      </c>
      <c r="E294" s="239">
        <v>4</v>
      </c>
      <c r="F294" s="240">
        <v>4.0462962962962964E-2</v>
      </c>
      <c r="G294" s="241">
        <v>7.7442129629629639E-2</v>
      </c>
      <c r="H294" s="111"/>
      <c r="I294" s="1013"/>
      <c r="J294" s="56"/>
      <c r="K294" s="56"/>
      <c r="L294" s="54"/>
      <c r="M294" s="39"/>
      <c r="N294" s="39"/>
      <c r="O294" s="39"/>
      <c r="P294" s="39"/>
    </row>
    <row r="295" spans="1:16" ht="22.8">
      <c r="A295" s="1008"/>
      <c r="B295" s="173" t="s">
        <v>778</v>
      </c>
      <c r="C295" s="240">
        <v>9.3055555555555548E-3</v>
      </c>
      <c r="D295" s="240">
        <v>7.5856481481481483E-2</v>
      </c>
      <c r="E295" s="239">
        <v>255</v>
      </c>
      <c r="F295" s="240">
        <v>5.6643518518518517E-2</v>
      </c>
      <c r="G295" s="241">
        <v>0.17152777777777775</v>
      </c>
      <c r="H295" s="111"/>
      <c r="I295" s="1013"/>
      <c r="J295" s="56"/>
      <c r="K295" s="56"/>
      <c r="L295" s="54"/>
      <c r="M295" s="39"/>
      <c r="N295" s="39"/>
      <c r="O295" s="39"/>
      <c r="P295" s="39"/>
    </row>
    <row r="296" spans="1:16" ht="156.75" customHeight="1">
      <c r="A296" s="1008"/>
      <c r="B296" s="174" t="s">
        <v>942</v>
      </c>
      <c r="C296" s="1003" t="s">
        <v>1413</v>
      </c>
      <c r="D296" s="1004"/>
      <c r="E296" s="1005" t="s">
        <v>1411</v>
      </c>
      <c r="F296" s="1005"/>
      <c r="G296" s="260"/>
      <c r="H296" s="111"/>
      <c r="I296" s="1013"/>
      <c r="J296" s="56"/>
      <c r="K296" s="56"/>
      <c r="L296" s="54"/>
      <c r="M296" s="39"/>
      <c r="N296" s="39"/>
      <c r="O296" s="39"/>
      <c r="P296" s="39"/>
    </row>
    <row r="297" spans="1:16" ht="22.8">
      <c r="A297" s="1008"/>
      <c r="B297" s="173" t="s">
        <v>777</v>
      </c>
      <c r="C297" s="240">
        <v>5.37037037037037E-3</v>
      </c>
      <c r="D297" s="240">
        <v>3.7326388888888888E-2</v>
      </c>
      <c r="E297" s="239">
        <v>43</v>
      </c>
      <c r="F297" s="240">
        <v>3.7488425925925925E-2</v>
      </c>
      <c r="G297" s="241">
        <v>0.23317129629629629</v>
      </c>
      <c r="H297" s="111"/>
      <c r="I297" s="1013"/>
      <c r="J297" s="56"/>
      <c r="K297" s="56"/>
      <c r="L297" s="54"/>
      <c r="M297" s="39"/>
      <c r="N297" s="39"/>
      <c r="O297" s="39"/>
      <c r="P297" s="39"/>
    </row>
    <row r="298" spans="1:16" ht="22.8">
      <c r="A298" s="1008"/>
      <c r="B298" s="173" t="s">
        <v>778</v>
      </c>
      <c r="C298" s="240">
        <v>1.0405092592592593E-2</v>
      </c>
      <c r="D298" s="240">
        <v>5.1481481481481482E-2</v>
      </c>
      <c r="E298" s="239">
        <v>229</v>
      </c>
      <c r="F298" s="240">
        <v>4.673611111111111E-2</v>
      </c>
      <c r="G298" s="241">
        <v>0.21880787037037039</v>
      </c>
      <c r="H298" s="111"/>
      <c r="I298" s="1013"/>
      <c r="J298" s="56"/>
      <c r="K298" s="56"/>
      <c r="L298" s="54"/>
      <c r="M298" s="39"/>
      <c r="N298" s="39"/>
      <c r="O298" s="39"/>
      <c r="P298" s="39"/>
    </row>
    <row r="299" spans="1:16" ht="116.25" customHeight="1">
      <c r="A299" s="1008"/>
      <c r="B299" s="174" t="s">
        <v>942</v>
      </c>
      <c r="C299" s="1003" t="s">
        <v>1415</v>
      </c>
      <c r="D299" s="1004"/>
      <c r="E299" s="1005" t="s">
        <v>1414</v>
      </c>
      <c r="F299" s="1005"/>
      <c r="G299" s="260"/>
      <c r="H299" s="111"/>
      <c r="I299" s="1013"/>
      <c r="J299" s="56"/>
      <c r="K299" s="56"/>
      <c r="L299" s="54"/>
      <c r="M299" s="39"/>
      <c r="N299" s="39"/>
      <c r="O299" s="39"/>
      <c r="P299" s="39"/>
    </row>
    <row r="300" spans="1:16" ht="22.8">
      <c r="A300" s="1008"/>
      <c r="B300" s="173" t="s">
        <v>777</v>
      </c>
      <c r="C300" s="240">
        <v>6.122685185185185E-3</v>
      </c>
      <c r="D300" s="240">
        <v>6.5277777777777782E-2</v>
      </c>
      <c r="E300" s="239">
        <v>79</v>
      </c>
      <c r="F300" s="240">
        <v>3.7627314814814815E-2</v>
      </c>
      <c r="G300" s="241">
        <v>0.14646990740740742</v>
      </c>
      <c r="H300" s="111"/>
      <c r="I300" s="1013"/>
      <c r="J300" s="56"/>
      <c r="K300" s="56"/>
      <c r="L300" s="54"/>
      <c r="M300" s="39"/>
      <c r="N300" s="39"/>
      <c r="O300" s="39"/>
      <c r="P300" s="39"/>
    </row>
    <row r="301" spans="1:16" ht="22.8">
      <c r="A301" s="1008"/>
      <c r="B301" s="173" t="s">
        <v>778</v>
      </c>
      <c r="C301" s="240">
        <v>1.3472222222222221E-2</v>
      </c>
      <c r="D301" s="240">
        <v>9.0162037037037027E-2</v>
      </c>
      <c r="E301" s="239">
        <v>555</v>
      </c>
      <c r="F301" s="240">
        <v>5.1898148148148145E-2</v>
      </c>
      <c r="G301" s="241">
        <v>0.20775462962962962</v>
      </c>
      <c r="H301" s="111"/>
      <c r="I301" s="1013"/>
      <c r="J301" s="56"/>
      <c r="K301" s="56"/>
      <c r="L301" s="54"/>
      <c r="M301" s="39"/>
      <c r="N301" s="39"/>
      <c r="O301" s="39"/>
      <c r="P301" s="39"/>
    </row>
    <row r="302" spans="1:16" ht="88.5" customHeight="1">
      <c r="A302" s="1008"/>
      <c r="B302" s="174" t="s">
        <v>942</v>
      </c>
      <c r="C302" s="1003" t="s">
        <v>1417</v>
      </c>
      <c r="D302" s="1004"/>
      <c r="E302" s="1005" t="s">
        <v>1416</v>
      </c>
      <c r="F302" s="1005"/>
      <c r="G302" s="260"/>
      <c r="H302" s="111"/>
      <c r="I302" s="1013"/>
      <c r="J302" s="56"/>
      <c r="K302" s="56"/>
      <c r="L302" s="54"/>
      <c r="M302" s="39"/>
      <c r="N302" s="39"/>
      <c r="O302" s="39"/>
      <c r="P302" s="39"/>
    </row>
    <row r="303" spans="1:16" ht="22.8">
      <c r="A303" s="1008"/>
      <c r="B303" s="173" t="s">
        <v>777</v>
      </c>
      <c r="C303" s="240">
        <v>1.1631944444444445E-2</v>
      </c>
      <c r="D303" s="240">
        <v>4.207175925925926E-2</v>
      </c>
      <c r="E303" s="239">
        <v>17</v>
      </c>
      <c r="F303" s="240">
        <v>6.0370370370370373E-2</v>
      </c>
      <c r="G303" s="241">
        <v>0.16872685185185185</v>
      </c>
      <c r="H303" s="111"/>
      <c r="I303" s="1013"/>
      <c r="J303" s="56"/>
      <c r="K303" s="56"/>
      <c r="L303" s="54"/>
      <c r="M303" s="39"/>
      <c r="N303" s="39"/>
      <c r="O303" s="39"/>
      <c r="P303" s="39"/>
    </row>
    <row r="304" spans="1:16" ht="22.8">
      <c r="A304" s="1008"/>
      <c r="B304" s="173" t="s">
        <v>778</v>
      </c>
      <c r="C304" s="240">
        <v>9.9768518518518531E-3</v>
      </c>
      <c r="D304" s="240">
        <v>0.10600694444444443</v>
      </c>
      <c r="E304" s="239">
        <v>326</v>
      </c>
      <c r="F304" s="240">
        <v>5.1192129629629629E-2</v>
      </c>
      <c r="G304" s="241">
        <v>0.26969907407407406</v>
      </c>
      <c r="H304" s="111"/>
      <c r="I304" s="1013"/>
      <c r="J304" s="56"/>
      <c r="K304" s="56"/>
      <c r="L304" s="54"/>
      <c r="M304" s="39"/>
      <c r="N304" s="39"/>
      <c r="O304" s="39"/>
      <c r="P304" s="39"/>
    </row>
    <row r="305" spans="1:16" ht="35.25" customHeight="1">
      <c r="A305" s="1009"/>
      <c r="B305" s="521" t="s">
        <v>943</v>
      </c>
      <c r="C305" s="1014" t="s">
        <v>1363</v>
      </c>
      <c r="D305" s="1015"/>
      <c r="E305" s="1015"/>
      <c r="F305" s="1015"/>
      <c r="G305" s="1016"/>
      <c r="H305" s="111"/>
      <c r="I305" s="1013"/>
      <c r="J305" s="56"/>
      <c r="K305" s="56"/>
      <c r="L305" s="54"/>
      <c r="M305" s="39"/>
      <c r="N305" s="39"/>
      <c r="O305" s="39"/>
      <c r="P305" s="39"/>
    </row>
    <row r="306" spans="1:16" ht="35.25" customHeight="1">
      <c r="A306" s="510"/>
      <c r="B306" s="512" t="s">
        <v>60</v>
      </c>
      <c r="C306" s="517">
        <v>7.0023148148148145E-3</v>
      </c>
      <c r="D306" s="517">
        <v>0.1275462962962963</v>
      </c>
      <c r="E306" s="518">
        <v>2440</v>
      </c>
      <c r="F306" s="517">
        <v>4.0127314814814817E-2</v>
      </c>
      <c r="G306" s="517">
        <v>0.25230324074074073</v>
      </c>
      <c r="H306" s="111"/>
      <c r="I306" s="506"/>
      <c r="J306" s="56"/>
      <c r="K306" s="56"/>
      <c r="L306" s="54"/>
      <c r="M306" s="39"/>
      <c r="N306" s="39"/>
      <c r="O306" s="39"/>
      <c r="P306" s="39"/>
    </row>
    <row r="307" spans="1:16" ht="35.25" customHeight="1">
      <c r="A307" s="510"/>
      <c r="B307" s="512" t="s">
        <v>61</v>
      </c>
      <c r="C307" s="349">
        <v>1.1435185185185185E-2</v>
      </c>
      <c r="D307" s="349">
        <v>0.13350694444444444</v>
      </c>
      <c r="E307" s="519">
        <v>6035</v>
      </c>
      <c r="F307" s="349">
        <v>5.3391203703703705E-2</v>
      </c>
      <c r="G307" s="349">
        <v>0.3203125</v>
      </c>
      <c r="H307" s="111"/>
      <c r="I307" s="506"/>
      <c r="J307" s="56"/>
      <c r="K307" s="56"/>
      <c r="L307" s="54"/>
      <c r="M307" s="39"/>
      <c r="N307" s="39"/>
      <c r="O307" s="39"/>
      <c r="P307" s="39"/>
    </row>
    <row r="308" spans="1:16" ht="45.75" customHeight="1">
      <c r="A308" s="998"/>
      <c r="B308" s="175" t="s">
        <v>821</v>
      </c>
      <c r="C308" s="999" t="s">
        <v>262</v>
      </c>
      <c r="D308" s="1000"/>
      <c r="E308" s="1000"/>
      <c r="F308" s="1000"/>
      <c r="G308" s="1001"/>
      <c r="H308" s="111"/>
      <c r="I308" s="1012"/>
      <c r="J308" s="57"/>
      <c r="K308" s="57"/>
      <c r="L308" s="57"/>
    </row>
    <row r="309" spans="1:16" ht="28.5" customHeight="1">
      <c r="A309" s="998"/>
      <c r="B309" s="145" t="s">
        <v>60</v>
      </c>
      <c r="C309" s="508">
        <v>6.3657407407407404E-3</v>
      </c>
      <c r="D309" s="454">
        <v>0.1275462962962963</v>
      </c>
      <c r="E309" s="208">
        <f>E303+E300+E297+E294+E291+E288+E285+E282+E279+E276+E273+E270+E267+E264+E261+E258+E255+E252+E249+E243+E240+E237+E234+E231+E228+E225+E222+E219+E216+E213+E210+E207+E204+E201+E198+E195+E189+E186+E183+E180+E177+E174+E171+E168+E165+E162+E159+E156+E153+E150+E147+E144+E141+E138+E132+E129+E126+E123+E120+E117+E114+E111+E108+E105+E102+E99+E96+E93+E90+E87+E84+E81+E78+E75+E72+E66+E63+E60+E57+E54+E51+E48+E45+E42+E39+E36+E33+E30+E27+E24+E21+E18+E15+E12+E9+E6</f>
        <v>8716</v>
      </c>
      <c r="F309" s="498">
        <v>4.0613425925925928E-2</v>
      </c>
      <c r="G309" s="500">
        <v>0.70504629629629623</v>
      </c>
      <c r="H309" s="111"/>
      <c r="I309" s="1012"/>
      <c r="J309" s="57"/>
      <c r="K309" s="57"/>
      <c r="L309" s="57"/>
    </row>
    <row r="310" spans="1:16" ht="34.5" customHeight="1">
      <c r="A310" s="998"/>
      <c r="B310" s="145" t="s">
        <v>61</v>
      </c>
      <c r="C310" s="509">
        <v>1.0393518518518519E-2</v>
      </c>
      <c r="D310" s="349">
        <v>0.13550925925925925</v>
      </c>
      <c r="E310" s="209">
        <f>E304+E301+E298+E295+E292+E289+E286+E283+E280+E274+E277+E271+E268+E265+E262+E259+E256+E253+E250+E244+E241+E238+E235+E232+E229+E226+E223+E220+E217+E214+E211+E208+E205+E202+E199+E196+E190+E187+E184+E181+E178+E175+E172+E169+E166+E163+E160+E157+E154+E151+E148+E145+E142+E139+E133+E130+E127+E124+E121+E118+E115+E112+E109+E106+E103+E100+E97+E94+E91+E88+E85+E82+E79+E76+E73+E67+E64+E61+E58+E55+E52+E49+E46+E43+E40+E37+E34+E31+E28+E25+E22+E19+E16+E13+E10+E7</f>
        <v>21528</v>
      </c>
      <c r="F310" s="499">
        <v>5.2847222222222219E-2</v>
      </c>
      <c r="G310" s="349">
        <v>0.69986111111111104</v>
      </c>
      <c r="H310" s="111"/>
      <c r="I310" s="1012"/>
      <c r="J310" s="57"/>
      <c r="K310" s="57"/>
      <c r="L310" s="57"/>
    </row>
    <row r="311" spans="1:16">
      <c r="A311" s="55"/>
      <c r="B311" s="522"/>
      <c r="C311" s="949"/>
      <c r="D311" s="950"/>
      <c r="E311" s="950"/>
      <c r="F311" s="950"/>
      <c r="G311" s="951"/>
      <c r="H311" s="57"/>
      <c r="I311" s="1012"/>
      <c r="J311" s="57"/>
      <c r="K311" s="57"/>
      <c r="L311" s="57"/>
    </row>
    <row r="312" spans="1:16" ht="57" customHeight="1">
      <c r="A312" s="947" t="s">
        <v>130</v>
      </c>
      <c r="B312" s="948"/>
      <c r="C312" s="948"/>
      <c r="D312" s="948"/>
      <c r="E312" s="948"/>
      <c r="F312" s="948"/>
      <c r="G312" s="948"/>
      <c r="H312" s="57"/>
      <c r="I312" s="1012"/>
      <c r="J312" s="57"/>
      <c r="K312" s="57"/>
      <c r="L312" s="57"/>
    </row>
    <row r="313" spans="1:16" ht="25.5" customHeight="1">
      <c r="A313" s="946"/>
      <c r="B313" s="946"/>
      <c r="C313" s="946"/>
      <c r="D313" s="946"/>
      <c r="E313" s="946"/>
      <c r="F313" s="946"/>
      <c r="G313" s="946"/>
      <c r="H313" s="146"/>
      <c r="I313" s="996"/>
      <c r="J313" s="57"/>
      <c r="K313" s="57"/>
      <c r="L313" s="57"/>
    </row>
    <row r="314" spans="1:16">
      <c r="H314" s="57"/>
      <c r="I314" s="996"/>
      <c r="J314" s="57"/>
      <c r="K314" s="57"/>
      <c r="L314" s="57"/>
    </row>
    <row r="315" spans="1:16">
      <c r="D315"/>
      <c r="E315" s="144"/>
      <c r="H315" s="57"/>
      <c r="I315" s="996"/>
      <c r="J315" s="57"/>
      <c r="K315" s="57"/>
      <c r="L315" s="57"/>
    </row>
    <row r="316" spans="1:16">
      <c r="D316"/>
      <c r="E316" s="501"/>
      <c r="H316" s="57"/>
      <c r="I316" s="996"/>
      <c r="J316" s="57"/>
      <c r="K316" s="57"/>
      <c r="L316" s="57"/>
    </row>
    <row r="317" spans="1:16" ht="77.25" customHeight="1">
      <c r="H317" s="57"/>
      <c r="I317" s="1002"/>
      <c r="J317" s="57"/>
      <c r="K317" s="57"/>
      <c r="L317" s="57"/>
    </row>
    <row r="318" spans="1:16">
      <c r="H318" s="57"/>
      <c r="I318" s="1002"/>
      <c r="J318" s="57"/>
      <c r="K318" s="57"/>
      <c r="L318" s="57"/>
    </row>
    <row r="319" spans="1:16">
      <c r="H319" s="57"/>
      <c r="I319" s="1002"/>
      <c r="J319" s="57"/>
      <c r="K319" s="57"/>
      <c r="L319" s="57"/>
    </row>
    <row r="320" spans="1:16">
      <c r="H320" s="57"/>
      <c r="I320" s="1002"/>
      <c r="J320" s="57"/>
      <c r="K320" s="57"/>
      <c r="L320" s="57"/>
    </row>
    <row r="321" spans="8:12">
      <c r="H321" s="57"/>
      <c r="I321" s="996"/>
      <c r="J321" s="57"/>
      <c r="K321" s="57"/>
      <c r="L321" s="57"/>
    </row>
    <row r="322" spans="8:12">
      <c r="H322" s="57"/>
      <c r="I322" s="996"/>
      <c r="J322" s="57"/>
      <c r="K322" s="57"/>
      <c r="L322" s="57"/>
    </row>
    <row r="323" spans="8:12">
      <c r="H323" s="57"/>
      <c r="I323" s="996"/>
      <c r="J323" s="57"/>
      <c r="K323" s="57"/>
      <c r="L323" s="57"/>
    </row>
    <row r="324" spans="8:12">
      <c r="H324" s="57"/>
      <c r="I324" s="996"/>
      <c r="J324" s="57"/>
      <c r="K324" s="57"/>
      <c r="L324" s="57"/>
    </row>
    <row r="325" spans="8:12">
      <c r="H325" s="57"/>
      <c r="I325" s="996"/>
      <c r="J325" s="57"/>
      <c r="K325" s="57"/>
      <c r="L325" s="57"/>
    </row>
    <row r="326" spans="8:12">
      <c r="H326" s="57"/>
      <c r="I326" s="996"/>
      <c r="J326" s="57"/>
      <c r="K326" s="57"/>
      <c r="L326" s="57"/>
    </row>
    <row r="327" spans="8:12">
      <c r="H327" s="57"/>
      <c r="I327" s="996"/>
      <c r="J327" s="57"/>
      <c r="K327" s="57"/>
      <c r="L327" s="57"/>
    </row>
    <row r="328" spans="8:12">
      <c r="H328" s="57"/>
      <c r="I328" s="997"/>
      <c r="J328" s="57"/>
      <c r="K328" s="57"/>
      <c r="L328" s="57"/>
    </row>
    <row r="329" spans="8:12">
      <c r="H329" s="57"/>
      <c r="I329" s="997"/>
      <c r="J329" s="57"/>
      <c r="K329" s="57"/>
      <c r="L329" s="57"/>
    </row>
    <row r="330" spans="8:12">
      <c r="I330" s="58"/>
      <c r="J330" s="57"/>
    </row>
  </sheetData>
  <mergeCells count="224">
    <mergeCell ref="C224:D224"/>
    <mergeCell ref="E224:F224"/>
    <mergeCell ref="C164:D164"/>
    <mergeCell ref="E164:F164"/>
    <mergeCell ref="C167:D167"/>
    <mergeCell ref="E167:F167"/>
    <mergeCell ref="C170:D170"/>
    <mergeCell ref="E170:F170"/>
    <mergeCell ref="C218:D218"/>
    <mergeCell ref="E218:F218"/>
    <mergeCell ref="C194:D194"/>
    <mergeCell ref="E194:F194"/>
    <mergeCell ref="C221:D221"/>
    <mergeCell ref="E221:F221"/>
    <mergeCell ref="E254:F254"/>
    <mergeCell ref="C257:D257"/>
    <mergeCell ref="C227:D227"/>
    <mergeCell ref="E227:F227"/>
    <mergeCell ref="C233:D233"/>
    <mergeCell ref="E233:F233"/>
    <mergeCell ref="C236:D236"/>
    <mergeCell ref="E236:F236"/>
    <mergeCell ref="C230:D230"/>
    <mergeCell ref="E230:F230"/>
    <mergeCell ref="C239:D239"/>
    <mergeCell ref="E239:F239"/>
    <mergeCell ref="C251:D251"/>
    <mergeCell ref="E251:F251"/>
    <mergeCell ref="C245:G245"/>
    <mergeCell ref="H188:H190"/>
    <mergeCell ref="H205:H206"/>
    <mergeCell ref="H140:H141"/>
    <mergeCell ref="H155:H156"/>
    <mergeCell ref="A1:G1"/>
    <mergeCell ref="A2:G2"/>
    <mergeCell ref="A5:A70"/>
    <mergeCell ref="C5:D5"/>
    <mergeCell ref="E5:F5"/>
    <mergeCell ref="C32:D32"/>
    <mergeCell ref="E32:F32"/>
    <mergeCell ref="C68:G68"/>
    <mergeCell ref="C29:D29"/>
    <mergeCell ref="E29:F29"/>
    <mergeCell ref="C8:D8"/>
    <mergeCell ref="E8:F8"/>
    <mergeCell ref="C11:D11"/>
    <mergeCell ref="E11:F11"/>
    <mergeCell ref="C26:D26"/>
    <mergeCell ref="E26:F26"/>
    <mergeCell ref="C14:D14"/>
    <mergeCell ref="E14:F14"/>
    <mergeCell ref="C206:D206"/>
    <mergeCell ref="E206:F206"/>
    <mergeCell ref="I193:I197"/>
    <mergeCell ref="C191:G191"/>
    <mergeCell ref="A197:A247"/>
    <mergeCell ref="I198:I250"/>
    <mergeCell ref="I136:I190"/>
    <mergeCell ref="C134:G134"/>
    <mergeCell ref="A140:A193"/>
    <mergeCell ref="C140:D140"/>
    <mergeCell ref="E140:F140"/>
    <mergeCell ref="C152:D152"/>
    <mergeCell ref="E152:F152"/>
    <mergeCell ref="C173:D173"/>
    <mergeCell ref="E173:F173"/>
    <mergeCell ref="C176:D176"/>
    <mergeCell ref="E176:F176"/>
    <mergeCell ref="C182:D182"/>
    <mergeCell ref="E182:F182"/>
    <mergeCell ref="C188:D188"/>
    <mergeCell ref="C242:D242"/>
    <mergeCell ref="E242:F242"/>
    <mergeCell ref="C200:D200"/>
    <mergeCell ref="E200:F200"/>
    <mergeCell ref="C203:D203"/>
    <mergeCell ref="E203:F203"/>
    <mergeCell ref="A71:A136"/>
    <mergeCell ref="C107:D107"/>
    <mergeCell ref="E107:F107"/>
    <mergeCell ref="E188:F188"/>
    <mergeCell ref="C128:D128"/>
    <mergeCell ref="E128:F128"/>
    <mergeCell ref="C197:D197"/>
    <mergeCell ref="E197:F197"/>
    <mergeCell ref="C95:D95"/>
    <mergeCell ref="E95:F95"/>
    <mergeCell ref="C98:D98"/>
    <mergeCell ref="E98:F98"/>
    <mergeCell ref="C104:D104"/>
    <mergeCell ref="E104:F104"/>
    <mergeCell ref="C71:D71"/>
    <mergeCell ref="E71:F71"/>
    <mergeCell ref="C77:D77"/>
    <mergeCell ref="E77:F77"/>
    <mergeCell ref="C80:D80"/>
    <mergeCell ref="E80:F80"/>
    <mergeCell ref="C83:D83"/>
    <mergeCell ref="E83:F83"/>
    <mergeCell ref="C86:D86"/>
    <mergeCell ref="E86:F86"/>
    <mergeCell ref="I275:I305"/>
    <mergeCell ref="C305:G305"/>
    <mergeCell ref="C275:D275"/>
    <mergeCell ref="E275:F275"/>
    <mergeCell ref="C278:D278"/>
    <mergeCell ref="E278:F278"/>
    <mergeCell ref="C284:D284"/>
    <mergeCell ref="E284:F284"/>
    <mergeCell ref="C287:D287"/>
    <mergeCell ref="C302:D302"/>
    <mergeCell ref="E302:F302"/>
    <mergeCell ref="E287:F287"/>
    <mergeCell ref="C290:D290"/>
    <mergeCell ref="E290:F290"/>
    <mergeCell ref="C293:D293"/>
    <mergeCell ref="E293:F293"/>
    <mergeCell ref="C296:D296"/>
    <mergeCell ref="E296:F296"/>
    <mergeCell ref="C299:D299"/>
    <mergeCell ref="E299:F299"/>
    <mergeCell ref="C281:D281"/>
    <mergeCell ref="E281:F281"/>
    <mergeCell ref="I321:I322"/>
    <mergeCell ref="I323:I326"/>
    <mergeCell ref="I327:I329"/>
    <mergeCell ref="A308:A310"/>
    <mergeCell ref="C308:G308"/>
    <mergeCell ref="I313:I316"/>
    <mergeCell ref="I317:I320"/>
    <mergeCell ref="C269:D269"/>
    <mergeCell ref="E269:F269"/>
    <mergeCell ref="C272:D272"/>
    <mergeCell ref="E272:F272"/>
    <mergeCell ref="A248:A305"/>
    <mergeCell ref="E257:F257"/>
    <mergeCell ref="C248:D248"/>
    <mergeCell ref="E248:F248"/>
    <mergeCell ref="H249:H250"/>
    <mergeCell ref="C254:D254"/>
    <mergeCell ref="I308:I312"/>
    <mergeCell ref="E260:F260"/>
    <mergeCell ref="C263:D263"/>
    <mergeCell ref="E263:F263"/>
    <mergeCell ref="C266:D266"/>
    <mergeCell ref="E266:F266"/>
    <mergeCell ref="C260:D260"/>
    <mergeCell ref="C17:D17"/>
    <mergeCell ref="E17:F17"/>
    <mergeCell ref="C20:D20"/>
    <mergeCell ref="E20:F20"/>
    <mergeCell ref="C23:D23"/>
    <mergeCell ref="E23:F23"/>
    <mergeCell ref="C38:D38"/>
    <mergeCell ref="E38:F38"/>
    <mergeCell ref="C41:D41"/>
    <mergeCell ref="E41:F41"/>
    <mergeCell ref="C35:D35"/>
    <mergeCell ref="E35:F35"/>
    <mergeCell ref="C158:D158"/>
    <mergeCell ref="E158:F158"/>
    <mergeCell ref="C161:D161"/>
    <mergeCell ref="E161:F161"/>
    <mergeCell ref="C92:D92"/>
    <mergeCell ref="E92:F92"/>
    <mergeCell ref="C143:D143"/>
    <mergeCell ref="E143:F143"/>
    <mergeCell ref="C113:D113"/>
    <mergeCell ref="E113:F113"/>
    <mergeCell ref="C101:D101"/>
    <mergeCell ref="E101:F101"/>
    <mergeCell ref="C155:D155"/>
    <mergeCell ref="E155:F155"/>
    <mergeCell ref="C146:D146"/>
    <mergeCell ref="E146:F146"/>
    <mergeCell ref="C110:D110"/>
    <mergeCell ref="E110:F110"/>
    <mergeCell ref="C116:D116"/>
    <mergeCell ref="E116:F116"/>
    <mergeCell ref="C119:D119"/>
    <mergeCell ref="E119:F119"/>
    <mergeCell ref="C122:D122"/>
    <mergeCell ref="E122:F122"/>
    <mergeCell ref="E89:F89"/>
    <mergeCell ref="C125:D125"/>
    <mergeCell ref="E125:F125"/>
    <mergeCell ref="C59:D59"/>
    <mergeCell ref="E47:F47"/>
    <mergeCell ref="C47:D47"/>
    <mergeCell ref="C50:D50"/>
    <mergeCell ref="E50:F50"/>
    <mergeCell ref="C53:D53"/>
    <mergeCell ref="E53:F53"/>
    <mergeCell ref="C56:D56"/>
    <mergeCell ref="E56:F56"/>
    <mergeCell ref="E59:F59"/>
    <mergeCell ref="C65:D65"/>
    <mergeCell ref="E65:F65"/>
    <mergeCell ref="C62:D62"/>
    <mergeCell ref="E62:F62"/>
    <mergeCell ref="A313:G313"/>
    <mergeCell ref="A312:G312"/>
    <mergeCell ref="C311:G311"/>
    <mergeCell ref="C44:D44"/>
    <mergeCell ref="E44:F44"/>
    <mergeCell ref="C209:D209"/>
    <mergeCell ref="E209:F209"/>
    <mergeCell ref="C212:D212"/>
    <mergeCell ref="E212:F212"/>
    <mergeCell ref="C215:D215"/>
    <mergeCell ref="E215:F215"/>
    <mergeCell ref="C131:D131"/>
    <mergeCell ref="E131:F131"/>
    <mergeCell ref="C137:D137"/>
    <mergeCell ref="E137:F137"/>
    <mergeCell ref="C149:D149"/>
    <mergeCell ref="E149:F149"/>
    <mergeCell ref="C179:D179"/>
    <mergeCell ref="E179:F179"/>
    <mergeCell ref="C185:D185"/>
    <mergeCell ref="E185:F185"/>
    <mergeCell ref="C74:D74"/>
    <mergeCell ref="E74:F74"/>
    <mergeCell ref="C89:D89"/>
  </mergeCells>
  <pageMargins left="0.23622047244094491" right="0.23622047244094491" top="0.74803149606299213" bottom="0.74803149606299213" header="0.31496062992125984" footer="0.31496062992125984"/>
  <pageSetup paperSize="9" scale="96" firstPageNumber="0" fitToHeight="0" orientation="landscape" r:id="rId1"/>
  <rowBreaks count="30" manualBreakCount="30">
    <brk id="10" max="6" man="1"/>
    <brk id="19" max="6" man="1"/>
    <brk id="28" max="6" man="1"/>
    <brk id="37" max="6" man="1"/>
    <brk id="43" max="6" man="1"/>
    <brk id="52" max="6" man="1"/>
    <brk id="56" max="6" man="1"/>
    <brk id="69" max="6" man="1"/>
    <brk id="77" max="6" man="1"/>
    <brk id="88" max="6" man="1"/>
    <brk id="97" max="6" man="1"/>
    <brk id="106" max="6" man="1"/>
    <brk id="118" max="6" man="1"/>
    <brk id="127" max="6" man="1"/>
    <brk id="142" max="6" man="1"/>
    <brk id="157" max="6" man="1"/>
    <brk id="172" max="6" man="1"/>
    <brk id="184" max="6" man="1"/>
    <brk id="199" max="6" man="1"/>
    <brk id="208" max="6" man="1"/>
    <brk id="220" max="6" man="1"/>
    <brk id="230" max="6" man="1"/>
    <brk id="246" max="6" man="1"/>
    <brk id="256" max="6" man="1"/>
    <brk id="265" max="6" man="1"/>
    <brk id="274" max="6" man="1"/>
    <brk id="280" max="6" man="1"/>
    <brk id="289" max="6" man="1"/>
    <brk id="298" max="6" man="1"/>
    <brk id="310" max="6" man="1"/>
  </rowBreaks>
  <colBreaks count="1" manualBreakCount="1">
    <brk id="7" max="85" man="1"/>
  </colBreaks>
  <ignoredErrors>
    <ignoredError sqref="E120:E121 E123:E124" numberStoredAsText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D4"/>
  <sheetViews>
    <sheetView zoomScaleNormal="100" workbookViewId="0">
      <selection activeCell="C4" sqref="C4"/>
    </sheetView>
  </sheetViews>
  <sheetFormatPr defaultColWidth="9.109375" defaultRowHeight="13.8"/>
  <cols>
    <col min="1" max="1" width="5.33203125" style="23" customWidth="1"/>
    <col min="2" max="2" width="22" style="23" customWidth="1"/>
    <col min="3" max="3" width="27.6640625" style="23" customWidth="1"/>
    <col min="4" max="4" width="25.88671875" style="24" customWidth="1"/>
    <col min="5" max="16384" width="9.109375" style="21"/>
  </cols>
  <sheetData>
    <row r="1" spans="1:4" ht="24" customHeight="1">
      <c r="A1" s="1064" t="s">
        <v>1123</v>
      </c>
      <c r="B1" s="1064"/>
      <c r="C1" s="1064"/>
      <c r="D1" s="1064"/>
    </row>
    <row r="2" spans="1:4">
      <c r="A2" s="31">
        <v>1</v>
      </c>
      <c r="B2" s="31">
        <v>2</v>
      </c>
      <c r="C2" s="31">
        <v>3</v>
      </c>
      <c r="D2" s="31">
        <v>4</v>
      </c>
    </row>
    <row r="3" spans="1:4" s="22" customFormat="1" ht="53.25" customHeight="1">
      <c r="A3" s="31" t="s">
        <v>7</v>
      </c>
      <c r="B3" s="32" t="s">
        <v>62</v>
      </c>
      <c r="C3" s="33" t="s">
        <v>1122</v>
      </c>
      <c r="D3" s="33" t="s">
        <v>83</v>
      </c>
    </row>
    <row r="4" spans="1:4" ht="47.25" customHeight="1">
      <c r="A4" s="197">
        <v>1</v>
      </c>
      <c r="B4" s="197" t="s">
        <v>338</v>
      </c>
      <c r="C4" s="197" t="s">
        <v>339</v>
      </c>
      <c r="D4" s="197" t="s">
        <v>340</v>
      </c>
    </row>
  </sheetData>
  <mergeCells count="1">
    <mergeCell ref="A1:D1"/>
  </mergeCells>
  <pageMargins left="0.7" right="0.7" top="0.75" bottom="0.75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N35"/>
  <sheetViews>
    <sheetView topLeftCell="A25" zoomScale="82" zoomScaleNormal="82" zoomScaleSheetLayoutView="71" workbookViewId="0">
      <selection activeCell="A28" sqref="A28:N28"/>
    </sheetView>
  </sheetViews>
  <sheetFormatPr defaultColWidth="9.109375" defaultRowHeight="13.2"/>
  <cols>
    <col min="1" max="1" width="4.44140625" style="14" customWidth="1"/>
    <col min="2" max="2" width="23.6640625" style="14" customWidth="1"/>
    <col min="3" max="3" width="20.33203125" style="14" customWidth="1"/>
    <col min="4" max="4" width="19.109375" style="14" customWidth="1"/>
    <col min="5" max="5" width="13.5546875" style="14" customWidth="1"/>
    <col min="6" max="7" width="16.44140625" style="14" customWidth="1"/>
    <col min="8" max="9" width="13.5546875" style="14" customWidth="1"/>
    <col min="10" max="10" width="15.44140625" style="14" customWidth="1"/>
    <col min="11" max="11" width="22.44140625" style="14" customWidth="1"/>
    <col min="12" max="13" width="9.5546875" style="14" customWidth="1"/>
    <col min="14" max="14" width="10" style="14" customWidth="1"/>
    <col min="15" max="15" width="17.109375" style="14" customWidth="1"/>
    <col min="16" max="16384" width="9.109375" style="14"/>
  </cols>
  <sheetData>
    <row r="1" spans="1:14" s="18" customFormat="1" ht="29.25" customHeight="1">
      <c r="A1" s="1067" t="s">
        <v>2261</v>
      </c>
      <c r="B1" s="1068"/>
      <c r="C1" s="1068"/>
      <c r="D1" s="1068"/>
      <c r="E1" s="1068"/>
      <c r="F1" s="1068"/>
      <c r="G1" s="1068"/>
      <c r="H1" s="1068"/>
      <c r="I1" s="1068"/>
      <c r="J1" s="1068"/>
      <c r="K1" s="1068"/>
      <c r="L1" s="1068"/>
      <c r="M1" s="1068"/>
      <c r="N1" s="1068"/>
    </row>
    <row r="2" spans="1:14" ht="16.5" customHeight="1">
      <c r="A2" s="25">
        <v>1</v>
      </c>
      <c r="B2" s="1075">
        <v>2</v>
      </c>
      <c r="C2" s="1075"/>
      <c r="D2" s="1075"/>
      <c r="E2" s="1075">
        <v>3</v>
      </c>
      <c r="F2" s="1075"/>
      <c r="G2" s="1075"/>
      <c r="H2" s="1075"/>
      <c r="I2" s="1069">
        <v>4</v>
      </c>
      <c r="J2" s="1070"/>
      <c r="K2" s="30">
        <v>5</v>
      </c>
      <c r="L2" s="30">
        <v>6</v>
      </c>
      <c r="M2" s="30">
        <v>7</v>
      </c>
      <c r="N2" s="30">
        <v>8</v>
      </c>
    </row>
    <row r="3" spans="1:14" ht="108" customHeight="1">
      <c r="A3" s="71" t="s">
        <v>7</v>
      </c>
      <c r="B3" s="1066" t="s">
        <v>66</v>
      </c>
      <c r="C3" s="1066"/>
      <c r="D3" s="1066"/>
      <c r="E3" s="1066" t="s">
        <v>1125</v>
      </c>
      <c r="F3" s="1066"/>
      <c r="G3" s="1066"/>
      <c r="H3" s="1066"/>
      <c r="I3" s="1066" t="s">
        <v>162</v>
      </c>
      <c r="J3" s="1066"/>
      <c r="K3" s="1071" t="s">
        <v>133</v>
      </c>
      <c r="L3" s="1074" t="s">
        <v>67</v>
      </c>
      <c r="M3" s="1074" t="s">
        <v>59</v>
      </c>
      <c r="N3" s="1074" t="s">
        <v>68</v>
      </c>
    </row>
    <row r="4" spans="1:14" ht="15" customHeight="1">
      <c r="A4" s="71"/>
      <c r="B4" s="71" t="s">
        <v>73</v>
      </c>
      <c r="C4" s="71" t="s">
        <v>74</v>
      </c>
      <c r="D4" s="71" t="s">
        <v>75</v>
      </c>
      <c r="E4" s="71" t="s">
        <v>20</v>
      </c>
      <c r="F4" s="71" t="s">
        <v>21</v>
      </c>
      <c r="G4" s="71" t="s">
        <v>69</v>
      </c>
      <c r="H4" s="71" t="s">
        <v>70</v>
      </c>
      <c r="I4" s="71" t="s">
        <v>47</v>
      </c>
      <c r="J4" s="71" t="s">
        <v>48</v>
      </c>
      <c r="K4" s="1072"/>
      <c r="L4" s="1072"/>
      <c r="M4" s="1072"/>
      <c r="N4" s="1072"/>
    </row>
    <row r="5" spans="1:14" ht="148.5" customHeight="1">
      <c r="A5" s="71"/>
      <c r="B5" s="71" t="s">
        <v>77</v>
      </c>
      <c r="C5" s="71" t="s">
        <v>78</v>
      </c>
      <c r="D5" s="71" t="s">
        <v>1124</v>
      </c>
      <c r="E5" s="71" t="s">
        <v>822</v>
      </c>
      <c r="F5" s="71" t="s">
        <v>71</v>
      </c>
      <c r="G5" s="71" t="s">
        <v>72</v>
      </c>
      <c r="H5" s="71" t="s">
        <v>823</v>
      </c>
      <c r="I5" s="71" t="s">
        <v>132</v>
      </c>
      <c r="J5" s="71" t="s">
        <v>131</v>
      </c>
      <c r="K5" s="1073"/>
      <c r="L5" s="1073"/>
      <c r="M5" s="1073"/>
      <c r="N5" s="1073"/>
    </row>
    <row r="6" spans="1:14" s="1" customFormat="1" ht="23.25" customHeight="1">
      <c r="A6" s="1065" t="s">
        <v>753</v>
      </c>
      <c r="B6" s="1065"/>
      <c r="C6" s="1065"/>
      <c r="D6" s="1065"/>
      <c r="E6" s="1065"/>
      <c r="F6" s="1065"/>
      <c r="G6" s="1065"/>
      <c r="H6" s="1065"/>
      <c r="I6" s="1065"/>
      <c r="J6" s="1065"/>
      <c r="K6" s="1065"/>
      <c r="L6" s="1065"/>
      <c r="M6" s="1065"/>
      <c r="N6" s="1065"/>
    </row>
    <row r="7" spans="1:14" s="1" customFormat="1" ht="85.5" customHeight="1">
      <c r="A7" s="267">
        <v>1</v>
      </c>
      <c r="B7" s="263" t="s">
        <v>341</v>
      </c>
      <c r="C7" s="263" t="s">
        <v>342</v>
      </c>
      <c r="D7" s="264" t="s">
        <v>208</v>
      </c>
      <c r="E7" s="265" t="s">
        <v>343</v>
      </c>
      <c r="F7" s="266" t="s">
        <v>344</v>
      </c>
      <c r="G7" s="266" t="s">
        <v>345</v>
      </c>
      <c r="H7" s="266" t="s">
        <v>346</v>
      </c>
      <c r="I7" s="265" t="s">
        <v>347</v>
      </c>
      <c r="J7" s="265" t="s">
        <v>348</v>
      </c>
      <c r="K7" s="263">
        <v>234</v>
      </c>
      <c r="L7" s="263">
        <v>2</v>
      </c>
      <c r="M7" s="263">
        <v>1</v>
      </c>
      <c r="N7" s="263">
        <v>4</v>
      </c>
    </row>
    <row r="8" spans="1:14" s="1" customFormat="1" ht="23.25" customHeight="1">
      <c r="A8" s="1065" t="s">
        <v>754</v>
      </c>
      <c r="B8" s="1065"/>
      <c r="C8" s="1065"/>
      <c r="D8" s="1065"/>
      <c r="E8" s="1065"/>
      <c r="F8" s="1065"/>
      <c r="G8" s="1065"/>
      <c r="H8" s="1065"/>
      <c r="I8" s="1065"/>
      <c r="J8" s="1065"/>
      <c r="K8" s="1065"/>
      <c r="L8" s="1065"/>
      <c r="M8" s="1065"/>
      <c r="N8" s="1065"/>
    </row>
    <row r="9" spans="1:14" s="1" customFormat="1" ht="93.75" customHeight="1">
      <c r="A9" s="267">
        <v>2</v>
      </c>
      <c r="B9" s="263" t="s">
        <v>213</v>
      </c>
      <c r="C9" s="263" t="s">
        <v>349</v>
      </c>
      <c r="D9" s="264" t="s">
        <v>214</v>
      </c>
      <c r="E9" s="265" t="s">
        <v>343</v>
      </c>
      <c r="F9" s="266" t="s">
        <v>350</v>
      </c>
      <c r="G9" s="266" t="s">
        <v>351</v>
      </c>
      <c r="H9" s="266" t="s">
        <v>352</v>
      </c>
      <c r="I9" s="268" t="s">
        <v>1419</v>
      </c>
      <c r="J9" s="268" t="s">
        <v>171</v>
      </c>
      <c r="K9" s="269" t="s">
        <v>171</v>
      </c>
      <c r="L9" s="270">
        <v>2</v>
      </c>
      <c r="M9" s="270">
        <v>2</v>
      </c>
      <c r="N9" s="270">
        <v>4</v>
      </c>
    </row>
    <row r="10" spans="1:14" s="1" customFormat="1" ht="23.25" customHeight="1">
      <c r="A10" s="1065" t="s">
        <v>755</v>
      </c>
      <c r="B10" s="1065"/>
      <c r="C10" s="1065"/>
      <c r="D10" s="1065"/>
      <c r="E10" s="1065"/>
      <c r="F10" s="1065"/>
      <c r="G10" s="1065"/>
      <c r="H10" s="1065"/>
      <c r="I10" s="1065"/>
      <c r="J10" s="1065"/>
      <c r="K10" s="1065"/>
      <c r="L10" s="1065"/>
      <c r="M10" s="1065"/>
      <c r="N10" s="1065"/>
    </row>
    <row r="11" spans="1:14" s="1" customFormat="1" ht="81" customHeight="1">
      <c r="A11" s="271">
        <v>3</v>
      </c>
      <c r="B11" s="263" t="s">
        <v>353</v>
      </c>
      <c r="C11" s="263" t="s">
        <v>354</v>
      </c>
      <c r="D11" s="264" t="s">
        <v>227</v>
      </c>
      <c r="E11" s="265" t="s">
        <v>343</v>
      </c>
      <c r="F11" s="266" t="s">
        <v>353</v>
      </c>
      <c r="G11" s="266" t="s">
        <v>355</v>
      </c>
      <c r="H11" s="264" t="s">
        <v>356</v>
      </c>
      <c r="I11" s="263" t="s">
        <v>1587</v>
      </c>
      <c r="J11" s="272" t="s">
        <v>131</v>
      </c>
      <c r="K11" s="263" t="s">
        <v>2056</v>
      </c>
      <c r="L11" s="263">
        <v>2</v>
      </c>
      <c r="M11" s="263">
        <v>1</v>
      </c>
      <c r="N11" s="263">
        <v>4</v>
      </c>
    </row>
    <row r="12" spans="1:14" s="1" customFormat="1" ht="23.25" customHeight="1">
      <c r="A12" s="1065" t="s">
        <v>1486</v>
      </c>
      <c r="B12" s="1065"/>
      <c r="C12" s="1065"/>
      <c r="D12" s="1065"/>
      <c r="E12" s="1065"/>
      <c r="F12" s="1065"/>
      <c r="G12" s="1065"/>
      <c r="H12" s="1065"/>
      <c r="I12" s="1065"/>
      <c r="J12" s="1065"/>
      <c r="K12" s="1065"/>
      <c r="L12" s="1065"/>
      <c r="M12" s="1065"/>
      <c r="N12" s="1065"/>
    </row>
    <row r="13" spans="1:14" s="1" customFormat="1" ht="92.25" customHeight="1">
      <c r="A13" s="273">
        <v>4</v>
      </c>
      <c r="B13" s="274" t="s">
        <v>1156</v>
      </c>
      <c r="C13" s="274" t="s">
        <v>1621</v>
      </c>
      <c r="D13" s="275" t="s">
        <v>218</v>
      </c>
      <c r="E13" s="276" t="s">
        <v>432</v>
      </c>
      <c r="F13" s="277" t="s">
        <v>892</v>
      </c>
      <c r="G13" s="274" t="s">
        <v>1157</v>
      </c>
      <c r="H13" s="277">
        <v>1804011</v>
      </c>
      <c r="I13" s="276" t="s">
        <v>347</v>
      </c>
      <c r="J13" s="276" t="s">
        <v>171</v>
      </c>
      <c r="K13" s="274" t="s">
        <v>171</v>
      </c>
      <c r="L13" s="274">
        <v>2</v>
      </c>
      <c r="M13" s="274">
        <v>2</v>
      </c>
      <c r="N13" s="274">
        <v>6</v>
      </c>
    </row>
    <row r="14" spans="1:14" s="1" customFormat="1" ht="23.25" customHeight="1">
      <c r="A14" s="1065" t="s">
        <v>756</v>
      </c>
      <c r="B14" s="1065"/>
      <c r="C14" s="1065"/>
      <c r="D14" s="1065"/>
      <c r="E14" s="1065"/>
      <c r="F14" s="1065"/>
      <c r="G14" s="1065"/>
      <c r="H14" s="1065"/>
      <c r="I14" s="1065"/>
      <c r="J14" s="1065"/>
      <c r="K14" s="1065"/>
      <c r="L14" s="1065"/>
      <c r="M14" s="1065"/>
      <c r="N14" s="1065"/>
    </row>
    <row r="15" spans="1:14" s="1" customFormat="1" ht="84" customHeight="1">
      <c r="A15" s="278">
        <v>5</v>
      </c>
      <c r="B15" s="263" t="s">
        <v>1109</v>
      </c>
      <c r="C15" s="263" t="s">
        <v>358</v>
      </c>
      <c r="D15" s="264" t="s">
        <v>359</v>
      </c>
      <c r="E15" s="265" t="s">
        <v>360</v>
      </c>
      <c r="F15" s="266" t="s">
        <v>361</v>
      </c>
      <c r="G15" s="266" t="s">
        <v>362</v>
      </c>
      <c r="H15" s="266" t="s">
        <v>363</v>
      </c>
      <c r="I15" s="263" t="s">
        <v>347</v>
      </c>
      <c r="J15" s="265" t="s">
        <v>171</v>
      </c>
      <c r="K15" s="263" t="s">
        <v>364</v>
      </c>
      <c r="L15" s="263">
        <v>2</v>
      </c>
      <c r="M15" s="263">
        <v>1</v>
      </c>
      <c r="N15" s="263">
        <v>4</v>
      </c>
    </row>
    <row r="16" spans="1:14" s="1" customFormat="1" ht="23.25" customHeight="1">
      <c r="A16" s="1065" t="s">
        <v>757</v>
      </c>
      <c r="B16" s="1065"/>
      <c r="C16" s="1065"/>
      <c r="D16" s="1065"/>
      <c r="E16" s="1065"/>
      <c r="F16" s="1065"/>
      <c r="G16" s="1065"/>
      <c r="H16" s="1065"/>
      <c r="I16" s="1065"/>
      <c r="J16" s="1065"/>
      <c r="K16" s="1065"/>
      <c r="L16" s="1065"/>
      <c r="M16" s="1065"/>
      <c r="N16" s="1065"/>
    </row>
    <row r="17" spans="1:14" s="1" customFormat="1" ht="93" customHeight="1">
      <c r="A17" s="267">
        <v>6</v>
      </c>
      <c r="B17" s="263" t="s">
        <v>365</v>
      </c>
      <c r="C17" s="263" t="s">
        <v>366</v>
      </c>
      <c r="D17" s="279" t="s">
        <v>246</v>
      </c>
      <c r="E17" s="280" t="s">
        <v>343</v>
      </c>
      <c r="F17" s="281" t="s">
        <v>367</v>
      </c>
      <c r="G17" s="281" t="s">
        <v>336</v>
      </c>
      <c r="H17" s="281" t="s">
        <v>368</v>
      </c>
      <c r="I17" s="282" t="s">
        <v>1418</v>
      </c>
      <c r="J17" s="280" t="s">
        <v>171</v>
      </c>
      <c r="K17" s="282" t="s">
        <v>171</v>
      </c>
      <c r="L17" s="282">
        <v>2</v>
      </c>
      <c r="M17" s="282">
        <v>2</v>
      </c>
      <c r="N17" s="282">
        <v>6</v>
      </c>
    </row>
    <row r="18" spans="1:14" s="1" customFormat="1" ht="23.25" customHeight="1">
      <c r="A18" s="1065" t="s">
        <v>758</v>
      </c>
      <c r="B18" s="1065"/>
      <c r="C18" s="1065"/>
      <c r="D18" s="1065"/>
      <c r="E18" s="1065"/>
      <c r="F18" s="1065"/>
      <c r="G18" s="1065"/>
      <c r="H18" s="1065"/>
      <c r="I18" s="1065"/>
      <c r="J18" s="1065"/>
      <c r="K18" s="1065"/>
      <c r="L18" s="1065"/>
      <c r="M18" s="1065"/>
      <c r="N18" s="1065"/>
    </row>
    <row r="19" spans="1:14" s="1" customFormat="1" ht="95.25" customHeight="1">
      <c r="A19" s="74">
        <v>7</v>
      </c>
      <c r="B19" s="263" t="s">
        <v>369</v>
      </c>
      <c r="C19" s="263" t="s">
        <v>370</v>
      </c>
      <c r="D19" s="264" t="s">
        <v>243</v>
      </c>
      <c r="E19" s="265" t="s">
        <v>343</v>
      </c>
      <c r="F19" s="266" t="s">
        <v>371</v>
      </c>
      <c r="G19" s="266" t="s">
        <v>372</v>
      </c>
      <c r="H19" s="266" t="s">
        <v>373</v>
      </c>
      <c r="I19" s="263" t="s">
        <v>1419</v>
      </c>
      <c r="J19" s="263" t="s">
        <v>357</v>
      </c>
      <c r="K19" s="263" t="s">
        <v>171</v>
      </c>
      <c r="L19" s="263">
        <v>4</v>
      </c>
      <c r="M19" s="263">
        <v>2</v>
      </c>
      <c r="N19" s="263">
        <v>8</v>
      </c>
    </row>
    <row r="20" spans="1:14" s="1" customFormat="1" ht="23.25" customHeight="1">
      <c r="A20" s="1065" t="s">
        <v>759</v>
      </c>
      <c r="B20" s="1065"/>
      <c r="C20" s="1065"/>
      <c r="D20" s="1065"/>
      <c r="E20" s="1065"/>
      <c r="F20" s="1065"/>
      <c r="G20" s="1065"/>
      <c r="H20" s="1065"/>
      <c r="I20" s="1065"/>
      <c r="J20" s="1065"/>
      <c r="K20" s="1065"/>
      <c r="L20" s="1065"/>
      <c r="M20" s="1065"/>
      <c r="N20" s="1065"/>
    </row>
    <row r="21" spans="1:14" s="1" customFormat="1" ht="85.5" customHeight="1">
      <c r="A21" s="74">
        <v>8</v>
      </c>
      <c r="B21" s="263" t="s">
        <v>800</v>
      </c>
      <c r="C21" s="263" t="s">
        <v>374</v>
      </c>
      <c r="D21" s="264" t="s">
        <v>244</v>
      </c>
      <c r="E21" s="265" t="s">
        <v>343</v>
      </c>
      <c r="F21" s="266" t="s">
        <v>375</v>
      </c>
      <c r="G21" s="266" t="s">
        <v>376</v>
      </c>
      <c r="H21" s="266" t="s">
        <v>802</v>
      </c>
      <c r="I21" s="263" t="s">
        <v>1427</v>
      </c>
      <c r="J21" s="265" t="s">
        <v>171</v>
      </c>
      <c r="K21" s="263" t="s">
        <v>171</v>
      </c>
      <c r="L21" s="263">
        <v>2</v>
      </c>
      <c r="M21" s="263">
        <v>3</v>
      </c>
      <c r="N21" s="263">
        <v>4</v>
      </c>
    </row>
    <row r="22" spans="1:14" s="1" customFormat="1" ht="23.25" customHeight="1">
      <c r="A22" s="1065" t="s">
        <v>760</v>
      </c>
      <c r="B22" s="1065"/>
      <c r="C22" s="1065"/>
      <c r="D22" s="1065"/>
      <c r="E22" s="1065"/>
      <c r="F22" s="1065"/>
      <c r="G22" s="1065"/>
      <c r="H22" s="1065"/>
      <c r="I22" s="1065"/>
      <c r="J22" s="1065"/>
      <c r="K22" s="1065"/>
      <c r="L22" s="1065"/>
      <c r="M22" s="1065"/>
      <c r="N22" s="1065"/>
    </row>
    <row r="23" spans="1:14" s="1" customFormat="1" ht="87.75" customHeight="1">
      <c r="A23" s="72">
        <v>9</v>
      </c>
      <c r="B23" s="263" t="s">
        <v>1423</v>
      </c>
      <c r="C23" s="263" t="s">
        <v>377</v>
      </c>
      <c r="D23" s="279" t="s">
        <v>378</v>
      </c>
      <c r="E23" s="280" t="s">
        <v>343</v>
      </c>
      <c r="F23" s="281" t="s">
        <v>379</v>
      </c>
      <c r="G23" s="281" t="s">
        <v>337</v>
      </c>
      <c r="H23" s="281" t="s">
        <v>380</v>
      </c>
      <c r="I23" s="282" t="s">
        <v>752</v>
      </c>
      <c r="J23" s="282" t="s">
        <v>171</v>
      </c>
      <c r="K23" s="282">
        <v>200</v>
      </c>
      <c r="L23" s="282">
        <v>2</v>
      </c>
      <c r="M23" s="282">
        <v>1</v>
      </c>
      <c r="N23" s="282">
        <v>4</v>
      </c>
    </row>
    <row r="24" spans="1:14" s="1" customFormat="1" ht="23.25" customHeight="1">
      <c r="A24" s="1065" t="s">
        <v>761</v>
      </c>
      <c r="B24" s="1065"/>
      <c r="C24" s="1065"/>
      <c r="D24" s="1065"/>
      <c r="E24" s="1065"/>
      <c r="F24" s="1065"/>
      <c r="G24" s="1065"/>
      <c r="H24" s="1065"/>
      <c r="I24" s="1065"/>
      <c r="J24" s="1065"/>
      <c r="K24" s="1065"/>
      <c r="L24" s="1065"/>
      <c r="M24" s="1065"/>
      <c r="N24" s="1065"/>
    </row>
    <row r="25" spans="1:14" s="1" customFormat="1" ht="88.5" customHeight="1">
      <c r="A25" s="74">
        <v>10</v>
      </c>
      <c r="B25" s="265" t="s">
        <v>381</v>
      </c>
      <c r="C25" s="265" t="s">
        <v>382</v>
      </c>
      <c r="D25" s="264" t="s">
        <v>383</v>
      </c>
      <c r="E25" s="265" t="s">
        <v>343</v>
      </c>
      <c r="F25" s="283" t="s">
        <v>384</v>
      </c>
      <c r="G25" s="266" t="s">
        <v>385</v>
      </c>
      <c r="H25" s="266" t="s">
        <v>386</v>
      </c>
      <c r="I25" s="263" t="s">
        <v>347</v>
      </c>
      <c r="J25" s="263" t="s">
        <v>357</v>
      </c>
      <c r="K25" s="263">
        <v>416</v>
      </c>
      <c r="L25" s="284">
        <v>2</v>
      </c>
      <c r="M25" s="284">
        <v>2</v>
      </c>
      <c r="N25" s="284">
        <v>3</v>
      </c>
    </row>
    <row r="26" spans="1:14" s="1" customFormat="1" ht="23.25" customHeight="1">
      <c r="A26" s="1065" t="s">
        <v>762</v>
      </c>
      <c r="B26" s="1065"/>
      <c r="C26" s="1065"/>
      <c r="D26" s="1065"/>
      <c r="E26" s="1065"/>
      <c r="F26" s="1065"/>
      <c r="G26" s="1065"/>
      <c r="H26" s="1065"/>
      <c r="I26" s="1065"/>
      <c r="J26" s="1065"/>
      <c r="K26" s="1065"/>
      <c r="L26" s="1065"/>
      <c r="M26" s="1065"/>
      <c r="N26" s="1065"/>
    </row>
    <row r="27" spans="1:14" s="1" customFormat="1" ht="81" customHeight="1">
      <c r="A27" s="75">
        <v>11</v>
      </c>
      <c r="B27" s="285" t="s">
        <v>387</v>
      </c>
      <c r="C27" s="285" t="s">
        <v>388</v>
      </c>
      <c r="D27" s="286" t="s">
        <v>389</v>
      </c>
      <c r="E27" s="287" t="s">
        <v>343</v>
      </c>
      <c r="F27" s="288" t="s">
        <v>390</v>
      </c>
      <c r="G27" s="288" t="s">
        <v>391</v>
      </c>
      <c r="H27" s="288" t="s">
        <v>331</v>
      </c>
      <c r="I27" s="285" t="s">
        <v>893</v>
      </c>
      <c r="J27" s="287" t="s">
        <v>171</v>
      </c>
      <c r="K27" s="285">
        <v>680</v>
      </c>
      <c r="L27" s="285">
        <v>3</v>
      </c>
      <c r="M27" s="285">
        <v>2</v>
      </c>
      <c r="N27" s="285">
        <v>8</v>
      </c>
    </row>
    <row r="28" spans="1:14" s="1" customFormat="1" ht="23.25" customHeight="1">
      <c r="A28" s="1065" t="s">
        <v>763</v>
      </c>
      <c r="B28" s="1065"/>
      <c r="C28" s="1065"/>
      <c r="D28" s="1065"/>
      <c r="E28" s="1065"/>
      <c r="F28" s="1065"/>
      <c r="G28" s="1065"/>
      <c r="H28" s="1065"/>
      <c r="I28" s="1065"/>
      <c r="J28" s="1065"/>
      <c r="K28" s="1065"/>
      <c r="L28" s="1065"/>
      <c r="M28" s="1065"/>
      <c r="N28" s="1065"/>
    </row>
    <row r="29" spans="1:14" s="1" customFormat="1" ht="92.25" customHeight="1">
      <c r="A29" s="76">
        <v>12</v>
      </c>
      <c r="B29" s="285" t="s">
        <v>392</v>
      </c>
      <c r="C29" s="289" t="s">
        <v>393</v>
      </c>
      <c r="D29" s="290" t="s">
        <v>394</v>
      </c>
      <c r="E29" s="291" t="s">
        <v>343</v>
      </c>
      <c r="F29" s="290" t="s">
        <v>344</v>
      </c>
      <c r="G29" s="292" t="s">
        <v>395</v>
      </c>
      <c r="H29" s="290" t="s">
        <v>396</v>
      </c>
      <c r="I29" s="291" t="s">
        <v>347</v>
      </c>
      <c r="J29" s="289" t="s">
        <v>171</v>
      </c>
      <c r="K29" s="289" t="s">
        <v>171</v>
      </c>
      <c r="L29" s="289">
        <v>4</v>
      </c>
      <c r="M29" s="289">
        <v>2</v>
      </c>
      <c r="N29" s="289">
        <v>4</v>
      </c>
    </row>
    <row r="30" spans="1:14" s="1" customFormat="1" ht="23.25" customHeight="1">
      <c r="A30" s="1065" t="s">
        <v>764</v>
      </c>
      <c r="B30" s="1065"/>
      <c r="C30" s="1065"/>
      <c r="D30" s="1065"/>
      <c r="E30" s="1065"/>
      <c r="F30" s="1065"/>
      <c r="G30" s="1065"/>
      <c r="H30" s="1065"/>
      <c r="I30" s="1065"/>
      <c r="J30" s="1065"/>
      <c r="K30" s="1065"/>
      <c r="L30" s="1065"/>
      <c r="M30" s="1065"/>
      <c r="N30" s="1065"/>
    </row>
    <row r="31" spans="1:14" s="1" customFormat="1" ht="77.25" customHeight="1">
      <c r="A31" s="75">
        <v>13</v>
      </c>
      <c r="B31" s="285" t="s">
        <v>397</v>
      </c>
      <c r="C31" s="285" t="s">
        <v>398</v>
      </c>
      <c r="D31" s="286" t="s">
        <v>261</v>
      </c>
      <c r="E31" s="287" t="s">
        <v>343</v>
      </c>
      <c r="F31" s="286" t="s">
        <v>399</v>
      </c>
      <c r="G31" s="286" t="s">
        <v>400</v>
      </c>
      <c r="H31" s="286" t="s">
        <v>401</v>
      </c>
      <c r="I31" s="287" t="s">
        <v>1592</v>
      </c>
      <c r="J31" s="287" t="s">
        <v>171</v>
      </c>
      <c r="K31" s="293"/>
      <c r="L31" s="285">
        <v>2</v>
      </c>
      <c r="M31" s="285">
        <v>3</v>
      </c>
      <c r="N31" s="285">
        <v>4</v>
      </c>
    </row>
    <row r="32" spans="1:14" s="1" customFormat="1" ht="23.25" customHeight="1">
      <c r="A32" s="1065" t="s">
        <v>765</v>
      </c>
      <c r="B32" s="1065"/>
      <c r="C32" s="1065"/>
      <c r="D32" s="1065"/>
      <c r="E32" s="1065"/>
      <c r="F32" s="1065"/>
      <c r="G32" s="1065"/>
      <c r="H32" s="1065"/>
      <c r="I32" s="1065"/>
      <c r="J32" s="1065"/>
      <c r="K32" s="1065"/>
      <c r="L32" s="1065"/>
      <c r="M32" s="1065"/>
      <c r="N32" s="1065"/>
    </row>
    <row r="33" spans="1:14" s="1" customFormat="1" ht="81.75" customHeight="1">
      <c r="A33" s="75">
        <v>14</v>
      </c>
      <c r="B33" s="285" t="s">
        <v>402</v>
      </c>
      <c r="C33" s="285" t="s">
        <v>403</v>
      </c>
      <c r="D33" s="286" t="s">
        <v>266</v>
      </c>
      <c r="E33" s="287" t="s">
        <v>404</v>
      </c>
      <c r="F33" s="288" t="s">
        <v>379</v>
      </c>
      <c r="G33" s="288" t="s">
        <v>265</v>
      </c>
      <c r="H33" s="288" t="s">
        <v>405</v>
      </c>
      <c r="I33" s="285" t="s">
        <v>406</v>
      </c>
      <c r="J33" s="287" t="s">
        <v>406</v>
      </c>
      <c r="K33" s="285" t="s">
        <v>406</v>
      </c>
      <c r="L33" s="285">
        <v>2</v>
      </c>
      <c r="M33" s="285">
        <v>1</v>
      </c>
      <c r="N33" s="285">
        <v>4</v>
      </c>
    </row>
    <row r="34" spans="1:14" ht="28.5" customHeight="1">
      <c r="A34" s="73"/>
      <c r="B34" s="73"/>
      <c r="C34" s="73"/>
      <c r="D34" s="73"/>
      <c r="E34" s="73"/>
      <c r="F34" s="73"/>
      <c r="G34" s="73"/>
      <c r="H34" s="73"/>
      <c r="I34" s="73"/>
      <c r="J34" s="73"/>
      <c r="K34" s="121" t="s">
        <v>64</v>
      </c>
      <c r="L34" s="294">
        <f>L7+L9+L11+L13+L15+L17+L19+L21+L23+L25+L27+L29+L31+L33</f>
        <v>33</v>
      </c>
      <c r="M34" s="294">
        <f>M33+M31+M29+M27+M25+M23+M21+M19+M17+M15+M13+M11+M9+M7</f>
        <v>25</v>
      </c>
      <c r="N34" s="294">
        <f>N33+N31+N29+N27+N25+N23+N21+N19+N17+N15+N13+N11+N9+N7</f>
        <v>67</v>
      </c>
    </row>
    <row r="35" spans="1:14" ht="70.5" customHeight="1">
      <c r="A35" s="1076" t="s">
        <v>134</v>
      </c>
      <c r="B35" s="1076"/>
      <c r="C35" s="1076"/>
      <c r="D35" s="1076"/>
      <c r="E35" s="1076"/>
      <c r="F35" s="1076"/>
      <c r="G35" s="1076"/>
      <c r="H35" s="1076"/>
      <c r="I35" s="1076"/>
      <c r="J35" s="1076"/>
      <c r="K35" s="1076"/>
      <c r="L35" s="1076"/>
      <c r="M35" s="1076"/>
      <c r="N35" s="1076"/>
    </row>
  </sheetData>
  <mergeCells count="26">
    <mergeCell ref="A35:N35"/>
    <mergeCell ref="A28:N28"/>
    <mergeCell ref="A30:N30"/>
    <mergeCell ref="A32:N32"/>
    <mergeCell ref="A10:N10"/>
    <mergeCell ref="A14:N14"/>
    <mergeCell ref="A16:N16"/>
    <mergeCell ref="A18:N18"/>
    <mergeCell ref="A20:N20"/>
    <mergeCell ref="A22:N22"/>
    <mergeCell ref="A24:N24"/>
    <mergeCell ref="A26:N26"/>
    <mergeCell ref="A12:N12"/>
    <mergeCell ref="A8:N8"/>
    <mergeCell ref="B3:D3"/>
    <mergeCell ref="I3:J3"/>
    <mergeCell ref="A1:N1"/>
    <mergeCell ref="A6:N6"/>
    <mergeCell ref="I2:J2"/>
    <mergeCell ref="E3:H3"/>
    <mergeCell ref="K3:K5"/>
    <mergeCell ref="L3:L5"/>
    <mergeCell ref="M3:M5"/>
    <mergeCell ref="N3:N5"/>
    <mergeCell ref="B2:D2"/>
    <mergeCell ref="E2:H2"/>
  </mergeCells>
  <phoneticPr fontId="10" type="noConversion"/>
  <pageMargins left="0.19" right="0.18" top="0.37" bottom="0.57999999999999996" header="0.18" footer="0.27"/>
  <pageSetup paperSize="9" scale="70" firstPageNumber="0" fitToHeight="0" orientation="landscape" r:id="rId1"/>
  <headerFooter alignWithMargins="0"/>
  <rowBreaks count="1" manualBreakCount="1">
    <brk id="13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IF257"/>
  <sheetViews>
    <sheetView topLeftCell="E1" zoomScale="80" zoomScaleNormal="80" zoomScaleSheetLayoutView="71" zoomScalePageLayoutView="85" workbookViewId="0">
      <pane ySplit="5" topLeftCell="A6" activePane="bottomLeft" state="frozen"/>
      <selection pane="bottomLeft" sqref="A1:L1"/>
    </sheetView>
  </sheetViews>
  <sheetFormatPr defaultRowHeight="21" customHeight="1"/>
  <cols>
    <col min="1" max="1" width="4" style="657" customWidth="1"/>
    <col min="2" max="2" width="12.6640625" style="657" customWidth="1"/>
    <col min="3" max="3" width="22.88671875" style="657" customWidth="1"/>
    <col min="4" max="4" width="15.109375" style="657" customWidth="1"/>
    <col min="5" max="5" width="16" style="657" customWidth="1"/>
    <col min="6" max="6" width="13.6640625" style="657" customWidth="1"/>
    <col min="7" max="7" width="13.33203125" style="657" customWidth="1"/>
    <col min="8" max="8" width="41.44140625" style="744" customWidth="1"/>
    <col min="9" max="9" width="12.44140625" style="745" customWidth="1"/>
    <col min="10" max="10" width="14.6640625" style="746" customWidth="1"/>
    <col min="11" max="11" width="12.33203125" style="745" customWidth="1"/>
    <col min="12" max="12" width="17.88671875" style="745" customWidth="1"/>
    <col min="13" max="13" width="11.6640625" style="741" hidden="1" customWidth="1"/>
    <col min="14" max="14" width="13.44140625" style="656" customWidth="1"/>
    <col min="15" max="66" width="9.109375" style="656"/>
    <col min="67" max="256" width="9.109375" style="657"/>
    <col min="257" max="257" width="4" style="657" customWidth="1"/>
    <col min="258" max="258" width="12.6640625" style="657" customWidth="1"/>
    <col min="259" max="259" width="22.88671875" style="657" customWidth="1"/>
    <col min="260" max="260" width="15.109375" style="657" customWidth="1"/>
    <col min="261" max="261" width="16" style="657" customWidth="1"/>
    <col min="262" max="262" width="13.6640625" style="657" customWidth="1"/>
    <col min="263" max="263" width="13.33203125" style="657" customWidth="1"/>
    <col min="264" max="264" width="41.44140625" style="657" customWidth="1"/>
    <col min="265" max="265" width="12.44140625" style="657" customWidth="1"/>
    <col min="266" max="266" width="14.6640625" style="657" customWidth="1"/>
    <col min="267" max="267" width="12.33203125" style="657" customWidth="1"/>
    <col min="268" max="268" width="17.88671875" style="657" customWidth="1"/>
    <col min="269" max="269" width="0" style="657" hidden="1" customWidth="1"/>
    <col min="270" max="270" width="13.44140625" style="657" customWidth="1"/>
    <col min="271" max="512" width="9.109375" style="657"/>
    <col min="513" max="513" width="4" style="657" customWidth="1"/>
    <col min="514" max="514" width="12.6640625" style="657" customWidth="1"/>
    <col min="515" max="515" width="22.88671875" style="657" customWidth="1"/>
    <col min="516" max="516" width="15.109375" style="657" customWidth="1"/>
    <col min="517" max="517" width="16" style="657" customWidth="1"/>
    <col min="518" max="518" width="13.6640625" style="657" customWidth="1"/>
    <col min="519" max="519" width="13.33203125" style="657" customWidth="1"/>
    <col min="520" max="520" width="41.44140625" style="657" customWidth="1"/>
    <col min="521" max="521" width="12.44140625" style="657" customWidth="1"/>
    <col min="522" max="522" width="14.6640625" style="657" customWidth="1"/>
    <col min="523" max="523" width="12.33203125" style="657" customWidth="1"/>
    <col min="524" max="524" width="17.88671875" style="657" customWidth="1"/>
    <col min="525" max="525" width="0" style="657" hidden="1" customWidth="1"/>
    <col min="526" max="526" width="13.44140625" style="657" customWidth="1"/>
    <col min="527" max="768" width="9.109375" style="657"/>
    <col min="769" max="769" width="4" style="657" customWidth="1"/>
    <col min="770" max="770" width="12.6640625" style="657" customWidth="1"/>
    <col min="771" max="771" width="22.88671875" style="657" customWidth="1"/>
    <col min="772" max="772" width="15.109375" style="657" customWidth="1"/>
    <col min="773" max="773" width="16" style="657" customWidth="1"/>
    <col min="774" max="774" width="13.6640625" style="657" customWidth="1"/>
    <col min="775" max="775" width="13.33203125" style="657" customWidth="1"/>
    <col min="776" max="776" width="41.44140625" style="657" customWidth="1"/>
    <col min="777" max="777" width="12.44140625" style="657" customWidth="1"/>
    <col min="778" max="778" width="14.6640625" style="657" customWidth="1"/>
    <col min="779" max="779" width="12.33203125" style="657" customWidth="1"/>
    <col min="780" max="780" width="17.88671875" style="657" customWidth="1"/>
    <col min="781" max="781" width="0" style="657" hidden="1" customWidth="1"/>
    <col min="782" max="782" width="13.44140625" style="657" customWidth="1"/>
    <col min="783" max="1024" width="9.109375" style="657"/>
    <col min="1025" max="1025" width="4" style="657" customWidth="1"/>
    <col min="1026" max="1026" width="12.6640625" style="657" customWidth="1"/>
    <col min="1027" max="1027" width="22.88671875" style="657" customWidth="1"/>
    <col min="1028" max="1028" width="15.109375" style="657" customWidth="1"/>
    <col min="1029" max="1029" width="16" style="657" customWidth="1"/>
    <col min="1030" max="1030" width="13.6640625" style="657" customWidth="1"/>
    <col min="1031" max="1031" width="13.33203125" style="657" customWidth="1"/>
    <col min="1032" max="1032" width="41.44140625" style="657" customWidth="1"/>
    <col min="1033" max="1033" width="12.44140625" style="657" customWidth="1"/>
    <col min="1034" max="1034" width="14.6640625" style="657" customWidth="1"/>
    <col min="1035" max="1035" width="12.33203125" style="657" customWidth="1"/>
    <col min="1036" max="1036" width="17.88671875" style="657" customWidth="1"/>
    <col min="1037" max="1037" width="0" style="657" hidden="1" customWidth="1"/>
    <col min="1038" max="1038" width="13.44140625" style="657" customWidth="1"/>
    <col min="1039" max="1280" width="9.109375" style="657"/>
    <col min="1281" max="1281" width="4" style="657" customWidth="1"/>
    <col min="1282" max="1282" width="12.6640625" style="657" customWidth="1"/>
    <col min="1283" max="1283" width="22.88671875" style="657" customWidth="1"/>
    <col min="1284" max="1284" width="15.109375" style="657" customWidth="1"/>
    <col min="1285" max="1285" width="16" style="657" customWidth="1"/>
    <col min="1286" max="1286" width="13.6640625" style="657" customWidth="1"/>
    <col min="1287" max="1287" width="13.33203125" style="657" customWidth="1"/>
    <col min="1288" max="1288" width="41.44140625" style="657" customWidth="1"/>
    <col min="1289" max="1289" width="12.44140625" style="657" customWidth="1"/>
    <col min="1290" max="1290" width="14.6640625" style="657" customWidth="1"/>
    <col min="1291" max="1291" width="12.33203125" style="657" customWidth="1"/>
    <col min="1292" max="1292" width="17.88671875" style="657" customWidth="1"/>
    <col min="1293" max="1293" width="0" style="657" hidden="1" customWidth="1"/>
    <col min="1294" max="1294" width="13.44140625" style="657" customWidth="1"/>
    <col min="1295" max="1536" width="9.109375" style="657"/>
    <col min="1537" max="1537" width="4" style="657" customWidth="1"/>
    <col min="1538" max="1538" width="12.6640625" style="657" customWidth="1"/>
    <col min="1539" max="1539" width="22.88671875" style="657" customWidth="1"/>
    <col min="1540" max="1540" width="15.109375" style="657" customWidth="1"/>
    <col min="1541" max="1541" width="16" style="657" customWidth="1"/>
    <col min="1542" max="1542" width="13.6640625" style="657" customWidth="1"/>
    <col min="1543" max="1543" width="13.33203125" style="657" customWidth="1"/>
    <col min="1544" max="1544" width="41.44140625" style="657" customWidth="1"/>
    <col min="1545" max="1545" width="12.44140625" style="657" customWidth="1"/>
    <col min="1546" max="1546" width="14.6640625" style="657" customWidth="1"/>
    <col min="1547" max="1547" width="12.33203125" style="657" customWidth="1"/>
    <col min="1548" max="1548" width="17.88671875" style="657" customWidth="1"/>
    <col min="1549" max="1549" width="0" style="657" hidden="1" customWidth="1"/>
    <col min="1550" max="1550" width="13.44140625" style="657" customWidth="1"/>
    <col min="1551" max="1792" width="9.109375" style="657"/>
    <col min="1793" max="1793" width="4" style="657" customWidth="1"/>
    <col min="1794" max="1794" width="12.6640625" style="657" customWidth="1"/>
    <col min="1795" max="1795" width="22.88671875" style="657" customWidth="1"/>
    <col min="1796" max="1796" width="15.109375" style="657" customWidth="1"/>
    <col min="1797" max="1797" width="16" style="657" customWidth="1"/>
    <col min="1798" max="1798" width="13.6640625" style="657" customWidth="1"/>
    <col min="1799" max="1799" width="13.33203125" style="657" customWidth="1"/>
    <col min="1800" max="1800" width="41.44140625" style="657" customWidth="1"/>
    <col min="1801" max="1801" width="12.44140625" style="657" customWidth="1"/>
    <col min="1802" max="1802" width="14.6640625" style="657" customWidth="1"/>
    <col min="1803" max="1803" width="12.33203125" style="657" customWidth="1"/>
    <col min="1804" max="1804" width="17.88671875" style="657" customWidth="1"/>
    <col min="1805" max="1805" width="0" style="657" hidden="1" customWidth="1"/>
    <col min="1806" max="1806" width="13.44140625" style="657" customWidth="1"/>
    <col min="1807" max="2048" width="9.109375" style="657"/>
    <col min="2049" max="2049" width="4" style="657" customWidth="1"/>
    <col min="2050" max="2050" width="12.6640625" style="657" customWidth="1"/>
    <col min="2051" max="2051" width="22.88671875" style="657" customWidth="1"/>
    <col min="2052" max="2052" width="15.109375" style="657" customWidth="1"/>
    <col min="2053" max="2053" width="16" style="657" customWidth="1"/>
    <col min="2054" max="2054" width="13.6640625" style="657" customWidth="1"/>
    <col min="2055" max="2055" width="13.33203125" style="657" customWidth="1"/>
    <col min="2056" max="2056" width="41.44140625" style="657" customWidth="1"/>
    <col min="2057" max="2057" width="12.44140625" style="657" customWidth="1"/>
    <col min="2058" max="2058" width="14.6640625" style="657" customWidth="1"/>
    <col min="2059" max="2059" width="12.33203125" style="657" customWidth="1"/>
    <col min="2060" max="2060" width="17.88671875" style="657" customWidth="1"/>
    <col min="2061" max="2061" width="0" style="657" hidden="1" customWidth="1"/>
    <col min="2062" max="2062" width="13.44140625" style="657" customWidth="1"/>
    <col min="2063" max="2304" width="9.109375" style="657"/>
    <col min="2305" max="2305" width="4" style="657" customWidth="1"/>
    <col min="2306" max="2306" width="12.6640625" style="657" customWidth="1"/>
    <col min="2307" max="2307" width="22.88671875" style="657" customWidth="1"/>
    <col min="2308" max="2308" width="15.109375" style="657" customWidth="1"/>
    <col min="2309" max="2309" width="16" style="657" customWidth="1"/>
    <col min="2310" max="2310" width="13.6640625" style="657" customWidth="1"/>
    <col min="2311" max="2311" width="13.33203125" style="657" customWidth="1"/>
    <col min="2312" max="2312" width="41.44140625" style="657" customWidth="1"/>
    <col min="2313" max="2313" width="12.44140625" style="657" customWidth="1"/>
    <col min="2314" max="2314" width="14.6640625" style="657" customWidth="1"/>
    <col min="2315" max="2315" width="12.33203125" style="657" customWidth="1"/>
    <col min="2316" max="2316" width="17.88671875" style="657" customWidth="1"/>
    <col min="2317" max="2317" width="0" style="657" hidden="1" customWidth="1"/>
    <col min="2318" max="2318" width="13.44140625" style="657" customWidth="1"/>
    <col min="2319" max="2560" width="9.109375" style="657"/>
    <col min="2561" max="2561" width="4" style="657" customWidth="1"/>
    <col min="2562" max="2562" width="12.6640625" style="657" customWidth="1"/>
    <col min="2563" max="2563" width="22.88671875" style="657" customWidth="1"/>
    <col min="2564" max="2564" width="15.109375" style="657" customWidth="1"/>
    <col min="2565" max="2565" width="16" style="657" customWidth="1"/>
    <col min="2566" max="2566" width="13.6640625" style="657" customWidth="1"/>
    <col min="2567" max="2567" width="13.33203125" style="657" customWidth="1"/>
    <col min="2568" max="2568" width="41.44140625" style="657" customWidth="1"/>
    <col min="2569" max="2569" width="12.44140625" style="657" customWidth="1"/>
    <col min="2570" max="2570" width="14.6640625" style="657" customWidth="1"/>
    <col min="2571" max="2571" width="12.33203125" style="657" customWidth="1"/>
    <col min="2572" max="2572" width="17.88671875" style="657" customWidth="1"/>
    <col min="2573" max="2573" width="0" style="657" hidden="1" customWidth="1"/>
    <col min="2574" max="2574" width="13.44140625" style="657" customWidth="1"/>
    <col min="2575" max="2816" width="9.109375" style="657"/>
    <col min="2817" max="2817" width="4" style="657" customWidth="1"/>
    <col min="2818" max="2818" width="12.6640625" style="657" customWidth="1"/>
    <col min="2819" max="2819" width="22.88671875" style="657" customWidth="1"/>
    <col min="2820" max="2820" width="15.109375" style="657" customWidth="1"/>
    <col min="2821" max="2821" width="16" style="657" customWidth="1"/>
    <col min="2822" max="2822" width="13.6640625" style="657" customWidth="1"/>
    <col min="2823" max="2823" width="13.33203125" style="657" customWidth="1"/>
    <col min="2824" max="2824" width="41.44140625" style="657" customWidth="1"/>
    <col min="2825" max="2825" width="12.44140625" style="657" customWidth="1"/>
    <col min="2826" max="2826" width="14.6640625" style="657" customWidth="1"/>
    <col min="2827" max="2827" width="12.33203125" style="657" customWidth="1"/>
    <col min="2828" max="2828" width="17.88671875" style="657" customWidth="1"/>
    <col min="2829" max="2829" width="0" style="657" hidden="1" customWidth="1"/>
    <col min="2830" max="2830" width="13.44140625" style="657" customWidth="1"/>
    <col min="2831" max="3072" width="9.109375" style="657"/>
    <col min="3073" max="3073" width="4" style="657" customWidth="1"/>
    <col min="3074" max="3074" width="12.6640625" style="657" customWidth="1"/>
    <col min="3075" max="3075" width="22.88671875" style="657" customWidth="1"/>
    <col min="3076" max="3076" width="15.109375" style="657" customWidth="1"/>
    <col min="3077" max="3077" width="16" style="657" customWidth="1"/>
    <col min="3078" max="3078" width="13.6640625" style="657" customWidth="1"/>
    <col min="3079" max="3079" width="13.33203125" style="657" customWidth="1"/>
    <col min="3080" max="3080" width="41.44140625" style="657" customWidth="1"/>
    <col min="3081" max="3081" width="12.44140625" style="657" customWidth="1"/>
    <col min="3082" max="3082" width="14.6640625" style="657" customWidth="1"/>
    <col min="3083" max="3083" width="12.33203125" style="657" customWidth="1"/>
    <col min="3084" max="3084" width="17.88671875" style="657" customWidth="1"/>
    <col min="3085" max="3085" width="0" style="657" hidden="1" customWidth="1"/>
    <col min="3086" max="3086" width="13.44140625" style="657" customWidth="1"/>
    <col min="3087" max="3328" width="9.109375" style="657"/>
    <col min="3329" max="3329" width="4" style="657" customWidth="1"/>
    <col min="3330" max="3330" width="12.6640625" style="657" customWidth="1"/>
    <col min="3331" max="3331" width="22.88671875" style="657" customWidth="1"/>
    <col min="3332" max="3332" width="15.109375" style="657" customWidth="1"/>
    <col min="3333" max="3333" width="16" style="657" customWidth="1"/>
    <col min="3334" max="3334" width="13.6640625" style="657" customWidth="1"/>
    <col min="3335" max="3335" width="13.33203125" style="657" customWidth="1"/>
    <col min="3336" max="3336" width="41.44140625" style="657" customWidth="1"/>
    <col min="3337" max="3337" width="12.44140625" style="657" customWidth="1"/>
    <col min="3338" max="3338" width="14.6640625" style="657" customWidth="1"/>
    <col min="3339" max="3339" width="12.33203125" style="657" customWidth="1"/>
    <col min="3340" max="3340" width="17.88671875" style="657" customWidth="1"/>
    <col min="3341" max="3341" width="0" style="657" hidden="1" customWidth="1"/>
    <col min="3342" max="3342" width="13.44140625" style="657" customWidth="1"/>
    <col min="3343" max="3584" width="9.109375" style="657"/>
    <col min="3585" max="3585" width="4" style="657" customWidth="1"/>
    <col min="3586" max="3586" width="12.6640625" style="657" customWidth="1"/>
    <col min="3587" max="3587" width="22.88671875" style="657" customWidth="1"/>
    <col min="3588" max="3588" width="15.109375" style="657" customWidth="1"/>
    <col min="3589" max="3589" width="16" style="657" customWidth="1"/>
    <col min="3590" max="3590" width="13.6640625" style="657" customWidth="1"/>
    <col min="3591" max="3591" width="13.33203125" style="657" customWidth="1"/>
    <col min="3592" max="3592" width="41.44140625" style="657" customWidth="1"/>
    <col min="3593" max="3593" width="12.44140625" style="657" customWidth="1"/>
    <col min="3594" max="3594" width="14.6640625" style="657" customWidth="1"/>
    <col min="3595" max="3595" width="12.33203125" style="657" customWidth="1"/>
    <col min="3596" max="3596" width="17.88671875" style="657" customWidth="1"/>
    <col min="3597" max="3597" width="0" style="657" hidden="1" customWidth="1"/>
    <col min="3598" max="3598" width="13.44140625" style="657" customWidth="1"/>
    <col min="3599" max="3840" width="9.109375" style="657"/>
    <col min="3841" max="3841" width="4" style="657" customWidth="1"/>
    <col min="3842" max="3842" width="12.6640625" style="657" customWidth="1"/>
    <col min="3843" max="3843" width="22.88671875" style="657" customWidth="1"/>
    <col min="3844" max="3844" width="15.109375" style="657" customWidth="1"/>
    <col min="3845" max="3845" width="16" style="657" customWidth="1"/>
    <col min="3846" max="3846" width="13.6640625" style="657" customWidth="1"/>
    <col min="3847" max="3847" width="13.33203125" style="657" customWidth="1"/>
    <col min="3848" max="3848" width="41.44140625" style="657" customWidth="1"/>
    <col min="3849" max="3849" width="12.44140625" style="657" customWidth="1"/>
    <col min="3850" max="3850" width="14.6640625" style="657" customWidth="1"/>
    <col min="3851" max="3851" width="12.33203125" style="657" customWidth="1"/>
    <col min="3852" max="3852" width="17.88671875" style="657" customWidth="1"/>
    <col min="3853" max="3853" width="0" style="657" hidden="1" customWidth="1"/>
    <col min="3854" max="3854" width="13.44140625" style="657" customWidth="1"/>
    <col min="3855" max="4096" width="9.109375" style="657"/>
    <col min="4097" max="4097" width="4" style="657" customWidth="1"/>
    <col min="4098" max="4098" width="12.6640625" style="657" customWidth="1"/>
    <col min="4099" max="4099" width="22.88671875" style="657" customWidth="1"/>
    <col min="4100" max="4100" width="15.109375" style="657" customWidth="1"/>
    <col min="4101" max="4101" width="16" style="657" customWidth="1"/>
    <col min="4102" max="4102" width="13.6640625" style="657" customWidth="1"/>
    <col min="4103" max="4103" width="13.33203125" style="657" customWidth="1"/>
    <col min="4104" max="4104" width="41.44140625" style="657" customWidth="1"/>
    <col min="4105" max="4105" width="12.44140625" style="657" customWidth="1"/>
    <col min="4106" max="4106" width="14.6640625" style="657" customWidth="1"/>
    <col min="4107" max="4107" width="12.33203125" style="657" customWidth="1"/>
    <col min="4108" max="4108" width="17.88671875" style="657" customWidth="1"/>
    <col min="4109" max="4109" width="0" style="657" hidden="1" customWidth="1"/>
    <col min="4110" max="4110" width="13.44140625" style="657" customWidth="1"/>
    <col min="4111" max="4352" width="9.109375" style="657"/>
    <col min="4353" max="4353" width="4" style="657" customWidth="1"/>
    <col min="4354" max="4354" width="12.6640625" style="657" customWidth="1"/>
    <col min="4355" max="4355" width="22.88671875" style="657" customWidth="1"/>
    <col min="4356" max="4356" width="15.109375" style="657" customWidth="1"/>
    <col min="4357" max="4357" width="16" style="657" customWidth="1"/>
    <col min="4358" max="4358" width="13.6640625" style="657" customWidth="1"/>
    <col min="4359" max="4359" width="13.33203125" style="657" customWidth="1"/>
    <col min="4360" max="4360" width="41.44140625" style="657" customWidth="1"/>
    <col min="4361" max="4361" width="12.44140625" style="657" customWidth="1"/>
    <col min="4362" max="4362" width="14.6640625" style="657" customWidth="1"/>
    <col min="4363" max="4363" width="12.33203125" style="657" customWidth="1"/>
    <col min="4364" max="4364" width="17.88671875" style="657" customWidth="1"/>
    <col min="4365" max="4365" width="0" style="657" hidden="1" customWidth="1"/>
    <col min="4366" max="4366" width="13.44140625" style="657" customWidth="1"/>
    <col min="4367" max="4608" width="9.109375" style="657"/>
    <col min="4609" max="4609" width="4" style="657" customWidth="1"/>
    <col min="4610" max="4610" width="12.6640625" style="657" customWidth="1"/>
    <col min="4611" max="4611" width="22.88671875" style="657" customWidth="1"/>
    <col min="4612" max="4612" width="15.109375" style="657" customWidth="1"/>
    <col min="4613" max="4613" width="16" style="657" customWidth="1"/>
    <col min="4614" max="4614" width="13.6640625" style="657" customWidth="1"/>
    <col min="4615" max="4615" width="13.33203125" style="657" customWidth="1"/>
    <col min="4616" max="4616" width="41.44140625" style="657" customWidth="1"/>
    <col min="4617" max="4617" width="12.44140625" style="657" customWidth="1"/>
    <col min="4618" max="4618" width="14.6640625" style="657" customWidth="1"/>
    <col min="4619" max="4619" width="12.33203125" style="657" customWidth="1"/>
    <col min="4620" max="4620" width="17.88671875" style="657" customWidth="1"/>
    <col min="4621" max="4621" width="0" style="657" hidden="1" customWidth="1"/>
    <col min="4622" max="4622" width="13.44140625" style="657" customWidth="1"/>
    <col min="4623" max="4864" width="9.109375" style="657"/>
    <col min="4865" max="4865" width="4" style="657" customWidth="1"/>
    <col min="4866" max="4866" width="12.6640625" style="657" customWidth="1"/>
    <col min="4867" max="4867" width="22.88671875" style="657" customWidth="1"/>
    <col min="4868" max="4868" width="15.109375" style="657" customWidth="1"/>
    <col min="4869" max="4869" width="16" style="657" customWidth="1"/>
    <col min="4870" max="4870" width="13.6640625" style="657" customWidth="1"/>
    <col min="4871" max="4871" width="13.33203125" style="657" customWidth="1"/>
    <col min="4872" max="4872" width="41.44140625" style="657" customWidth="1"/>
    <col min="4873" max="4873" width="12.44140625" style="657" customWidth="1"/>
    <col min="4874" max="4874" width="14.6640625" style="657" customWidth="1"/>
    <col min="4875" max="4875" width="12.33203125" style="657" customWidth="1"/>
    <col min="4876" max="4876" width="17.88671875" style="657" customWidth="1"/>
    <col min="4877" max="4877" width="0" style="657" hidden="1" customWidth="1"/>
    <col min="4878" max="4878" width="13.44140625" style="657" customWidth="1"/>
    <col min="4879" max="5120" width="9.109375" style="657"/>
    <col min="5121" max="5121" width="4" style="657" customWidth="1"/>
    <col min="5122" max="5122" width="12.6640625" style="657" customWidth="1"/>
    <col min="5123" max="5123" width="22.88671875" style="657" customWidth="1"/>
    <col min="5124" max="5124" width="15.109375" style="657" customWidth="1"/>
    <col min="5125" max="5125" width="16" style="657" customWidth="1"/>
    <col min="5126" max="5126" width="13.6640625" style="657" customWidth="1"/>
    <col min="5127" max="5127" width="13.33203125" style="657" customWidth="1"/>
    <col min="5128" max="5128" width="41.44140625" style="657" customWidth="1"/>
    <col min="5129" max="5129" width="12.44140625" style="657" customWidth="1"/>
    <col min="5130" max="5130" width="14.6640625" style="657" customWidth="1"/>
    <col min="5131" max="5131" width="12.33203125" style="657" customWidth="1"/>
    <col min="5132" max="5132" width="17.88671875" style="657" customWidth="1"/>
    <col min="5133" max="5133" width="0" style="657" hidden="1" customWidth="1"/>
    <col min="5134" max="5134" width="13.44140625" style="657" customWidth="1"/>
    <col min="5135" max="5376" width="9.109375" style="657"/>
    <col min="5377" max="5377" width="4" style="657" customWidth="1"/>
    <col min="5378" max="5378" width="12.6640625" style="657" customWidth="1"/>
    <col min="5379" max="5379" width="22.88671875" style="657" customWidth="1"/>
    <col min="5380" max="5380" width="15.109375" style="657" customWidth="1"/>
    <col min="5381" max="5381" width="16" style="657" customWidth="1"/>
    <col min="5382" max="5382" width="13.6640625" style="657" customWidth="1"/>
    <col min="5383" max="5383" width="13.33203125" style="657" customWidth="1"/>
    <col min="5384" max="5384" width="41.44140625" style="657" customWidth="1"/>
    <col min="5385" max="5385" width="12.44140625" style="657" customWidth="1"/>
    <col min="5386" max="5386" width="14.6640625" style="657" customWidth="1"/>
    <col min="5387" max="5387" width="12.33203125" style="657" customWidth="1"/>
    <col min="5388" max="5388" width="17.88671875" style="657" customWidth="1"/>
    <col min="5389" max="5389" width="0" style="657" hidden="1" customWidth="1"/>
    <col min="5390" max="5390" width="13.44140625" style="657" customWidth="1"/>
    <col min="5391" max="5632" width="9.109375" style="657"/>
    <col min="5633" max="5633" width="4" style="657" customWidth="1"/>
    <col min="5634" max="5634" width="12.6640625" style="657" customWidth="1"/>
    <col min="5635" max="5635" width="22.88671875" style="657" customWidth="1"/>
    <col min="5636" max="5636" width="15.109375" style="657" customWidth="1"/>
    <col min="5637" max="5637" width="16" style="657" customWidth="1"/>
    <col min="5638" max="5638" width="13.6640625" style="657" customWidth="1"/>
    <col min="5639" max="5639" width="13.33203125" style="657" customWidth="1"/>
    <col min="5640" max="5640" width="41.44140625" style="657" customWidth="1"/>
    <col min="5641" max="5641" width="12.44140625" style="657" customWidth="1"/>
    <col min="5642" max="5642" width="14.6640625" style="657" customWidth="1"/>
    <col min="5643" max="5643" width="12.33203125" style="657" customWidth="1"/>
    <col min="5644" max="5644" width="17.88671875" style="657" customWidth="1"/>
    <col min="5645" max="5645" width="0" style="657" hidden="1" customWidth="1"/>
    <col min="5646" max="5646" width="13.44140625" style="657" customWidth="1"/>
    <col min="5647" max="5888" width="9.109375" style="657"/>
    <col min="5889" max="5889" width="4" style="657" customWidth="1"/>
    <col min="5890" max="5890" width="12.6640625" style="657" customWidth="1"/>
    <col min="5891" max="5891" width="22.88671875" style="657" customWidth="1"/>
    <col min="5892" max="5892" width="15.109375" style="657" customWidth="1"/>
    <col min="5893" max="5893" width="16" style="657" customWidth="1"/>
    <col min="5894" max="5894" width="13.6640625" style="657" customWidth="1"/>
    <col min="5895" max="5895" width="13.33203125" style="657" customWidth="1"/>
    <col min="5896" max="5896" width="41.44140625" style="657" customWidth="1"/>
    <col min="5897" max="5897" width="12.44140625" style="657" customWidth="1"/>
    <col min="5898" max="5898" width="14.6640625" style="657" customWidth="1"/>
    <col min="5899" max="5899" width="12.33203125" style="657" customWidth="1"/>
    <col min="5900" max="5900" width="17.88671875" style="657" customWidth="1"/>
    <col min="5901" max="5901" width="0" style="657" hidden="1" customWidth="1"/>
    <col min="5902" max="5902" width="13.44140625" style="657" customWidth="1"/>
    <col min="5903" max="6144" width="9.109375" style="657"/>
    <col min="6145" max="6145" width="4" style="657" customWidth="1"/>
    <col min="6146" max="6146" width="12.6640625" style="657" customWidth="1"/>
    <col min="6147" max="6147" width="22.88671875" style="657" customWidth="1"/>
    <col min="6148" max="6148" width="15.109375" style="657" customWidth="1"/>
    <col min="6149" max="6149" width="16" style="657" customWidth="1"/>
    <col min="6150" max="6150" width="13.6640625" style="657" customWidth="1"/>
    <col min="6151" max="6151" width="13.33203125" style="657" customWidth="1"/>
    <col min="6152" max="6152" width="41.44140625" style="657" customWidth="1"/>
    <col min="6153" max="6153" width="12.44140625" style="657" customWidth="1"/>
    <col min="6154" max="6154" width="14.6640625" style="657" customWidth="1"/>
    <col min="6155" max="6155" width="12.33203125" style="657" customWidth="1"/>
    <col min="6156" max="6156" width="17.88671875" style="657" customWidth="1"/>
    <col min="6157" max="6157" width="0" style="657" hidden="1" customWidth="1"/>
    <col min="6158" max="6158" width="13.44140625" style="657" customWidth="1"/>
    <col min="6159" max="6400" width="9.109375" style="657"/>
    <col min="6401" max="6401" width="4" style="657" customWidth="1"/>
    <col min="6402" max="6402" width="12.6640625" style="657" customWidth="1"/>
    <col min="6403" max="6403" width="22.88671875" style="657" customWidth="1"/>
    <col min="6404" max="6404" width="15.109375" style="657" customWidth="1"/>
    <col min="6405" max="6405" width="16" style="657" customWidth="1"/>
    <col min="6406" max="6406" width="13.6640625" style="657" customWidth="1"/>
    <col min="6407" max="6407" width="13.33203125" style="657" customWidth="1"/>
    <col min="6408" max="6408" width="41.44140625" style="657" customWidth="1"/>
    <col min="6409" max="6409" width="12.44140625" style="657" customWidth="1"/>
    <col min="6410" max="6410" width="14.6640625" style="657" customWidth="1"/>
    <col min="6411" max="6411" width="12.33203125" style="657" customWidth="1"/>
    <col min="6412" max="6412" width="17.88671875" style="657" customWidth="1"/>
    <col min="6413" max="6413" width="0" style="657" hidden="1" customWidth="1"/>
    <col min="6414" max="6414" width="13.44140625" style="657" customWidth="1"/>
    <col min="6415" max="6656" width="9.109375" style="657"/>
    <col min="6657" max="6657" width="4" style="657" customWidth="1"/>
    <col min="6658" max="6658" width="12.6640625" style="657" customWidth="1"/>
    <col min="6659" max="6659" width="22.88671875" style="657" customWidth="1"/>
    <col min="6660" max="6660" width="15.109375" style="657" customWidth="1"/>
    <col min="6661" max="6661" width="16" style="657" customWidth="1"/>
    <col min="6662" max="6662" width="13.6640625" style="657" customWidth="1"/>
    <col min="6663" max="6663" width="13.33203125" style="657" customWidth="1"/>
    <col min="6664" max="6664" width="41.44140625" style="657" customWidth="1"/>
    <col min="6665" max="6665" width="12.44140625" style="657" customWidth="1"/>
    <col min="6666" max="6666" width="14.6640625" style="657" customWidth="1"/>
    <col min="6667" max="6667" width="12.33203125" style="657" customWidth="1"/>
    <col min="6668" max="6668" width="17.88671875" style="657" customWidth="1"/>
    <col min="6669" max="6669" width="0" style="657" hidden="1" customWidth="1"/>
    <col min="6670" max="6670" width="13.44140625" style="657" customWidth="1"/>
    <col min="6671" max="6912" width="9.109375" style="657"/>
    <col min="6913" max="6913" width="4" style="657" customWidth="1"/>
    <col min="6914" max="6914" width="12.6640625" style="657" customWidth="1"/>
    <col min="6915" max="6915" width="22.88671875" style="657" customWidth="1"/>
    <col min="6916" max="6916" width="15.109375" style="657" customWidth="1"/>
    <col min="6917" max="6917" width="16" style="657" customWidth="1"/>
    <col min="6918" max="6918" width="13.6640625" style="657" customWidth="1"/>
    <col min="6919" max="6919" width="13.33203125" style="657" customWidth="1"/>
    <col min="6920" max="6920" width="41.44140625" style="657" customWidth="1"/>
    <col min="6921" max="6921" width="12.44140625" style="657" customWidth="1"/>
    <col min="6922" max="6922" width="14.6640625" style="657" customWidth="1"/>
    <col min="6923" max="6923" width="12.33203125" style="657" customWidth="1"/>
    <col min="6924" max="6924" width="17.88671875" style="657" customWidth="1"/>
    <col min="6925" max="6925" width="0" style="657" hidden="1" customWidth="1"/>
    <col min="6926" max="6926" width="13.44140625" style="657" customWidth="1"/>
    <col min="6927" max="7168" width="9.109375" style="657"/>
    <col min="7169" max="7169" width="4" style="657" customWidth="1"/>
    <col min="7170" max="7170" width="12.6640625" style="657" customWidth="1"/>
    <col min="7171" max="7171" width="22.88671875" style="657" customWidth="1"/>
    <col min="7172" max="7172" width="15.109375" style="657" customWidth="1"/>
    <col min="7173" max="7173" width="16" style="657" customWidth="1"/>
    <col min="7174" max="7174" width="13.6640625" style="657" customWidth="1"/>
    <col min="7175" max="7175" width="13.33203125" style="657" customWidth="1"/>
    <col min="7176" max="7176" width="41.44140625" style="657" customWidth="1"/>
    <col min="7177" max="7177" width="12.44140625" style="657" customWidth="1"/>
    <col min="7178" max="7178" width="14.6640625" style="657" customWidth="1"/>
    <col min="7179" max="7179" width="12.33203125" style="657" customWidth="1"/>
    <col min="7180" max="7180" width="17.88671875" style="657" customWidth="1"/>
    <col min="7181" max="7181" width="0" style="657" hidden="1" customWidth="1"/>
    <col min="7182" max="7182" width="13.44140625" style="657" customWidth="1"/>
    <col min="7183" max="7424" width="9.109375" style="657"/>
    <col min="7425" max="7425" width="4" style="657" customWidth="1"/>
    <col min="7426" max="7426" width="12.6640625" style="657" customWidth="1"/>
    <col min="7427" max="7427" width="22.88671875" style="657" customWidth="1"/>
    <col min="7428" max="7428" width="15.109375" style="657" customWidth="1"/>
    <col min="7429" max="7429" width="16" style="657" customWidth="1"/>
    <col min="7430" max="7430" width="13.6640625" style="657" customWidth="1"/>
    <col min="7431" max="7431" width="13.33203125" style="657" customWidth="1"/>
    <col min="7432" max="7432" width="41.44140625" style="657" customWidth="1"/>
    <col min="7433" max="7433" width="12.44140625" style="657" customWidth="1"/>
    <col min="7434" max="7434" width="14.6640625" style="657" customWidth="1"/>
    <col min="7435" max="7435" width="12.33203125" style="657" customWidth="1"/>
    <col min="7436" max="7436" width="17.88671875" style="657" customWidth="1"/>
    <col min="7437" max="7437" width="0" style="657" hidden="1" customWidth="1"/>
    <col min="7438" max="7438" width="13.44140625" style="657" customWidth="1"/>
    <col min="7439" max="7680" width="9.109375" style="657"/>
    <col min="7681" max="7681" width="4" style="657" customWidth="1"/>
    <col min="7682" max="7682" width="12.6640625" style="657" customWidth="1"/>
    <col min="7683" max="7683" width="22.88671875" style="657" customWidth="1"/>
    <col min="7684" max="7684" width="15.109375" style="657" customWidth="1"/>
    <col min="7685" max="7685" width="16" style="657" customWidth="1"/>
    <col min="7686" max="7686" width="13.6640625" style="657" customWidth="1"/>
    <col min="7687" max="7687" width="13.33203125" style="657" customWidth="1"/>
    <col min="7688" max="7688" width="41.44140625" style="657" customWidth="1"/>
    <col min="7689" max="7689" width="12.44140625" style="657" customWidth="1"/>
    <col min="7690" max="7690" width="14.6640625" style="657" customWidth="1"/>
    <col min="7691" max="7691" width="12.33203125" style="657" customWidth="1"/>
    <col min="7692" max="7692" width="17.88671875" style="657" customWidth="1"/>
    <col min="7693" max="7693" width="0" style="657" hidden="1" customWidth="1"/>
    <col min="7694" max="7694" width="13.44140625" style="657" customWidth="1"/>
    <col min="7695" max="7936" width="9.109375" style="657"/>
    <col min="7937" max="7937" width="4" style="657" customWidth="1"/>
    <col min="7938" max="7938" width="12.6640625" style="657" customWidth="1"/>
    <col min="7939" max="7939" width="22.88671875" style="657" customWidth="1"/>
    <col min="7940" max="7940" width="15.109375" style="657" customWidth="1"/>
    <col min="7941" max="7941" width="16" style="657" customWidth="1"/>
    <col min="7942" max="7942" width="13.6640625" style="657" customWidth="1"/>
    <col min="7943" max="7943" width="13.33203125" style="657" customWidth="1"/>
    <col min="7944" max="7944" width="41.44140625" style="657" customWidth="1"/>
    <col min="7945" max="7945" width="12.44140625" style="657" customWidth="1"/>
    <col min="7946" max="7946" width="14.6640625" style="657" customWidth="1"/>
    <col min="7947" max="7947" width="12.33203125" style="657" customWidth="1"/>
    <col min="7948" max="7948" width="17.88671875" style="657" customWidth="1"/>
    <col min="7949" max="7949" width="0" style="657" hidden="1" customWidth="1"/>
    <col min="7950" max="7950" width="13.44140625" style="657" customWidth="1"/>
    <col min="7951" max="8192" width="9.109375" style="657"/>
    <col min="8193" max="8193" width="4" style="657" customWidth="1"/>
    <col min="8194" max="8194" width="12.6640625" style="657" customWidth="1"/>
    <col min="8195" max="8195" width="22.88671875" style="657" customWidth="1"/>
    <col min="8196" max="8196" width="15.109375" style="657" customWidth="1"/>
    <col min="8197" max="8197" width="16" style="657" customWidth="1"/>
    <col min="8198" max="8198" width="13.6640625" style="657" customWidth="1"/>
    <col min="8199" max="8199" width="13.33203125" style="657" customWidth="1"/>
    <col min="8200" max="8200" width="41.44140625" style="657" customWidth="1"/>
    <col min="8201" max="8201" width="12.44140625" style="657" customWidth="1"/>
    <col min="8202" max="8202" width="14.6640625" style="657" customWidth="1"/>
    <col min="8203" max="8203" width="12.33203125" style="657" customWidth="1"/>
    <col min="8204" max="8204" width="17.88671875" style="657" customWidth="1"/>
    <col min="8205" max="8205" width="0" style="657" hidden="1" customWidth="1"/>
    <col min="8206" max="8206" width="13.44140625" style="657" customWidth="1"/>
    <col min="8207" max="8448" width="9.109375" style="657"/>
    <col min="8449" max="8449" width="4" style="657" customWidth="1"/>
    <col min="8450" max="8450" width="12.6640625" style="657" customWidth="1"/>
    <col min="8451" max="8451" width="22.88671875" style="657" customWidth="1"/>
    <col min="8452" max="8452" width="15.109375" style="657" customWidth="1"/>
    <col min="8453" max="8453" width="16" style="657" customWidth="1"/>
    <col min="8454" max="8454" width="13.6640625" style="657" customWidth="1"/>
    <col min="8455" max="8455" width="13.33203125" style="657" customWidth="1"/>
    <col min="8456" max="8456" width="41.44140625" style="657" customWidth="1"/>
    <col min="8457" max="8457" width="12.44140625" style="657" customWidth="1"/>
    <col min="8458" max="8458" width="14.6640625" style="657" customWidth="1"/>
    <col min="8459" max="8459" width="12.33203125" style="657" customWidth="1"/>
    <col min="8460" max="8460" width="17.88671875" style="657" customWidth="1"/>
    <col min="8461" max="8461" width="0" style="657" hidden="1" customWidth="1"/>
    <col min="8462" max="8462" width="13.44140625" style="657" customWidth="1"/>
    <col min="8463" max="8704" width="9.109375" style="657"/>
    <col min="8705" max="8705" width="4" style="657" customWidth="1"/>
    <col min="8706" max="8706" width="12.6640625" style="657" customWidth="1"/>
    <col min="8707" max="8707" width="22.88671875" style="657" customWidth="1"/>
    <col min="8708" max="8708" width="15.109375" style="657" customWidth="1"/>
    <col min="8709" max="8709" width="16" style="657" customWidth="1"/>
    <col min="8710" max="8710" width="13.6640625" style="657" customWidth="1"/>
    <col min="8711" max="8711" width="13.33203125" style="657" customWidth="1"/>
    <col min="8712" max="8712" width="41.44140625" style="657" customWidth="1"/>
    <col min="8713" max="8713" width="12.44140625" style="657" customWidth="1"/>
    <col min="8714" max="8714" width="14.6640625" style="657" customWidth="1"/>
    <col min="8715" max="8715" width="12.33203125" style="657" customWidth="1"/>
    <col min="8716" max="8716" width="17.88671875" style="657" customWidth="1"/>
    <col min="8717" max="8717" width="0" style="657" hidden="1" customWidth="1"/>
    <col min="8718" max="8718" width="13.44140625" style="657" customWidth="1"/>
    <col min="8719" max="8960" width="9.109375" style="657"/>
    <col min="8961" max="8961" width="4" style="657" customWidth="1"/>
    <col min="8962" max="8962" width="12.6640625" style="657" customWidth="1"/>
    <col min="8963" max="8963" width="22.88671875" style="657" customWidth="1"/>
    <col min="8964" max="8964" width="15.109375" style="657" customWidth="1"/>
    <col min="8965" max="8965" width="16" style="657" customWidth="1"/>
    <col min="8966" max="8966" width="13.6640625" style="657" customWidth="1"/>
    <col min="8967" max="8967" width="13.33203125" style="657" customWidth="1"/>
    <col min="8968" max="8968" width="41.44140625" style="657" customWidth="1"/>
    <col min="8969" max="8969" width="12.44140625" style="657" customWidth="1"/>
    <col min="8970" max="8970" width="14.6640625" style="657" customWidth="1"/>
    <col min="8971" max="8971" width="12.33203125" style="657" customWidth="1"/>
    <col min="8972" max="8972" width="17.88671875" style="657" customWidth="1"/>
    <col min="8973" max="8973" width="0" style="657" hidden="1" customWidth="1"/>
    <col min="8974" max="8974" width="13.44140625" style="657" customWidth="1"/>
    <col min="8975" max="9216" width="9.109375" style="657"/>
    <col min="9217" max="9217" width="4" style="657" customWidth="1"/>
    <col min="9218" max="9218" width="12.6640625" style="657" customWidth="1"/>
    <col min="9219" max="9219" width="22.88671875" style="657" customWidth="1"/>
    <col min="9220" max="9220" width="15.109375" style="657" customWidth="1"/>
    <col min="9221" max="9221" width="16" style="657" customWidth="1"/>
    <col min="9222" max="9222" width="13.6640625" style="657" customWidth="1"/>
    <col min="9223" max="9223" width="13.33203125" style="657" customWidth="1"/>
    <col min="9224" max="9224" width="41.44140625" style="657" customWidth="1"/>
    <col min="9225" max="9225" width="12.44140625" style="657" customWidth="1"/>
    <col min="9226" max="9226" width="14.6640625" style="657" customWidth="1"/>
    <col min="9227" max="9227" width="12.33203125" style="657" customWidth="1"/>
    <col min="9228" max="9228" width="17.88671875" style="657" customWidth="1"/>
    <col min="9229" max="9229" width="0" style="657" hidden="1" customWidth="1"/>
    <col min="9230" max="9230" width="13.44140625" style="657" customWidth="1"/>
    <col min="9231" max="9472" width="9.109375" style="657"/>
    <col min="9473" max="9473" width="4" style="657" customWidth="1"/>
    <col min="9474" max="9474" width="12.6640625" style="657" customWidth="1"/>
    <col min="9475" max="9475" width="22.88671875" style="657" customWidth="1"/>
    <col min="9476" max="9476" width="15.109375" style="657" customWidth="1"/>
    <col min="9477" max="9477" width="16" style="657" customWidth="1"/>
    <col min="9478" max="9478" width="13.6640625" style="657" customWidth="1"/>
    <col min="9479" max="9479" width="13.33203125" style="657" customWidth="1"/>
    <col min="9480" max="9480" width="41.44140625" style="657" customWidth="1"/>
    <col min="9481" max="9481" width="12.44140625" style="657" customWidth="1"/>
    <col min="9482" max="9482" width="14.6640625" style="657" customWidth="1"/>
    <col min="9483" max="9483" width="12.33203125" style="657" customWidth="1"/>
    <col min="9484" max="9484" width="17.88671875" style="657" customWidth="1"/>
    <col min="9485" max="9485" width="0" style="657" hidden="1" customWidth="1"/>
    <col min="9486" max="9486" width="13.44140625" style="657" customWidth="1"/>
    <col min="9487" max="9728" width="9.109375" style="657"/>
    <col min="9729" max="9729" width="4" style="657" customWidth="1"/>
    <col min="9730" max="9730" width="12.6640625" style="657" customWidth="1"/>
    <col min="9731" max="9731" width="22.88671875" style="657" customWidth="1"/>
    <col min="9732" max="9732" width="15.109375" style="657" customWidth="1"/>
    <col min="9733" max="9733" width="16" style="657" customWidth="1"/>
    <col min="9734" max="9734" width="13.6640625" style="657" customWidth="1"/>
    <col min="9735" max="9735" width="13.33203125" style="657" customWidth="1"/>
    <col min="9736" max="9736" width="41.44140625" style="657" customWidth="1"/>
    <col min="9737" max="9737" width="12.44140625" style="657" customWidth="1"/>
    <col min="9738" max="9738" width="14.6640625" style="657" customWidth="1"/>
    <col min="9739" max="9739" width="12.33203125" style="657" customWidth="1"/>
    <col min="9740" max="9740" width="17.88671875" style="657" customWidth="1"/>
    <col min="9741" max="9741" width="0" style="657" hidden="1" customWidth="1"/>
    <col min="9742" max="9742" width="13.44140625" style="657" customWidth="1"/>
    <col min="9743" max="9984" width="9.109375" style="657"/>
    <col min="9985" max="9985" width="4" style="657" customWidth="1"/>
    <col min="9986" max="9986" width="12.6640625" style="657" customWidth="1"/>
    <col min="9987" max="9987" width="22.88671875" style="657" customWidth="1"/>
    <col min="9988" max="9988" width="15.109375" style="657" customWidth="1"/>
    <col min="9989" max="9989" width="16" style="657" customWidth="1"/>
    <col min="9990" max="9990" width="13.6640625" style="657" customWidth="1"/>
    <col min="9991" max="9991" width="13.33203125" style="657" customWidth="1"/>
    <col min="9992" max="9992" width="41.44140625" style="657" customWidth="1"/>
    <col min="9993" max="9993" width="12.44140625" style="657" customWidth="1"/>
    <col min="9994" max="9994" width="14.6640625" style="657" customWidth="1"/>
    <col min="9995" max="9995" width="12.33203125" style="657" customWidth="1"/>
    <col min="9996" max="9996" width="17.88671875" style="657" customWidth="1"/>
    <col min="9997" max="9997" width="0" style="657" hidden="1" customWidth="1"/>
    <col min="9998" max="9998" width="13.44140625" style="657" customWidth="1"/>
    <col min="9999" max="10240" width="9.109375" style="657"/>
    <col min="10241" max="10241" width="4" style="657" customWidth="1"/>
    <col min="10242" max="10242" width="12.6640625" style="657" customWidth="1"/>
    <col min="10243" max="10243" width="22.88671875" style="657" customWidth="1"/>
    <col min="10244" max="10244" width="15.109375" style="657" customWidth="1"/>
    <col min="10245" max="10245" width="16" style="657" customWidth="1"/>
    <col min="10246" max="10246" width="13.6640625" style="657" customWidth="1"/>
    <col min="10247" max="10247" width="13.33203125" style="657" customWidth="1"/>
    <col min="10248" max="10248" width="41.44140625" style="657" customWidth="1"/>
    <col min="10249" max="10249" width="12.44140625" style="657" customWidth="1"/>
    <col min="10250" max="10250" width="14.6640625" style="657" customWidth="1"/>
    <col min="10251" max="10251" width="12.33203125" style="657" customWidth="1"/>
    <col min="10252" max="10252" width="17.88671875" style="657" customWidth="1"/>
    <col min="10253" max="10253" width="0" style="657" hidden="1" customWidth="1"/>
    <col min="10254" max="10254" width="13.44140625" style="657" customWidth="1"/>
    <col min="10255" max="10496" width="9.109375" style="657"/>
    <col min="10497" max="10497" width="4" style="657" customWidth="1"/>
    <col min="10498" max="10498" width="12.6640625" style="657" customWidth="1"/>
    <col min="10499" max="10499" width="22.88671875" style="657" customWidth="1"/>
    <col min="10500" max="10500" width="15.109375" style="657" customWidth="1"/>
    <col min="10501" max="10501" width="16" style="657" customWidth="1"/>
    <col min="10502" max="10502" width="13.6640625" style="657" customWidth="1"/>
    <col min="10503" max="10503" width="13.33203125" style="657" customWidth="1"/>
    <col min="10504" max="10504" width="41.44140625" style="657" customWidth="1"/>
    <col min="10505" max="10505" width="12.44140625" style="657" customWidth="1"/>
    <col min="10506" max="10506" width="14.6640625" style="657" customWidth="1"/>
    <col min="10507" max="10507" width="12.33203125" style="657" customWidth="1"/>
    <col min="10508" max="10508" width="17.88671875" style="657" customWidth="1"/>
    <col min="10509" max="10509" width="0" style="657" hidden="1" customWidth="1"/>
    <col min="10510" max="10510" width="13.44140625" style="657" customWidth="1"/>
    <col min="10511" max="10752" width="9.109375" style="657"/>
    <col min="10753" max="10753" width="4" style="657" customWidth="1"/>
    <col min="10754" max="10754" width="12.6640625" style="657" customWidth="1"/>
    <col min="10755" max="10755" width="22.88671875" style="657" customWidth="1"/>
    <col min="10756" max="10756" width="15.109375" style="657" customWidth="1"/>
    <col min="10757" max="10757" width="16" style="657" customWidth="1"/>
    <col min="10758" max="10758" width="13.6640625" style="657" customWidth="1"/>
    <col min="10759" max="10759" width="13.33203125" style="657" customWidth="1"/>
    <col min="10760" max="10760" width="41.44140625" style="657" customWidth="1"/>
    <col min="10761" max="10761" width="12.44140625" style="657" customWidth="1"/>
    <col min="10762" max="10762" width="14.6640625" style="657" customWidth="1"/>
    <col min="10763" max="10763" width="12.33203125" style="657" customWidth="1"/>
    <col min="10764" max="10764" width="17.88671875" style="657" customWidth="1"/>
    <col min="10765" max="10765" width="0" style="657" hidden="1" customWidth="1"/>
    <col min="10766" max="10766" width="13.44140625" style="657" customWidth="1"/>
    <col min="10767" max="11008" width="9.109375" style="657"/>
    <col min="11009" max="11009" width="4" style="657" customWidth="1"/>
    <col min="11010" max="11010" width="12.6640625" style="657" customWidth="1"/>
    <col min="11011" max="11011" width="22.88671875" style="657" customWidth="1"/>
    <col min="11012" max="11012" width="15.109375" style="657" customWidth="1"/>
    <col min="11013" max="11013" width="16" style="657" customWidth="1"/>
    <col min="11014" max="11014" width="13.6640625" style="657" customWidth="1"/>
    <col min="11015" max="11015" width="13.33203125" style="657" customWidth="1"/>
    <col min="11016" max="11016" width="41.44140625" style="657" customWidth="1"/>
    <col min="11017" max="11017" width="12.44140625" style="657" customWidth="1"/>
    <col min="11018" max="11018" width="14.6640625" style="657" customWidth="1"/>
    <col min="11019" max="11019" width="12.33203125" style="657" customWidth="1"/>
    <col min="11020" max="11020" width="17.88671875" style="657" customWidth="1"/>
    <col min="11021" max="11021" width="0" style="657" hidden="1" customWidth="1"/>
    <col min="11022" max="11022" width="13.44140625" style="657" customWidth="1"/>
    <col min="11023" max="11264" width="9.109375" style="657"/>
    <col min="11265" max="11265" width="4" style="657" customWidth="1"/>
    <col min="11266" max="11266" width="12.6640625" style="657" customWidth="1"/>
    <col min="11267" max="11267" width="22.88671875" style="657" customWidth="1"/>
    <col min="11268" max="11268" width="15.109375" style="657" customWidth="1"/>
    <col min="11269" max="11269" width="16" style="657" customWidth="1"/>
    <col min="11270" max="11270" width="13.6640625" style="657" customWidth="1"/>
    <col min="11271" max="11271" width="13.33203125" style="657" customWidth="1"/>
    <col min="11272" max="11272" width="41.44140625" style="657" customWidth="1"/>
    <col min="11273" max="11273" width="12.44140625" style="657" customWidth="1"/>
    <col min="11274" max="11274" width="14.6640625" style="657" customWidth="1"/>
    <col min="11275" max="11275" width="12.33203125" style="657" customWidth="1"/>
    <col min="11276" max="11276" width="17.88671875" style="657" customWidth="1"/>
    <col min="11277" max="11277" width="0" style="657" hidden="1" customWidth="1"/>
    <col min="11278" max="11278" width="13.44140625" style="657" customWidth="1"/>
    <col min="11279" max="11520" width="9.109375" style="657"/>
    <col min="11521" max="11521" width="4" style="657" customWidth="1"/>
    <col min="11522" max="11522" width="12.6640625" style="657" customWidth="1"/>
    <col min="11523" max="11523" width="22.88671875" style="657" customWidth="1"/>
    <col min="11524" max="11524" width="15.109375" style="657" customWidth="1"/>
    <col min="11525" max="11525" width="16" style="657" customWidth="1"/>
    <col min="11526" max="11526" width="13.6640625" style="657" customWidth="1"/>
    <col min="11527" max="11527" width="13.33203125" style="657" customWidth="1"/>
    <col min="11528" max="11528" width="41.44140625" style="657" customWidth="1"/>
    <col min="11529" max="11529" width="12.44140625" style="657" customWidth="1"/>
    <col min="11530" max="11530" width="14.6640625" style="657" customWidth="1"/>
    <col min="11531" max="11531" width="12.33203125" style="657" customWidth="1"/>
    <col min="11532" max="11532" width="17.88671875" style="657" customWidth="1"/>
    <col min="11533" max="11533" width="0" style="657" hidden="1" customWidth="1"/>
    <col min="11534" max="11534" width="13.44140625" style="657" customWidth="1"/>
    <col min="11535" max="11776" width="9.109375" style="657"/>
    <col min="11777" max="11777" width="4" style="657" customWidth="1"/>
    <col min="11778" max="11778" width="12.6640625" style="657" customWidth="1"/>
    <col min="11779" max="11779" width="22.88671875" style="657" customWidth="1"/>
    <col min="11780" max="11780" width="15.109375" style="657" customWidth="1"/>
    <col min="11781" max="11781" width="16" style="657" customWidth="1"/>
    <col min="11782" max="11782" width="13.6640625" style="657" customWidth="1"/>
    <col min="11783" max="11783" width="13.33203125" style="657" customWidth="1"/>
    <col min="11784" max="11784" width="41.44140625" style="657" customWidth="1"/>
    <col min="11785" max="11785" width="12.44140625" style="657" customWidth="1"/>
    <col min="11786" max="11786" width="14.6640625" style="657" customWidth="1"/>
    <col min="11787" max="11787" width="12.33203125" style="657" customWidth="1"/>
    <col min="11788" max="11788" width="17.88671875" style="657" customWidth="1"/>
    <col min="11789" max="11789" width="0" style="657" hidden="1" customWidth="1"/>
    <col min="11790" max="11790" width="13.44140625" style="657" customWidth="1"/>
    <col min="11791" max="12032" width="9.109375" style="657"/>
    <col min="12033" max="12033" width="4" style="657" customWidth="1"/>
    <col min="12034" max="12034" width="12.6640625" style="657" customWidth="1"/>
    <col min="12035" max="12035" width="22.88671875" style="657" customWidth="1"/>
    <col min="12036" max="12036" width="15.109375" style="657" customWidth="1"/>
    <col min="12037" max="12037" width="16" style="657" customWidth="1"/>
    <col min="12038" max="12038" width="13.6640625" style="657" customWidth="1"/>
    <col min="12039" max="12039" width="13.33203125" style="657" customWidth="1"/>
    <col min="12040" max="12040" width="41.44140625" style="657" customWidth="1"/>
    <col min="12041" max="12041" width="12.44140625" style="657" customWidth="1"/>
    <col min="12042" max="12042" width="14.6640625" style="657" customWidth="1"/>
    <col min="12043" max="12043" width="12.33203125" style="657" customWidth="1"/>
    <col min="12044" max="12044" width="17.88671875" style="657" customWidth="1"/>
    <col min="12045" max="12045" width="0" style="657" hidden="1" customWidth="1"/>
    <col min="12046" max="12046" width="13.44140625" style="657" customWidth="1"/>
    <col min="12047" max="12288" width="9.109375" style="657"/>
    <col min="12289" max="12289" width="4" style="657" customWidth="1"/>
    <col min="12290" max="12290" width="12.6640625" style="657" customWidth="1"/>
    <col min="12291" max="12291" width="22.88671875" style="657" customWidth="1"/>
    <col min="12292" max="12292" width="15.109375" style="657" customWidth="1"/>
    <col min="12293" max="12293" width="16" style="657" customWidth="1"/>
    <col min="12294" max="12294" width="13.6640625" style="657" customWidth="1"/>
    <col min="12295" max="12295" width="13.33203125" style="657" customWidth="1"/>
    <col min="12296" max="12296" width="41.44140625" style="657" customWidth="1"/>
    <col min="12297" max="12297" width="12.44140625" style="657" customWidth="1"/>
    <col min="12298" max="12298" width="14.6640625" style="657" customWidth="1"/>
    <col min="12299" max="12299" width="12.33203125" style="657" customWidth="1"/>
    <col min="12300" max="12300" width="17.88671875" style="657" customWidth="1"/>
    <col min="12301" max="12301" width="0" style="657" hidden="1" customWidth="1"/>
    <col min="12302" max="12302" width="13.44140625" style="657" customWidth="1"/>
    <col min="12303" max="12544" width="9.109375" style="657"/>
    <col min="12545" max="12545" width="4" style="657" customWidth="1"/>
    <col min="12546" max="12546" width="12.6640625" style="657" customWidth="1"/>
    <col min="12547" max="12547" width="22.88671875" style="657" customWidth="1"/>
    <col min="12548" max="12548" width="15.109375" style="657" customWidth="1"/>
    <col min="12549" max="12549" width="16" style="657" customWidth="1"/>
    <col min="12550" max="12550" width="13.6640625" style="657" customWidth="1"/>
    <col min="12551" max="12551" width="13.33203125" style="657" customWidth="1"/>
    <col min="12552" max="12552" width="41.44140625" style="657" customWidth="1"/>
    <col min="12553" max="12553" width="12.44140625" style="657" customWidth="1"/>
    <col min="12554" max="12554" width="14.6640625" style="657" customWidth="1"/>
    <col min="12555" max="12555" width="12.33203125" style="657" customWidth="1"/>
    <col min="12556" max="12556" width="17.88671875" style="657" customWidth="1"/>
    <col min="12557" max="12557" width="0" style="657" hidden="1" customWidth="1"/>
    <col min="12558" max="12558" width="13.44140625" style="657" customWidth="1"/>
    <col min="12559" max="12800" width="9.109375" style="657"/>
    <col min="12801" max="12801" width="4" style="657" customWidth="1"/>
    <col min="12802" max="12802" width="12.6640625" style="657" customWidth="1"/>
    <col min="12803" max="12803" width="22.88671875" style="657" customWidth="1"/>
    <col min="12804" max="12804" width="15.109375" style="657" customWidth="1"/>
    <col min="12805" max="12805" width="16" style="657" customWidth="1"/>
    <col min="12806" max="12806" width="13.6640625" style="657" customWidth="1"/>
    <col min="12807" max="12807" width="13.33203125" style="657" customWidth="1"/>
    <col min="12808" max="12808" width="41.44140625" style="657" customWidth="1"/>
    <col min="12809" max="12809" width="12.44140625" style="657" customWidth="1"/>
    <col min="12810" max="12810" width="14.6640625" style="657" customWidth="1"/>
    <col min="12811" max="12811" width="12.33203125" style="657" customWidth="1"/>
    <col min="12812" max="12812" width="17.88671875" style="657" customWidth="1"/>
    <col min="12813" max="12813" width="0" style="657" hidden="1" customWidth="1"/>
    <col min="12814" max="12814" width="13.44140625" style="657" customWidth="1"/>
    <col min="12815" max="13056" width="9.109375" style="657"/>
    <col min="13057" max="13057" width="4" style="657" customWidth="1"/>
    <col min="13058" max="13058" width="12.6640625" style="657" customWidth="1"/>
    <col min="13059" max="13059" width="22.88671875" style="657" customWidth="1"/>
    <col min="13060" max="13060" width="15.109375" style="657" customWidth="1"/>
    <col min="13061" max="13061" width="16" style="657" customWidth="1"/>
    <col min="13062" max="13062" width="13.6640625" style="657" customWidth="1"/>
    <col min="13063" max="13063" width="13.33203125" style="657" customWidth="1"/>
    <col min="13064" max="13064" width="41.44140625" style="657" customWidth="1"/>
    <col min="13065" max="13065" width="12.44140625" style="657" customWidth="1"/>
    <col min="13066" max="13066" width="14.6640625" style="657" customWidth="1"/>
    <col min="13067" max="13067" width="12.33203125" style="657" customWidth="1"/>
    <col min="13068" max="13068" width="17.88671875" style="657" customWidth="1"/>
    <col min="13069" max="13069" width="0" style="657" hidden="1" customWidth="1"/>
    <col min="13070" max="13070" width="13.44140625" style="657" customWidth="1"/>
    <col min="13071" max="13312" width="9.109375" style="657"/>
    <col min="13313" max="13313" width="4" style="657" customWidth="1"/>
    <col min="13314" max="13314" width="12.6640625" style="657" customWidth="1"/>
    <col min="13315" max="13315" width="22.88671875" style="657" customWidth="1"/>
    <col min="13316" max="13316" width="15.109375" style="657" customWidth="1"/>
    <col min="13317" max="13317" width="16" style="657" customWidth="1"/>
    <col min="13318" max="13318" width="13.6640625" style="657" customWidth="1"/>
    <col min="13319" max="13319" width="13.33203125" style="657" customWidth="1"/>
    <col min="13320" max="13320" width="41.44140625" style="657" customWidth="1"/>
    <col min="13321" max="13321" width="12.44140625" style="657" customWidth="1"/>
    <col min="13322" max="13322" width="14.6640625" style="657" customWidth="1"/>
    <col min="13323" max="13323" width="12.33203125" style="657" customWidth="1"/>
    <col min="13324" max="13324" width="17.88671875" style="657" customWidth="1"/>
    <col min="13325" max="13325" width="0" style="657" hidden="1" customWidth="1"/>
    <col min="13326" max="13326" width="13.44140625" style="657" customWidth="1"/>
    <col min="13327" max="13568" width="9.109375" style="657"/>
    <col min="13569" max="13569" width="4" style="657" customWidth="1"/>
    <col min="13570" max="13570" width="12.6640625" style="657" customWidth="1"/>
    <col min="13571" max="13571" width="22.88671875" style="657" customWidth="1"/>
    <col min="13572" max="13572" width="15.109375" style="657" customWidth="1"/>
    <col min="13573" max="13573" width="16" style="657" customWidth="1"/>
    <col min="13574" max="13574" width="13.6640625" style="657" customWidth="1"/>
    <col min="13575" max="13575" width="13.33203125" style="657" customWidth="1"/>
    <col min="13576" max="13576" width="41.44140625" style="657" customWidth="1"/>
    <col min="13577" max="13577" width="12.44140625" style="657" customWidth="1"/>
    <col min="13578" max="13578" width="14.6640625" style="657" customWidth="1"/>
    <col min="13579" max="13579" width="12.33203125" style="657" customWidth="1"/>
    <col min="13580" max="13580" width="17.88671875" style="657" customWidth="1"/>
    <col min="13581" max="13581" width="0" style="657" hidden="1" customWidth="1"/>
    <col min="13582" max="13582" width="13.44140625" style="657" customWidth="1"/>
    <col min="13583" max="13824" width="9.109375" style="657"/>
    <col min="13825" max="13825" width="4" style="657" customWidth="1"/>
    <col min="13826" max="13826" width="12.6640625" style="657" customWidth="1"/>
    <col min="13827" max="13827" width="22.88671875" style="657" customWidth="1"/>
    <col min="13828" max="13828" width="15.109375" style="657" customWidth="1"/>
    <col min="13829" max="13829" width="16" style="657" customWidth="1"/>
    <col min="13830" max="13830" width="13.6640625" style="657" customWidth="1"/>
    <col min="13831" max="13831" width="13.33203125" style="657" customWidth="1"/>
    <col min="13832" max="13832" width="41.44140625" style="657" customWidth="1"/>
    <col min="13833" max="13833" width="12.44140625" style="657" customWidth="1"/>
    <col min="13834" max="13834" width="14.6640625" style="657" customWidth="1"/>
    <col min="13835" max="13835" width="12.33203125" style="657" customWidth="1"/>
    <col min="13836" max="13836" width="17.88671875" style="657" customWidth="1"/>
    <col min="13837" max="13837" width="0" style="657" hidden="1" customWidth="1"/>
    <col min="13838" max="13838" width="13.44140625" style="657" customWidth="1"/>
    <col min="13839" max="14080" width="9.109375" style="657"/>
    <col min="14081" max="14081" width="4" style="657" customWidth="1"/>
    <col min="14082" max="14082" width="12.6640625" style="657" customWidth="1"/>
    <col min="14083" max="14083" width="22.88671875" style="657" customWidth="1"/>
    <col min="14084" max="14084" width="15.109375" style="657" customWidth="1"/>
    <col min="14085" max="14085" width="16" style="657" customWidth="1"/>
    <col min="14086" max="14086" width="13.6640625" style="657" customWidth="1"/>
    <col min="14087" max="14087" width="13.33203125" style="657" customWidth="1"/>
    <col min="14088" max="14088" width="41.44140625" style="657" customWidth="1"/>
    <col min="14089" max="14089" width="12.44140625" style="657" customWidth="1"/>
    <col min="14090" max="14090" width="14.6640625" style="657" customWidth="1"/>
    <col min="14091" max="14091" width="12.33203125" style="657" customWidth="1"/>
    <col min="14092" max="14092" width="17.88671875" style="657" customWidth="1"/>
    <col min="14093" max="14093" width="0" style="657" hidden="1" customWidth="1"/>
    <col min="14094" max="14094" width="13.44140625" style="657" customWidth="1"/>
    <col min="14095" max="14336" width="9.109375" style="657"/>
    <col min="14337" max="14337" width="4" style="657" customWidth="1"/>
    <col min="14338" max="14338" width="12.6640625" style="657" customWidth="1"/>
    <col min="14339" max="14339" width="22.88671875" style="657" customWidth="1"/>
    <col min="14340" max="14340" width="15.109375" style="657" customWidth="1"/>
    <col min="14341" max="14341" width="16" style="657" customWidth="1"/>
    <col min="14342" max="14342" width="13.6640625" style="657" customWidth="1"/>
    <col min="14343" max="14343" width="13.33203125" style="657" customWidth="1"/>
    <col min="14344" max="14344" width="41.44140625" style="657" customWidth="1"/>
    <col min="14345" max="14345" width="12.44140625" style="657" customWidth="1"/>
    <col min="14346" max="14346" width="14.6640625" style="657" customWidth="1"/>
    <col min="14347" max="14347" width="12.33203125" style="657" customWidth="1"/>
    <col min="14348" max="14348" width="17.88671875" style="657" customWidth="1"/>
    <col min="14349" max="14349" width="0" style="657" hidden="1" customWidth="1"/>
    <col min="14350" max="14350" width="13.44140625" style="657" customWidth="1"/>
    <col min="14351" max="14592" width="9.109375" style="657"/>
    <col min="14593" max="14593" width="4" style="657" customWidth="1"/>
    <col min="14594" max="14594" width="12.6640625" style="657" customWidth="1"/>
    <col min="14595" max="14595" width="22.88671875" style="657" customWidth="1"/>
    <col min="14596" max="14596" width="15.109375" style="657" customWidth="1"/>
    <col min="14597" max="14597" width="16" style="657" customWidth="1"/>
    <col min="14598" max="14598" width="13.6640625" style="657" customWidth="1"/>
    <col min="14599" max="14599" width="13.33203125" style="657" customWidth="1"/>
    <col min="14600" max="14600" width="41.44140625" style="657" customWidth="1"/>
    <col min="14601" max="14601" width="12.44140625" style="657" customWidth="1"/>
    <col min="14602" max="14602" width="14.6640625" style="657" customWidth="1"/>
    <col min="14603" max="14603" width="12.33203125" style="657" customWidth="1"/>
    <col min="14604" max="14604" width="17.88671875" style="657" customWidth="1"/>
    <col min="14605" max="14605" width="0" style="657" hidden="1" customWidth="1"/>
    <col min="14606" max="14606" width="13.44140625" style="657" customWidth="1"/>
    <col min="14607" max="14848" width="9.109375" style="657"/>
    <col min="14849" max="14849" width="4" style="657" customWidth="1"/>
    <col min="14850" max="14850" width="12.6640625" style="657" customWidth="1"/>
    <col min="14851" max="14851" width="22.88671875" style="657" customWidth="1"/>
    <col min="14852" max="14852" width="15.109375" style="657" customWidth="1"/>
    <col min="14853" max="14853" width="16" style="657" customWidth="1"/>
    <col min="14854" max="14854" width="13.6640625" style="657" customWidth="1"/>
    <col min="14855" max="14855" width="13.33203125" style="657" customWidth="1"/>
    <col min="14856" max="14856" width="41.44140625" style="657" customWidth="1"/>
    <col min="14857" max="14857" width="12.44140625" style="657" customWidth="1"/>
    <col min="14858" max="14858" width="14.6640625" style="657" customWidth="1"/>
    <col min="14859" max="14859" width="12.33203125" style="657" customWidth="1"/>
    <col min="14860" max="14860" width="17.88671875" style="657" customWidth="1"/>
    <col min="14861" max="14861" width="0" style="657" hidden="1" customWidth="1"/>
    <col min="14862" max="14862" width="13.44140625" style="657" customWidth="1"/>
    <col min="14863" max="15104" width="9.109375" style="657"/>
    <col min="15105" max="15105" width="4" style="657" customWidth="1"/>
    <col min="15106" max="15106" width="12.6640625" style="657" customWidth="1"/>
    <col min="15107" max="15107" width="22.88671875" style="657" customWidth="1"/>
    <col min="15108" max="15108" width="15.109375" style="657" customWidth="1"/>
    <col min="15109" max="15109" width="16" style="657" customWidth="1"/>
    <col min="15110" max="15110" width="13.6640625" style="657" customWidth="1"/>
    <col min="15111" max="15111" width="13.33203125" style="657" customWidth="1"/>
    <col min="15112" max="15112" width="41.44140625" style="657" customWidth="1"/>
    <col min="15113" max="15113" width="12.44140625" style="657" customWidth="1"/>
    <col min="15114" max="15114" width="14.6640625" style="657" customWidth="1"/>
    <col min="15115" max="15115" width="12.33203125" style="657" customWidth="1"/>
    <col min="15116" max="15116" width="17.88671875" style="657" customWidth="1"/>
    <col min="15117" max="15117" width="0" style="657" hidden="1" customWidth="1"/>
    <col min="15118" max="15118" width="13.44140625" style="657" customWidth="1"/>
    <col min="15119" max="15360" width="9.109375" style="657"/>
    <col min="15361" max="15361" width="4" style="657" customWidth="1"/>
    <col min="15362" max="15362" width="12.6640625" style="657" customWidth="1"/>
    <col min="15363" max="15363" width="22.88671875" style="657" customWidth="1"/>
    <col min="15364" max="15364" width="15.109375" style="657" customWidth="1"/>
    <col min="15365" max="15365" width="16" style="657" customWidth="1"/>
    <col min="15366" max="15366" width="13.6640625" style="657" customWidth="1"/>
    <col min="15367" max="15367" width="13.33203125" style="657" customWidth="1"/>
    <col min="15368" max="15368" width="41.44140625" style="657" customWidth="1"/>
    <col min="15369" max="15369" width="12.44140625" style="657" customWidth="1"/>
    <col min="15370" max="15370" width="14.6640625" style="657" customWidth="1"/>
    <col min="15371" max="15371" width="12.33203125" style="657" customWidth="1"/>
    <col min="15372" max="15372" width="17.88671875" style="657" customWidth="1"/>
    <col min="15373" max="15373" width="0" style="657" hidden="1" customWidth="1"/>
    <col min="15374" max="15374" width="13.44140625" style="657" customWidth="1"/>
    <col min="15375" max="15616" width="9.109375" style="657"/>
    <col min="15617" max="15617" width="4" style="657" customWidth="1"/>
    <col min="15618" max="15618" width="12.6640625" style="657" customWidth="1"/>
    <col min="15619" max="15619" width="22.88671875" style="657" customWidth="1"/>
    <col min="15620" max="15620" width="15.109375" style="657" customWidth="1"/>
    <col min="15621" max="15621" width="16" style="657" customWidth="1"/>
    <col min="15622" max="15622" width="13.6640625" style="657" customWidth="1"/>
    <col min="15623" max="15623" width="13.33203125" style="657" customWidth="1"/>
    <col min="15624" max="15624" width="41.44140625" style="657" customWidth="1"/>
    <col min="15625" max="15625" width="12.44140625" style="657" customWidth="1"/>
    <col min="15626" max="15626" width="14.6640625" style="657" customWidth="1"/>
    <col min="15627" max="15627" width="12.33203125" style="657" customWidth="1"/>
    <col min="15628" max="15628" width="17.88671875" style="657" customWidth="1"/>
    <col min="15629" max="15629" width="0" style="657" hidden="1" customWidth="1"/>
    <col min="15630" max="15630" width="13.44140625" style="657" customWidth="1"/>
    <col min="15631" max="15872" width="9.109375" style="657"/>
    <col min="15873" max="15873" width="4" style="657" customWidth="1"/>
    <col min="15874" max="15874" width="12.6640625" style="657" customWidth="1"/>
    <col min="15875" max="15875" width="22.88671875" style="657" customWidth="1"/>
    <col min="15876" max="15876" width="15.109375" style="657" customWidth="1"/>
    <col min="15877" max="15877" width="16" style="657" customWidth="1"/>
    <col min="15878" max="15878" width="13.6640625" style="657" customWidth="1"/>
    <col min="15879" max="15879" width="13.33203125" style="657" customWidth="1"/>
    <col min="15880" max="15880" width="41.44140625" style="657" customWidth="1"/>
    <col min="15881" max="15881" width="12.44140625" style="657" customWidth="1"/>
    <col min="15882" max="15882" width="14.6640625" style="657" customWidth="1"/>
    <col min="15883" max="15883" width="12.33203125" style="657" customWidth="1"/>
    <col min="15884" max="15884" width="17.88671875" style="657" customWidth="1"/>
    <col min="15885" max="15885" width="0" style="657" hidden="1" customWidth="1"/>
    <col min="15886" max="15886" width="13.44140625" style="657" customWidth="1"/>
    <col min="15887" max="16128" width="9.109375" style="657"/>
    <col min="16129" max="16129" width="4" style="657" customWidth="1"/>
    <col min="16130" max="16130" width="12.6640625" style="657" customWidth="1"/>
    <col min="16131" max="16131" width="22.88671875" style="657" customWidth="1"/>
    <col min="16132" max="16132" width="15.109375" style="657" customWidth="1"/>
    <col min="16133" max="16133" width="16" style="657" customWidth="1"/>
    <col min="16134" max="16134" width="13.6640625" style="657" customWidth="1"/>
    <col min="16135" max="16135" width="13.33203125" style="657" customWidth="1"/>
    <col min="16136" max="16136" width="41.44140625" style="657" customWidth="1"/>
    <col min="16137" max="16137" width="12.44140625" style="657" customWidth="1"/>
    <col min="16138" max="16138" width="14.6640625" style="657" customWidth="1"/>
    <col min="16139" max="16139" width="12.33203125" style="657" customWidth="1"/>
    <col min="16140" max="16140" width="17.88671875" style="657" customWidth="1"/>
    <col min="16141" max="16141" width="0" style="657" hidden="1" customWidth="1"/>
    <col min="16142" max="16142" width="13.44140625" style="657" customWidth="1"/>
    <col min="16143" max="16384" width="9.109375" style="657"/>
  </cols>
  <sheetData>
    <row r="1" spans="1:240" ht="21" customHeight="1">
      <c r="A1" s="1099" t="s">
        <v>2240</v>
      </c>
      <c r="B1" s="1099"/>
      <c r="C1" s="1099"/>
      <c r="D1" s="1099"/>
      <c r="E1" s="1099"/>
      <c r="F1" s="1099"/>
      <c r="G1" s="1099"/>
      <c r="H1" s="1099"/>
      <c r="I1" s="1099"/>
      <c r="J1" s="1100"/>
      <c r="K1" s="1099"/>
      <c r="L1" s="1099"/>
      <c r="M1" s="654"/>
      <c r="N1" s="655"/>
      <c r="O1" s="655"/>
    </row>
    <row r="2" spans="1:240" ht="21" customHeight="1">
      <c r="A2" s="658">
        <v>1</v>
      </c>
      <c r="B2" s="658">
        <v>2</v>
      </c>
      <c r="C2" s="658">
        <v>3</v>
      </c>
      <c r="D2" s="658">
        <v>4</v>
      </c>
      <c r="E2" s="658">
        <v>5</v>
      </c>
      <c r="F2" s="658">
        <v>6</v>
      </c>
      <c r="G2" s="658">
        <v>7</v>
      </c>
      <c r="H2" s="1101">
        <v>8</v>
      </c>
      <c r="I2" s="1101"/>
      <c r="J2" s="1102"/>
      <c r="K2" s="1101"/>
      <c r="L2" s="1101"/>
      <c r="M2" s="654"/>
      <c r="N2" s="655"/>
      <c r="O2" s="655"/>
    </row>
    <row r="3" spans="1:240" ht="21" customHeight="1">
      <c r="A3" s="1101" t="s">
        <v>7</v>
      </c>
      <c r="B3" s="1101" t="s">
        <v>8</v>
      </c>
      <c r="C3" s="1101" t="s">
        <v>35</v>
      </c>
      <c r="D3" s="1101" t="s">
        <v>36</v>
      </c>
      <c r="E3" s="1101" t="s">
        <v>2157</v>
      </c>
      <c r="F3" s="1101" t="s">
        <v>37</v>
      </c>
      <c r="G3" s="1101" t="s">
        <v>2158</v>
      </c>
      <c r="H3" s="1101" t="s">
        <v>38</v>
      </c>
      <c r="I3" s="1101"/>
      <c r="J3" s="1102"/>
      <c r="K3" s="1101"/>
      <c r="L3" s="1101"/>
      <c r="M3" s="654"/>
      <c r="N3" s="655"/>
      <c r="O3" s="655"/>
    </row>
    <row r="4" spans="1:240" ht="21" customHeight="1">
      <c r="A4" s="1101"/>
      <c r="B4" s="1101"/>
      <c r="C4" s="1101"/>
      <c r="D4" s="1101"/>
      <c r="E4" s="1101"/>
      <c r="F4" s="1101"/>
      <c r="G4" s="1101"/>
      <c r="H4" s="658" t="s">
        <v>26</v>
      </c>
      <c r="I4" s="658" t="s">
        <v>27</v>
      </c>
      <c r="J4" s="659" t="s">
        <v>28</v>
      </c>
      <c r="K4" s="658" t="s">
        <v>39</v>
      </c>
      <c r="L4" s="658" t="s">
        <v>40</v>
      </c>
      <c r="M4" s="654"/>
      <c r="N4" s="655"/>
      <c r="O4" s="655"/>
    </row>
    <row r="5" spans="1:240" ht="70.5" customHeight="1">
      <c r="A5" s="1101"/>
      <c r="B5" s="1101"/>
      <c r="C5" s="1101"/>
      <c r="D5" s="1101"/>
      <c r="E5" s="1101"/>
      <c r="F5" s="1101"/>
      <c r="G5" s="1101"/>
      <c r="H5" s="658" t="s">
        <v>41</v>
      </c>
      <c r="I5" s="660" t="s">
        <v>2159</v>
      </c>
      <c r="J5" s="661" t="s">
        <v>2160</v>
      </c>
      <c r="K5" s="660" t="s">
        <v>43</v>
      </c>
      <c r="L5" s="660" t="s">
        <v>2161</v>
      </c>
      <c r="M5" s="662" t="s">
        <v>2162</v>
      </c>
      <c r="N5" s="655"/>
      <c r="O5" s="655"/>
    </row>
    <row r="6" spans="1:240" s="656" customFormat="1" ht="34.950000000000003" customHeight="1">
      <c r="A6" s="1083">
        <v>1</v>
      </c>
      <c r="B6" s="1083" t="s">
        <v>407</v>
      </c>
      <c r="C6" s="1083" t="s">
        <v>408</v>
      </c>
      <c r="D6" s="1083" t="s">
        <v>824</v>
      </c>
      <c r="E6" s="1087" t="s">
        <v>201</v>
      </c>
      <c r="F6" s="1083" t="s">
        <v>409</v>
      </c>
      <c r="G6" s="1083">
        <v>1801084</v>
      </c>
      <c r="H6" s="663" t="s">
        <v>2063</v>
      </c>
      <c r="I6" s="664" t="s">
        <v>238</v>
      </c>
      <c r="J6" s="665">
        <v>4000</v>
      </c>
      <c r="K6" s="665">
        <v>25</v>
      </c>
      <c r="L6" s="664" t="s">
        <v>428</v>
      </c>
      <c r="M6" s="666" t="s">
        <v>2163</v>
      </c>
      <c r="N6" s="655"/>
      <c r="O6" s="655"/>
    </row>
    <row r="7" spans="1:240" s="655" customFormat="1" ht="28.95" customHeight="1">
      <c r="A7" s="1085"/>
      <c r="B7" s="1085"/>
      <c r="C7" s="1085"/>
      <c r="D7" s="1085"/>
      <c r="E7" s="1091"/>
      <c r="F7" s="1085"/>
      <c r="G7" s="1085"/>
      <c r="H7" s="663" t="s">
        <v>515</v>
      </c>
      <c r="I7" s="667" t="s">
        <v>235</v>
      </c>
      <c r="J7" s="667" t="s">
        <v>487</v>
      </c>
      <c r="K7" s="664" t="s">
        <v>832</v>
      </c>
      <c r="L7" s="664" t="s">
        <v>434</v>
      </c>
      <c r="M7" s="668" t="s">
        <v>2163</v>
      </c>
      <c r="P7" s="656"/>
      <c r="Q7" s="656"/>
      <c r="R7" s="656"/>
      <c r="S7" s="656"/>
      <c r="T7" s="656"/>
      <c r="U7" s="656"/>
      <c r="V7" s="656"/>
      <c r="W7" s="656"/>
      <c r="X7" s="656"/>
      <c r="Y7" s="656"/>
      <c r="Z7" s="656"/>
      <c r="AA7" s="656"/>
      <c r="AB7" s="656"/>
      <c r="AC7" s="656"/>
      <c r="AD7" s="656"/>
      <c r="AE7" s="656"/>
      <c r="AF7" s="656"/>
      <c r="AG7" s="656"/>
      <c r="AH7" s="656"/>
      <c r="AI7" s="656"/>
      <c r="AJ7" s="656"/>
      <c r="AK7" s="656"/>
      <c r="AL7" s="656"/>
      <c r="AM7" s="656"/>
      <c r="AN7" s="656"/>
      <c r="AO7" s="656"/>
      <c r="AP7" s="656"/>
      <c r="AQ7" s="656"/>
      <c r="AR7" s="656"/>
      <c r="AS7" s="656"/>
      <c r="AT7" s="656"/>
      <c r="AU7" s="656"/>
      <c r="AV7" s="656"/>
      <c r="AW7" s="656"/>
      <c r="AX7" s="656"/>
      <c r="AY7" s="656"/>
      <c r="AZ7" s="656"/>
      <c r="BA7" s="656"/>
      <c r="BB7" s="656"/>
      <c r="BC7" s="656"/>
      <c r="BD7" s="656"/>
      <c r="BE7" s="656"/>
      <c r="BF7" s="656"/>
      <c r="BG7" s="656"/>
      <c r="BH7" s="656"/>
      <c r="BI7" s="656"/>
      <c r="BJ7" s="656"/>
      <c r="BK7" s="656"/>
      <c r="BL7" s="656"/>
      <c r="BM7" s="656"/>
      <c r="BN7" s="656"/>
      <c r="BO7" s="656"/>
      <c r="BP7" s="656"/>
      <c r="BQ7" s="656"/>
      <c r="BR7" s="656"/>
      <c r="BS7" s="656"/>
      <c r="BT7" s="656"/>
      <c r="BU7" s="656"/>
      <c r="BV7" s="656"/>
      <c r="BW7" s="656"/>
      <c r="BX7" s="656"/>
      <c r="BY7" s="656"/>
      <c r="BZ7" s="656"/>
      <c r="CA7" s="656"/>
      <c r="CB7" s="656"/>
      <c r="CC7" s="656"/>
      <c r="CD7" s="656"/>
      <c r="CE7" s="656"/>
      <c r="CF7" s="656"/>
      <c r="CG7" s="656"/>
      <c r="CH7" s="656"/>
      <c r="CI7" s="656"/>
      <c r="CJ7" s="656"/>
      <c r="CK7" s="656"/>
      <c r="CL7" s="656"/>
      <c r="CM7" s="656"/>
      <c r="CN7" s="656"/>
      <c r="CO7" s="656"/>
      <c r="CP7" s="656"/>
      <c r="CQ7" s="656"/>
      <c r="CR7" s="656"/>
      <c r="CS7" s="656"/>
      <c r="CT7" s="656"/>
      <c r="CU7" s="656"/>
      <c r="CV7" s="656"/>
      <c r="CW7" s="656"/>
      <c r="CX7" s="656"/>
      <c r="CY7" s="656"/>
      <c r="CZ7" s="656"/>
      <c r="DA7" s="656"/>
      <c r="DB7" s="656"/>
      <c r="DC7" s="656"/>
      <c r="DD7" s="656"/>
      <c r="DE7" s="656"/>
      <c r="DF7" s="656"/>
      <c r="DG7" s="656"/>
      <c r="DH7" s="656"/>
      <c r="DI7" s="656"/>
      <c r="DJ7" s="656"/>
      <c r="DK7" s="656"/>
      <c r="DL7" s="656"/>
      <c r="DM7" s="656"/>
      <c r="DN7" s="656"/>
      <c r="DO7" s="656"/>
      <c r="DP7" s="656"/>
      <c r="DQ7" s="656"/>
      <c r="DR7" s="656"/>
      <c r="DS7" s="656"/>
      <c r="DT7" s="656"/>
      <c r="DU7" s="656"/>
      <c r="DV7" s="656"/>
      <c r="DW7" s="656"/>
      <c r="DX7" s="656"/>
      <c r="DY7" s="656"/>
      <c r="DZ7" s="656"/>
      <c r="EA7" s="656"/>
      <c r="EB7" s="656"/>
      <c r="EC7" s="656"/>
      <c r="ED7" s="656"/>
      <c r="EE7" s="656"/>
      <c r="EF7" s="656"/>
      <c r="EG7" s="656"/>
      <c r="EH7" s="656"/>
      <c r="EI7" s="656"/>
      <c r="EJ7" s="656"/>
      <c r="EK7" s="656"/>
      <c r="EL7" s="656"/>
      <c r="EM7" s="656"/>
      <c r="EN7" s="656"/>
      <c r="EO7" s="656"/>
      <c r="EP7" s="656"/>
      <c r="EQ7" s="656"/>
      <c r="ER7" s="656"/>
      <c r="ES7" s="656"/>
      <c r="ET7" s="656"/>
      <c r="EU7" s="656"/>
      <c r="EV7" s="656"/>
      <c r="EW7" s="656"/>
      <c r="EX7" s="656"/>
      <c r="EY7" s="656"/>
      <c r="EZ7" s="656"/>
      <c r="FA7" s="656"/>
      <c r="FB7" s="656"/>
      <c r="FC7" s="656"/>
      <c r="FD7" s="656"/>
      <c r="FE7" s="656"/>
      <c r="FF7" s="656"/>
      <c r="FG7" s="656"/>
      <c r="FH7" s="656"/>
      <c r="FI7" s="656"/>
      <c r="FJ7" s="656"/>
      <c r="FK7" s="656"/>
      <c r="FL7" s="656"/>
      <c r="FM7" s="656"/>
      <c r="FN7" s="656"/>
      <c r="FO7" s="656"/>
      <c r="FP7" s="656"/>
      <c r="FQ7" s="656"/>
      <c r="FR7" s="656"/>
      <c r="FS7" s="656"/>
      <c r="FT7" s="656"/>
      <c r="FU7" s="656"/>
      <c r="FV7" s="656"/>
      <c r="FW7" s="656"/>
      <c r="FX7" s="656"/>
      <c r="FY7" s="656"/>
      <c r="FZ7" s="656"/>
      <c r="GA7" s="656"/>
      <c r="GB7" s="656"/>
      <c r="GC7" s="656"/>
      <c r="GD7" s="656"/>
      <c r="GE7" s="656"/>
      <c r="GF7" s="656"/>
      <c r="GG7" s="656"/>
      <c r="GH7" s="656"/>
      <c r="GI7" s="656"/>
      <c r="GJ7" s="656"/>
      <c r="GK7" s="656"/>
      <c r="GL7" s="656"/>
      <c r="GM7" s="656"/>
      <c r="GN7" s="656"/>
      <c r="GO7" s="656"/>
      <c r="GP7" s="656"/>
      <c r="GQ7" s="656"/>
      <c r="GR7" s="656"/>
      <c r="GS7" s="656"/>
      <c r="GT7" s="656"/>
      <c r="GU7" s="656"/>
      <c r="GV7" s="656"/>
      <c r="GW7" s="656"/>
      <c r="GX7" s="656"/>
      <c r="GY7" s="656"/>
      <c r="GZ7" s="656"/>
      <c r="HA7" s="656"/>
      <c r="HB7" s="656"/>
      <c r="HC7" s="656"/>
      <c r="HD7" s="656"/>
      <c r="HE7" s="656"/>
      <c r="HF7" s="656"/>
      <c r="HG7" s="656"/>
      <c r="HH7" s="656"/>
      <c r="HI7" s="656"/>
      <c r="HJ7" s="656"/>
      <c r="HK7" s="656"/>
      <c r="HL7" s="656"/>
      <c r="HM7" s="656"/>
      <c r="HN7" s="656"/>
      <c r="HO7" s="656"/>
      <c r="HP7" s="656"/>
      <c r="HQ7" s="656"/>
      <c r="HR7" s="656"/>
      <c r="HS7" s="656"/>
      <c r="HT7" s="656"/>
      <c r="HU7" s="656"/>
      <c r="HV7" s="656"/>
      <c r="HW7" s="656"/>
      <c r="HX7" s="656"/>
      <c r="HY7" s="656"/>
      <c r="HZ7" s="656"/>
      <c r="IA7" s="656"/>
      <c r="IB7" s="656"/>
      <c r="IC7" s="656"/>
      <c r="ID7" s="656"/>
      <c r="IE7" s="656"/>
      <c r="IF7" s="656"/>
    </row>
    <row r="8" spans="1:240" ht="33.6" customHeight="1">
      <c r="A8" s="1083">
        <v>2</v>
      </c>
      <c r="B8" s="1083" t="s">
        <v>412</v>
      </c>
      <c r="C8" s="1083" t="s">
        <v>413</v>
      </c>
      <c r="D8" s="1083" t="s">
        <v>414</v>
      </c>
      <c r="E8" s="1087" t="s">
        <v>208</v>
      </c>
      <c r="F8" s="1083" t="s">
        <v>415</v>
      </c>
      <c r="G8" s="1083">
        <v>1802014</v>
      </c>
      <c r="H8" s="663" t="s">
        <v>2062</v>
      </c>
      <c r="I8" s="664" t="s">
        <v>235</v>
      </c>
      <c r="J8" s="669">
        <v>4000</v>
      </c>
      <c r="K8" s="669">
        <v>39</v>
      </c>
      <c r="L8" s="670" t="s">
        <v>428</v>
      </c>
      <c r="M8" s="662" t="s">
        <v>2164</v>
      </c>
      <c r="N8" s="655"/>
      <c r="O8" s="655"/>
    </row>
    <row r="9" spans="1:240" ht="21" customHeight="1">
      <c r="A9" s="1084"/>
      <c r="B9" s="1084"/>
      <c r="C9" s="1084"/>
      <c r="D9" s="1084"/>
      <c r="E9" s="1088"/>
      <c r="F9" s="1084"/>
      <c r="G9" s="1084"/>
      <c r="H9" s="663" t="s">
        <v>515</v>
      </c>
      <c r="I9" s="664" t="s">
        <v>422</v>
      </c>
      <c r="J9" s="669">
        <v>4401</v>
      </c>
      <c r="K9" s="669">
        <v>23</v>
      </c>
      <c r="L9" s="670" t="s">
        <v>434</v>
      </c>
      <c r="M9" s="662" t="s">
        <v>2164</v>
      </c>
      <c r="N9" s="655"/>
      <c r="O9" s="655"/>
    </row>
    <row r="10" spans="1:240" ht="21" customHeight="1">
      <c r="A10" s="1084"/>
      <c r="B10" s="1084"/>
      <c r="C10" s="1084"/>
      <c r="D10" s="1084"/>
      <c r="E10" s="1088"/>
      <c r="F10" s="1084"/>
      <c r="G10" s="1084"/>
      <c r="H10" s="671" t="s">
        <v>950</v>
      </c>
      <c r="I10" s="672" t="s">
        <v>225</v>
      </c>
      <c r="J10" s="673">
        <v>4450</v>
      </c>
      <c r="K10" s="673">
        <v>33</v>
      </c>
      <c r="L10" s="673">
        <v>29.49</v>
      </c>
      <c r="M10" s="662" t="s">
        <v>2164</v>
      </c>
      <c r="N10" s="655"/>
      <c r="O10" s="655"/>
    </row>
    <row r="11" spans="1:240" ht="21" customHeight="1">
      <c r="A11" s="1084"/>
      <c r="B11" s="1084"/>
      <c r="C11" s="1084"/>
      <c r="D11" s="1084"/>
      <c r="E11" s="1088"/>
      <c r="F11" s="1084"/>
      <c r="G11" s="1084"/>
      <c r="H11" s="663" t="s">
        <v>567</v>
      </c>
      <c r="I11" s="670" t="s">
        <v>250</v>
      </c>
      <c r="J11" s="670" t="s">
        <v>416</v>
      </c>
      <c r="K11" s="670" t="s">
        <v>921</v>
      </c>
      <c r="L11" s="670" t="s">
        <v>432</v>
      </c>
      <c r="M11" s="662" t="s">
        <v>2164</v>
      </c>
      <c r="N11" s="655"/>
      <c r="O11" s="655"/>
    </row>
    <row r="12" spans="1:240" ht="21" customHeight="1">
      <c r="A12" s="1084"/>
      <c r="B12" s="1084"/>
      <c r="C12" s="1084"/>
      <c r="D12" s="1084"/>
      <c r="E12" s="1088"/>
      <c r="F12" s="1084"/>
      <c r="G12" s="1084"/>
      <c r="H12" s="628" t="s">
        <v>946</v>
      </c>
      <c r="I12" s="629" t="s">
        <v>421</v>
      </c>
      <c r="J12" s="630">
        <v>4100</v>
      </c>
      <c r="K12" s="630">
        <v>23</v>
      </c>
      <c r="L12" s="630">
        <v>53</v>
      </c>
      <c r="M12" s="662" t="s">
        <v>2164</v>
      </c>
      <c r="N12" s="655"/>
      <c r="O12" s="655"/>
    </row>
    <row r="13" spans="1:240" ht="21" customHeight="1">
      <c r="A13" s="1084"/>
      <c r="B13" s="1084"/>
      <c r="C13" s="1084"/>
      <c r="D13" s="1084"/>
      <c r="E13" s="1088"/>
      <c r="F13" s="1084"/>
      <c r="G13" s="1084"/>
      <c r="H13" s="674" t="s">
        <v>600</v>
      </c>
      <c r="I13" s="675" t="s">
        <v>238</v>
      </c>
      <c r="J13" s="676">
        <v>4220</v>
      </c>
      <c r="K13" s="676">
        <v>30</v>
      </c>
      <c r="L13" s="676">
        <v>22</v>
      </c>
      <c r="M13" s="662" t="s">
        <v>2164</v>
      </c>
      <c r="N13" s="655"/>
      <c r="O13" s="655"/>
    </row>
    <row r="14" spans="1:240" ht="21" customHeight="1">
      <c r="A14" s="1084"/>
      <c r="B14" s="1084"/>
      <c r="C14" s="1084"/>
      <c r="D14" s="1084"/>
      <c r="E14" s="1088"/>
      <c r="F14" s="1084"/>
      <c r="G14" s="1084"/>
      <c r="H14" s="674" t="s">
        <v>488</v>
      </c>
      <c r="I14" s="675" t="s">
        <v>423</v>
      </c>
      <c r="J14" s="677">
        <v>4260</v>
      </c>
      <c r="K14" s="676">
        <v>10</v>
      </c>
      <c r="L14" s="676">
        <v>1</v>
      </c>
      <c r="M14" s="662" t="s">
        <v>2164</v>
      </c>
      <c r="N14" s="655"/>
      <c r="O14" s="655"/>
    </row>
    <row r="15" spans="1:240" ht="21" customHeight="1">
      <c r="A15" s="1085"/>
      <c r="B15" s="1085"/>
      <c r="C15" s="1085"/>
      <c r="D15" s="1085"/>
      <c r="E15" s="1091"/>
      <c r="F15" s="1085"/>
      <c r="G15" s="1085"/>
      <c r="H15" s="678" t="s">
        <v>952</v>
      </c>
      <c r="I15" s="675" t="s">
        <v>223</v>
      </c>
      <c r="J15" s="676">
        <v>4580</v>
      </c>
      <c r="K15" s="676">
        <v>25</v>
      </c>
      <c r="L15" s="676">
        <v>25</v>
      </c>
      <c r="M15" s="662" t="s">
        <v>2164</v>
      </c>
      <c r="N15" s="655"/>
      <c r="O15" s="655"/>
    </row>
    <row r="16" spans="1:240" ht="21" customHeight="1">
      <c r="A16" s="1079">
        <v>3</v>
      </c>
      <c r="B16" s="1079" t="s">
        <v>424</v>
      </c>
      <c r="C16" s="1079" t="s">
        <v>425</v>
      </c>
      <c r="D16" s="1079" t="s">
        <v>426</v>
      </c>
      <c r="E16" s="1098" t="s">
        <v>214</v>
      </c>
      <c r="F16" s="1079" t="s">
        <v>928</v>
      </c>
      <c r="G16" s="1079">
        <v>1803011</v>
      </c>
      <c r="H16" s="663" t="s">
        <v>427</v>
      </c>
      <c r="I16" s="670" t="s">
        <v>255</v>
      </c>
      <c r="J16" s="669">
        <v>4000</v>
      </c>
      <c r="K16" s="669">
        <v>30</v>
      </c>
      <c r="L16" s="670" t="s">
        <v>428</v>
      </c>
      <c r="M16" s="662" t="s">
        <v>2165</v>
      </c>
      <c r="N16" s="655"/>
      <c r="O16" s="655"/>
    </row>
    <row r="17" spans="1:15" ht="21" customHeight="1">
      <c r="A17" s="1079"/>
      <c r="B17" s="1079"/>
      <c r="C17" s="1079"/>
      <c r="D17" s="1079"/>
      <c r="E17" s="1098"/>
      <c r="F17" s="1079"/>
      <c r="G17" s="1079"/>
      <c r="H17" s="663" t="s">
        <v>429</v>
      </c>
      <c r="I17" s="664" t="s">
        <v>245</v>
      </c>
      <c r="J17" s="665">
        <v>4000</v>
      </c>
      <c r="K17" s="665">
        <v>30</v>
      </c>
      <c r="L17" s="664" t="s">
        <v>430</v>
      </c>
      <c r="M17" s="662" t="s">
        <v>2165</v>
      </c>
      <c r="N17" s="655"/>
      <c r="O17" s="655"/>
    </row>
    <row r="18" spans="1:15" ht="21" customHeight="1">
      <c r="A18" s="1079"/>
      <c r="B18" s="1079"/>
      <c r="C18" s="1079"/>
      <c r="D18" s="1079"/>
      <c r="E18" s="1098"/>
      <c r="F18" s="1079"/>
      <c r="G18" s="1079"/>
      <c r="H18" s="663" t="s">
        <v>431</v>
      </c>
      <c r="I18" s="664" t="s">
        <v>250</v>
      </c>
      <c r="J18" s="665">
        <v>4500</v>
      </c>
      <c r="K18" s="665">
        <v>38</v>
      </c>
      <c r="L18" s="664" t="s">
        <v>432</v>
      </c>
      <c r="M18" s="662" t="s">
        <v>2165</v>
      </c>
      <c r="N18" s="655"/>
      <c r="O18" s="655"/>
    </row>
    <row r="19" spans="1:15" ht="21" customHeight="1">
      <c r="A19" s="1079"/>
      <c r="B19" s="1079"/>
      <c r="C19" s="1079"/>
      <c r="D19" s="1079"/>
      <c r="E19" s="1098"/>
      <c r="F19" s="1079"/>
      <c r="G19" s="1079"/>
      <c r="H19" s="663" t="s">
        <v>433</v>
      </c>
      <c r="I19" s="664" t="s">
        <v>235</v>
      </c>
      <c r="J19" s="665">
        <v>4450</v>
      </c>
      <c r="K19" s="665">
        <v>35</v>
      </c>
      <c r="L19" s="664" t="s">
        <v>411</v>
      </c>
      <c r="M19" s="662" t="s">
        <v>2165</v>
      </c>
      <c r="N19" s="655"/>
      <c r="O19" s="655"/>
    </row>
    <row r="20" spans="1:15" ht="21" customHeight="1">
      <c r="A20" s="1079"/>
      <c r="B20" s="1079"/>
      <c r="C20" s="1079"/>
      <c r="D20" s="1079"/>
      <c r="E20" s="1098"/>
      <c r="F20" s="1079"/>
      <c r="G20" s="1079"/>
      <c r="H20" s="663" t="s">
        <v>515</v>
      </c>
      <c r="I20" s="664" t="s">
        <v>238</v>
      </c>
      <c r="J20" s="665">
        <v>4401</v>
      </c>
      <c r="K20" s="665">
        <v>25</v>
      </c>
      <c r="L20" s="664" t="s">
        <v>434</v>
      </c>
      <c r="M20" s="662" t="s">
        <v>2165</v>
      </c>
      <c r="N20" s="655"/>
      <c r="O20" s="655"/>
    </row>
    <row r="21" spans="1:15" ht="21" customHeight="1">
      <c r="A21" s="1079"/>
      <c r="B21" s="1079"/>
      <c r="C21" s="1079"/>
      <c r="D21" s="1079"/>
      <c r="E21" s="1098"/>
      <c r="F21" s="1079"/>
      <c r="G21" s="1079"/>
      <c r="H21" s="663" t="s">
        <v>435</v>
      </c>
      <c r="I21" s="664" t="s">
        <v>239</v>
      </c>
      <c r="J21" s="665">
        <v>4220</v>
      </c>
      <c r="K21" s="665">
        <v>31</v>
      </c>
      <c r="L21" s="664" t="s">
        <v>270</v>
      </c>
      <c r="M21" s="662" t="s">
        <v>2165</v>
      </c>
      <c r="N21" s="655"/>
      <c r="O21" s="655"/>
    </row>
    <row r="22" spans="1:15" s="656" customFormat="1" ht="21" customHeight="1">
      <c r="A22" s="1079"/>
      <c r="B22" s="1079"/>
      <c r="C22" s="1079"/>
      <c r="D22" s="1079"/>
      <c r="E22" s="1098"/>
      <c r="F22" s="1079"/>
      <c r="G22" s="1079"/>
      <c r="H22" s="663" t="s">
        <v>436</v>
      </c>
      <c r="I22" s="664" t="s">
        <v>437</v>
      </c>
      <c r="J22" s="665">
        <v>4348</v>
      </c>
      <c r="K22" s="665">
        <v>34</v>
      </c>
      <c r="L22" s="664" t="s">
        <v>438</v>
      </c>
      <c r="M22" s="662" t="s">
        <v>2165</v>
      </c>
      <c r="N22" s="655"/>
      <c r="O22" s="655"/>
    </row>
    <row r="23" spans="1:15" ht="21" customHeight="1">
      <c r="A23" s="1079"/>
      <c r="B23" s="1079"/>
      <c r="C23" s="1079"/>
      <c r="D23" s="1079"/>
      <c r="E23" s="1098"/>
      <c r="F23" s="1079"/>
      <c r="G23" s="1079"/>
      <c r="H23" s="663" t="s">
        <v>439</v>
      </c>
      <c r="I23" s="664" t="s">
        <v>423</v>
      </c>
      <c r="J23" s="679">
        <v>4260</v>
      </c>
      <c r="K23" s="665">
        <v>6</v>
      </c>
      <c r="L23" s="664" t="s">
        <v>343</v>
      </c>
      <c r="M23" s="662" t="s">
        <v>2165</v>
      </c>
      <c r="N23" s="655"/>
      <c r="O23" s="655"/>
    </row>
    <row r="24" spans="1:15" ht="21" customHeight="1">
      <c r="A24" s="1079"/>
      <c r="B24" s="1079"/>
      <c r="C24" s="1079"/>
      <c r="D24" s="1079"/>
      <c r="E24" s="1098"/>
      <c r="F24" s="1079"/>
      <c r="G24" s="1079"/>
      <c r="H24" s="663" t="s">
        <v>440</v>
      </c>
      <c r="I24" s="664" t="s">
        <v>249</v>
      </c>
      <c r="J24" s="665">
        <v>4580</v>
      </c>
      <c r="K24" s="665">
        <v>22</v>
      </c>
      <c r="L24" s="664" t="s">
        <v>441</v>
      </c>
      <c r="M24" s="662" t="s">
        <v>2165</v>
      </c>
      <c r="N24" s="655"/>
      <c r="O24" s="655"/>
    </row>
    <row r="25" spans="1:15" ht="21" customHeight="1">
      <c r="A25" s="1079"/>
      <c r="B25" s="1079"/>
      <c r="C25" s="1079"/>
      <c r="D25" s="1079"/>
      <c r="E25" s="1098"/>
      <c r="F25" s="1079" t="s">
        <v>442</v>
      </c>
      <c r="G25" s="1079">
        <v>1803072</v>
      </c>
      <c r="H25" s="663" t="s">
        <v>443</v>
      </c>
      <c r="I25" s="664" t="s">
        <v>444</v>
      </c>
      <c r="J25" s="665">
        <v>4700</v>
      </c>
      <c r="K25" s="665">
        <v>32</v>
      </c>
      <c r="L25" s="664" t="s">
        <v>360</v>
      </c>
      <c r="M25" s="662" t="s">
        <v>2165</v>
      </c>
      <c r="N25" s="655"/>
      <c r="O25" s="655"/>
    </row>
    <row r="26" spans="1:15" ht="21" customHeight="1">
      <c r="A26" s="1079"/>
      <c r="B26" s="1079"/>
      <c r="C26" s="1079"/>
      <c r="D26" s="1079"/>
      <c r="E26" s="1098"/>
      <c r="F26" s="1079"/>
      <c r="G26" s="1079"/>
      <c r="H26" s="663" t="s">
        <v>445</v>
      </c>
      <c r="I26" s="664" t="s">
        <v>446</v>
      </c>
      <c r="J26" s="665">
        <v>4700</v>
      </c>
      <c r="K26" s="665">
        <v>32</v>
      </c>
      <c r="L26" s="664" t="s">
        <v>360</v>
      </c>
      <c r="M26" s="662" t="s">
        <v>2165</v>
      </c>
      <c r="N26" s="655"/>
      <c r="O26" s="655"/>
    </row>
    <row r="27" spans="1:15" ht="21" customHeight="1">
      <c r="A27" s="1079"/>
      <c r="B27" s="1079"/>
      <c r="C27" s="1079"/>
      <c r="D27" s="1079"/>
      <c r="E27" s="1098"/>
      <c r="F27" s="1079"/>
      <c r="G27" s="1079"/>
      <c r="H27" s="663" t="s">
        <v>447</v>
      </c>
      <c r="I27" s="664" t="s">
        <v>448</v>
      </c>
      <c r="J27" s="665">
        <v>4700</v>
      </c>
      <c r="K27" s="665">
        <v>32</v>
      </c>
      <c r="L27" s="664" t="s">
        <v>360</v>
      </c>
      <c r="M27" s="662" t="s">
        <v>2165</v>
      </c>
      <c r="N27" s="655"/>
      <c r="O27" s="655"/>
    </row>
    <row r="28" spans="1:15" ht="21" customHeight="1">
      <c r="A28" s="1079"/>
      <c r="B28" s="1079"/>
      <c r="C28" s="1079"/>
      <c r="D28" s="1079"/>
      <c r="E28" s="1098"/>
      <c r="F28" s="1079"/>
      <c r="G28" s="1079"/>
      <c r="H28" s="663" t="s">
        <v>449</v>
      </c>
      <c r="I28" s="664" t="s">
        <v>450</v>
      </c>
      <c r="J28" s="665">
        <v>4732</v>
      </c>
      <c r="K28" s="665">
        <v>25</v>
      </c>
      <c r="L28" s="664" t="s">
        <v>360</v>
      </c>
      <c r="M28" s="662" t="s">
        <v>2165</v>
      </c>
      <c r="N28" s="655"/>
      <c r="O28" s="655"/>
    </row>
    <row r="29" spans="1:15" ht="21" customHeight="1">
      <c r="A29" s="1083">
        <v>4</v>
      </c>
      <c r="B29" s="1083" t="s">
        <v>451</v>
      </c>
      <c r="C29" s="1083" t="s">
        <v>452</v>
      </c>
      <c r="D29" s="1083" t="s">
        <v>453</v>
      </c>
      <c r="E29" s="1087" t="s">
        <v>218</v>
      </c>
      <c r="F29" s="1083" t="s">
        <v>454</v>
      </c>
      <c r="G29" s="1083">
        <v>1804011</v>
      </c>
      <c r="H29" s="680" t="s">
        <v>2063</v>
      </c>
      <c r="I29" s="664" t="s">
        <v>2066</v>
      </c>
      <c r="J29" s="665">
        <v>4000</v>
      </c>
      <c r="K29" s="665">
        <v>50</v>
      </c>
      <c r="L29" s="664" t="s">
        <v>428</v>
      </c>
      <c r="M29" s="662" t="s">
        <v>2166</v>
      </c>
      <c r="N29" s="655"/>
      <c r="O29" s="655"/>
    </row>
    <row r="30" spans="1:15" ht="21" customHeight="1">
      <c r="A30" s="1084"/>
      <c r="B30" s="1084"/>
      <c r="C30" s="1084"/>
      <c r="D30" s="1084"/>
      <c r="E30" s="1088"/>
      <c r="F30" s="1084"/>
      <c r="G30" s="1084"/>
      <c r="H30" s="663" t="s">
        <v>515</v>
      </c>
      <c r="I30" s="664" t="s">
        <v>2067</v>
      </c>
      <c r="J30" s="669">
        <v>4401</v>
      </c>
      <c r="K30" s="669">
        <v>20</v>
      </c>
      <c r="L30" s="670" t="s">
        <v>434</v>
      </c>
      <c r="M30" s="662" t="s">
        <v>2166</v>
      </c>
      <c r="N30" s="655"/>
      <c r="O30" s="655"/>
    </row>
    <row r="31" spans="1:15" ht="21" customHeight="1">
      <c r="A31" s="1084"/>
      <c r="B31" s="1084"/>
      <c r="C31" s="1084"/>
      <c r="D31" s="1084"/>
      <c r="E31" s="1088"/>
      <c r="F31" s="1084"/>
      <c r="G31" s="1084"/>
      <c r="H31" s="680" t="s">
        <v>455</v>
      </c>
      <c r="I31" s="670" t="s">
        <v>456</v>
      </c>
      <c r="J31" s="670" t="s">
        <v>457</v>
      </c>
      <c r="K31" s="670" t="s">
        <v>563</v>
      </c>
      <c r="L31" s="670" t="s">
        <v>441</v>
      </c>
      <c r="M31" s="662" t="s">
        <v>2166</v>
      </c>
      <c r="N31" s="655"/>
      <c r="O31" s="655"/>
    </row>
    <row r="32" spans="1:15" ht="21" customHeight="1">
      <c r="A32" s="1084"/>
      <c r="B32" s="1084"/>
      <c r="C32" s="1084"/>
      <c r="D32" s="1084"/>
      <c r="E32" s="1088"/>
      <c r="F32" s="1084"/>
      <c r="G32" s="1084"/>
      <c r="H32" s="681" t="s">
        <v>459</v>
      </c>
      <c r="I32" s="631" t="s">
        <v>228</v>
      </c>
      <c r="J32" s="650" t="s">
        <v>416</v>
      </c>
      <c r="K32" s="650" t="s">
        <v>434</v>
      </c>
      <c r="L32" s="650" t="s">
        <v>432</v>
      </c>
      <c r="M32" s="662" t="s">
        <v>2166</v>
      </c>
      <c r="N32" s="655"/>
      <c r="O32" s="655"/>
    </row>
    <row r="33" spans="1:15" ht="21" customHeight="1">
      <c r="A33" s="1084"/>
      <c r="B33" s="1084"/>
      <c r="C33" s="1084"/>
      <c r="D33" s="1084"/>
      <c r="E33" s="1088"/>
      <c r="F33" s="1084"/>
      <c r="G33" s="1084"/>
      <c r="H33" s="680" t="s">
        <v>461</v>
      </c>
      <c r="I33" s="664" t="s">
        <v>247</v>
      </c>
      <c r="J33" s="679">
        <v>4260</v>
      </c>
      <c r="K33" s="665">
        <v>6</v>
      </c>
      <c r="L33" s="664" t="s">
        <v>343</v>
      </c>
      <c r="M33" s="662" t="s">
        <v>2166</v>
      </c>
      <c r="N33" s="655"/>
      <c r="O33" s="655"/>
    </row>
    <row r="34" spans="1:15" ht="21" customHeight="1">
      <c r="A34" s="1084"/>
      <c r="B34" s="1084"/>
      <c r="C34" s="1084"/>
      <c r="D34" s="1084"/>
      <c r="E34" s="1088"/>
      <c r="F34" s="1084"/>
      <c r="G34" s="1084"/>
      <c r="H34" s="680" t="s">
        <v>462</v>
      </c>
      <c r="I34" s="664" t="s">
        <v>463</v>
      </c>
      <c r="J34" s="665">
        <v>4450</v>
      </c>
      <c r="K34" s="665">
        <v>35</v>
      </c>
      <c r="L34" s="664">
        <v>29</v>
      </c>
      <c r="M34" s="662" t="s">
        <v>2166</v>
      </c>
      <c r="N34" s="655"/>
      <c r="O34" s="655"/>
    </row>
    <row r="35" spans="1:15" ht="21" customHeight="1">
      <c r="A35" s="1084"/>
      <c r="B35" s="1084"/>
      <c r="C35" s="1084"/>
      <c r="D35" s="1084"/>
      <c r="E35" s="1088"/>
      <c r="F35" s="1084"/>
      <c r="G35" s="1084"/>
      <c r="H35" s="680" t="s">
        <v>464</v>
      </c>
      <c r="I35" s="664" t="s">
        <v>465</v>
      </c>
      <c r="J35" s="665">
        <v>4100</v>
      </c>
      <c r="K35" s="665">
        <v>30</v>
      </c>
      <c r="L35" s="664">
        <v>53</v>
      </c>
      <c r="M35" s="662" t="s">
        <v>2166</v>
      </c>
      <c r="N35" s="655"/>
      <c r="O35" s="655"/>
    </row>
    <row r="36" spans="1:15" s="656" customFormat="1" ht="29.25" customHeight="1">
      <c r="A36" s="1084"/>
      <c r="B36" s="1084"/>
      <c r="C36" s="1084"/>
      <c r="D36" s="1084"/>
      <c r="E36" s="1088"/>
      <c r="F36" s="1084"/>
      <c r="G36" s="1084"/>
      <c r="H36" s="682" t="s">
        <v>2055</v>
      </c>
      <c r="I36" s="664" t="s">
        <v>1590</v>
      </c>
      <c r="J36" s="665">
        <v>4348</v>
      </c>
      <c r="K36" s="665">
        <v>23</v>
      </c>
      <c r="L36" s="664" t="s">
        <v>438</v>
      </c>
      <c r="M36" s="662" t="s">
        <v>2166</v>
      </c>
      <c r="N36" s="655"/>
      <c r="O36" s="655"/>
    </row>
    <row r="37" spans="1:15" ht="21" customHeight="1">
      <c r="A37" s="1085"/>
      <c r="B37" s="1084"/>
      <c r="C37" s="1085"/>
      <c r="D37" s="1085"/>
      <c r="E37" s="1091"/>
      <c r="F37" s="1085"/>
      <c r="G37" s="1085"/>
      <c r="H37" s="680" t="s">
        <v>466</v>
      </c>
      <c r="I37" s="664" t="s">
        <v>467</v>
      </c>
      <c r="J37" s="665">
        <v>4220</v>
      </c>
      <c r="K37" s="665">
        <v>40</v>
      </c>
      <c r="L37" s="664">
        <v>22</v>
      </c>
      <c r="M37" s="662" t="s">
        <v>2166</v>
      </c>
      <c r="N37" s="655"/>
      <c r="O37" s="655"/>
    </row>
    <row r="38" spans="1:15" ht="28.95" customHeight="1">
      <c r="A38" s="1079">
        <v>5</v>
      </c>
      <c r="B38" s="1084"/>
      <c r="C38" s="1079" t="s">
        <v>1351</v>
      </c>
      <c r="D38" s="1079" t="s">
        <v>468</v>
      </c>
      <c r="E38" s="1082" t="s">
        <v>469</v>
      </c>
      <c r="F38" s="1079" t="s">
        <v>468</v>
      </c>
      <c r="G38" s="1097">
        <v>1804011</v>
      </c>
      <c r="H38" s="663" t="s">
        <v>1353</v>
      </c>
      <c r="I38" s="664" t="s">
        <v>446</v>
      </c>
      <c r="J38" s="665">
        <v>4732</v>
      </c>
      <c r="K38" s="665">
        <v>70</v>
      </c>
      <c r="L38" s="664" t="s">
        <v>360</v>
      </c>
      <c r="M38" s="662" t="s">
        <v>2167</v>
      </c>
      <c r="N38" s="655"/>
      <c r="O38" s="655"/>
    </row>
    <row r="39" spans="1:15" ht="21" customHeight="1">
      <c r="A39" s="1079"/>
      <c r="B39" s="1084"/>
      <c r="C39" s="1079"/>
      <c r="D39" s="1079"/>
      <c r="E39" s="1082"/>
      <c r="F39" s="1079"/>
      <c r="G39" s="1097"/>
      <c r="H39" s="663" t="s">
        <v>443</v>
      </c>
      <c r="I39" s="664" t="s">
        <v>470</v>
      </c>
      <c r="J39" s="665">
        <v>4700</v>
      </c>
      <c r="K39" s="665">
        <v>65</v>
      </c>
      <c r="L39" s="664" t="s">
        <v>360</v>
      </c>
      <c r="M39" s="662" t="s">
        <v>2167</v>
      </c>
      <c r="N39" s="655"/>
      <c r="O39" s="655"/>
    </row>
    <row r="40" spans="1:15" ht="21" customHeight="1">
      <c r="A40" s="1079"/>
      <c r="B40" s="1084"/>
      <c r="C40" s="1079"/>
      <c r="D40" s="1079"/>
      <c r="E40" s="1082"/>
      <c r="F40" s="1079"/>
      <c r="G40" s="1097"/>
      <c r="H40" s="663" t="s">
        <v>471</v>
      </c>
      <c r="I40" s="664" t="s">
        <v>206</v>
      </c>
      <c r="J40" s="665">
        <v>4700</v>
      </c>
      <c r="K40" s="665">
        <v>65</v>
      </c>
      <c r="L40" s="664" t="s">
        <v>360</v>
      </c>
      <c r="M40" s="662" t="s">
        <v>2167</v>
      </c>
      <c r="N40" s="655"/>
      <c r="O40" s="655"/>
    </row>
    <row r="41" spans="1:15" ht="21" customHeight="1">
      <c r="A41" s="1079"/>
      <c r="B41" s="1084"/>
      <c r="C41" s="1079"/>
      <c r="D41" s="1079"/>
      <c r="E41" s="1082"/>
      <c r="F41" s="1079"/>
      <c r="G41" s="1097"/>
      <c r="H41" s="663" t="s">
        <v>472</v>
      </c>
      <c r="I41" s="664" t="s">
        <v>268</v>
      </c>
      <c r="J41" s="665">
        <v>4700</v>
      </c>
      <c r="K41" s="665">
        <v>55</v>
      </c>
      <c r="L41" s="664" t="s">
        <v>360</v>
      </c>
      <c r="M41" s="662" t="s">
        <v>2167</v>
      </c>
      <c r="N41" s="655"/>
      <c r="O41" s="655"/>
    </row>
    <row r="42" spans="1:15" ht="30" customHeight="1">
      <c r="A42" s="1079"/>
      <c r="B42" s="1085"/>
      <c r="C42" s="1079"/>
      <c r="D42" s="1079"/>
      <c r="E42" s="1082"/>
      <c r="F42" s="1079"/>
      <c r="G42" s="1097"/>
      <c r="H42" s="663" t="s">
        <v>1354</v>
      </c>
      <c r="I42" s="664" t="s">
        <v>1006</v>
      </c>
      <c r="J42" s="665">
        <v>4730</v>
      </c>
      <c r="K42" s="665">
        <v>45</v>
      </c>
      <c r="L42" s="664" t="s">
        <v>360</v>
      </c>
      <c r="M42" s="662" t="s">
        <v>2167</v>
      </c>
      <c r="N42" s="655"/>
      <c r="O42" s="655"/>
    </row>
    <row r="43" spans="1:15" ht="21" customHeight="1">
      <c r="A43" s="1083">
        <v>6</v>
      </c>
      <c r="B43" s="1083" t="s">
        <v>473</v>
      </c>
      <c r="C43" s="1083" t="s">
        <v>353</v>
      </c>
      <c r="D43" s="1083" t="s">
        <v>474</v>
      </c>
      <c r="E43" s="1087" t="s">
        <v>227</v>
      </c>
      <c r="F43" s="1083" t="s">
        <v>475</v>
      </c>
      <c r="G43" s="1079">
        <v>1805011</v>
      </c>
      <c r="H43" s="663" t="s">
        <v>2069</v>
      </c>
      <c r="I43" s="664" t="s">
        <v>255</v>
      </c>
      <c r="J43" s="665">
        <v>4000</v>
      </c>
      <c r="K43" s="665">
        <v>33</v>
      </c>
      <c r="L43" s="664" t="s">
        <v>2070</v>
      </c>
      <c r="M43" s="662" t="s">
        <v>2168</v>
      </c>
      <c r="N43" s="655"/>
      <c r="O43" s="655"/>
    </row>
    <row r="44" spans="1:15" s="656" customFormat="1" ht="21" customHeight="1">
      <c r="A44" s="1084"/>
      <c r="B44" s="1084"/>
      <c r="C44" s="1084"/>
      <c r="D44" s="1084"/>
      <c r="E44" s="1088"/>
      <c r="F44" s="1084"/>
      <c r="G44" s="1079"/>
      <c r="H44" s="663" t="s">
        <v>614</v>
      </c>
      <c r="I44" s="664" t="s">
        <v>2169</v>
      </c>
      <c r="J44" s="665">
        <v>4060</v>
      </c>
      <c r="K44" s="665">
        <v>26</v>
      </c>
      <c r="L44" s="664" t="s">
        <v>719</v>
      </c>
      <c r="M44" s="662" t="s">
        <v>2168</v>
      </c>
      <c r="N44" s="655"/>
      <c r="O44" s="655"/>
    </row>
    <row r="45" spans="1:15" ht="21" customHeight="1">
      <c r="A45" s="1084"/>
      <c r="B45" s="1084"/>
      <c r="C45" s="1084"/>
      <c r="D45" s="1084"/>
      <c r="E45" s="1088"/>
      <c r="F45" s="1084"/>
      <c r="G45" s="1079"/>
      <c r="H45" s="663" t="s">
        <v>2068</v>
      </c>
      <c r="I45" s="664" t="s">
        <v>437</v>
      </c>
      <c r="J45" s="669">
        <v>4401</v>
      </c>
      <c r="K45" s="669">
        <v>24</v>
      </c>
      <c r="L45" s="670" t="s">
        <v>2071</v>
      </c>
      <c r="M45" s="662" t="s">
        <v>2168</v>
      </c>
      <c r="N45" s="655"/>
      <c r="O45" s="655"/>
    </row>
    <row r="46" spans="1:15" ht="21" customHeight="1">
      <c r="A46" s="1084"/>
      <c r="B46" s="1084"/>
      <c r="C46" s="1084"/>
      <c r="D46" s="1084"/>
      <c r="E46" s="1088"/>
      <c r="F46" s="1084"/>
      <c r="G46" s="1079"/>
      <c r="H46" s="663" t="s">
        <v>949</v>
      </c>
      <c r="I46" s="664" t="s">
        <v>256</v>
      </c>
      <c r="J46" s="670" t="s">
        <v>416</v>
      </c>
      <c r="K46" s="670" t="s">
        <v>476</v>
      </c>
      <c r="L46" s="670" t="s">
        <v>477</v>
      </c>
      <c r="M46" s="662" t="s">
        <v>2168</v>
      </c>
      <c r="N46" s="655"/>
      <c r="O46" s="655"/>
    </row>
    <row r="47" spans="1:15" ht="21" customHeight="1">
      <c r="A47" s="1084"/>
      <c r="B47" s="1084"/>
      <c r="C47" s="1084"/>
      <c r="D47" s="1084"/>
      <c r="E47" s="1088"/>
      <c r="F47" s="1084"/>
      <c r="G47" s="1079"/>
      <c r="H47" s="683" t="s">
        <v>478</v>
      </c>
      <c r="I47" s="672" t="s">
        <v>237</v>
      </c>
      <c r="J47" s="673">
        <v>4580</v>
      </c>
      <c r="K47" s="673">
        <v>21</v>
      </c>
      <c r="L47" s="673">
        <v>25</v>
      </c>
      <c r="M47" s="662" t="s">
        <v>2168</v>
      </c>
      <c r="N47" s="655"/>
      <c r="O47" s="655"/>
    </row>
    <row r="48" spans="1:15" s="656" customFormat="1" ht="21" customHeight="1">
      <c r="A48" s="1084"/>
      <c r="B48" s="1084"/>
      <c r="C48" s="1084"/>
      <c r="D48" s="1084"/>
      <c r="E48" s="1088"/>
      <c r="F48" s="1084"/>
      <c r="G48" s="1079"/>
      <c r="H48" s="683" t="s">
        <v>2051</v>
      </c>
      <c r="I48" s="672" t="s">
        <v>2052</v>
      </c>
      <c r="J48" s="673">
        <v>4348</v>
      </c>
      <c r="K48" s="673">
        <v>19</v>
      </c>
      <c r="L48" s="673">
        <v>8</v>
      </c>
      <c r="M48" s="662" t="s">
        <v>2168</v>
      </c>
      <c r="N48" s="655"/>
      <c r="O48" s="655"/>
    </row>
    <row r="49" spans="1:66" ht="21" customHeight="1">
      <c r="A49" s="1084"/>
      <c r="B49" s="1084"/>
      <c r="C49" s="1084"/>
      <c r="D49" s="1084"/>
      <c r="E49" s="1088"/>
      <c r="F49" s="1084"/>
      <c r="G49" s="1079"/>
      <c r="H49" s="684" t="s">
        <v>950</v>
      </c>
      <c r="I49" s="672" t="s">
        <v>479</v>
      </c>
      <c r="J49" s="673">
        <v>4450</v>
      </c>
      <c r="K49" s="673">
        <v>39</v>
      </c>
      <c r="L49" s="673">
        <v>29</v>
      </c>
      <c r="M49" s="662" t="s">
        <v>2168</v>
      </c>
      <c r="N49" s="655"/>
      <c r="O49" s="655"/>
    </row>
    <row r="50" spans="1:66" ht="33" customHeight="1">
      <c r="A50" s="1084"/>
      <c r="B50" s="1084"/>
      <c r="C50" s="1084"/>
      <c r="D50" s="1084"/>
      <c r="E50" s="1088"/>
      <c r="F50" s="1084"/>
      <c r="G50" s="1079"/>
      <c r="H50" s="684" t="s">
        <v>716</v>
      </c>
      <c r="I50" s="672" t="s">
        <v>258</v>
      </c>
      <c r="J50" s="673">
        <v>4610</v>
      </c>
      <c r="K50" s="673">
        <v>23</v>
      </c>
      <c r="L50" s="673">
        <v>26</v>
      </c>
      <c r="M50" s="662" t="s">
        <v>2168</v>
      </c>
      <c r="N50" s="655"/>
      <c r="O50" s="655"/>
    </row>
    <row r="51" spans="1:66" ht="21" customHeight="1">
      <c r="A51" s="1084"/>
      <c r="B51" s="1084"/>
      <c r="C51" s="1084"/>
      <c r="D51" s="1084"/>
      <c r="E51" s="1088"/>
      <c r="F51" s="1084"/>
      <c r="G51" s="1079"/>
      <c r="H51" s="663" t="s">
        <v>466</v>
      </c>
      <c r="I51" s="672"/>
      <c r="J51" s="673">
        <v>4220</v>
      </c>
      <c r="K51" s="673"/>
      <c r="L51" s="673"/>
      <c r="M51" s="662" t="s">
        <v>2168</v>
      </c>
      <c r="N51" s="655"/>
      <c r="O51" s="655"/>
    </row>
    <row r="52" spans="1:66" ht="21" customHeight="1">
      <c r="A52" s="1084"/>
      <c r="B52" s="1084"/>
      <c r="C52" s="1084"/>
      <c r="D52" s="1084"/>
      <c r="E52" s="1088"/>
      <c r="F52" s="1085"/>
      <c r="G52" s="1079"/>
      <c r="H52" s="684" t="s">
        <v>951</v>
      </c>
      <c r="I52" s="672" t="s">
        <v>268</v>
      </c>
      <c r="J52" s="685">
        <v>4260</v>
      </c>
      <c r="K52" s="673">
        <v>6</v>
      </c>
      <c r="L52" s="672" t="s">
        <v>343</v>
      </c>
      <c r="M52" s="662" t="s">
        <v>2168</v>
      </c>
      <c r="N52" s="655"/>
      <c r="O52" s="655"/>
    </row>
    <row r="53" spans="1:66" ht="43.5" customHeight="1">
      <c r="A53" s="1085"/>
      <c r="B53" s="1085"/>
      <c r="C53" s="1085"/>
      <c r="D53" s="1085"/>
      <c r="E53" s="1091"/>
      <c r="F53" s="669" t="s">
        <v>480</v>
      </c>
      <c r="G53" s="1079"/>
      <c r="H53" s="663" t="s">
        <v>481</v>
      </c>
      <c r="I53" s="670" t="s">
        <v>241</v>
      </c>
      <c r="J53" s="669">
        <v>4700</v>
      </c>
      <c r="K53" s="669">
        <v>40</v>
      </c>
      <c r="L53" s="670" t="s">
        <v>360</v>
      </c>
      <c r="M53" s="662" t="s">
        <v>2168</v>
      </c>
      <c r="N53" s="655"/>
      <c r="O53" s="655"/>
    </row>
    <row r="54" spans="1:66" ht="21" customHeight="1">
      <c r="A54" s="1083">
        <v>7</v>
      </c>
      <c r="B54" s="1083" t="s">
        <v>482</v>
      </c>
      <c r="C54" s="1087" t="s">
        <v>483</v>
      </c>
      <c r="D54" s="1083" t="s">
        <v>484</v>
      </c>
      <c r="E54" s="1087" t="s">
        <v>233</v>
      </c>
      <c r="F54" s="1083" t="s">
        <v>485</v>
      </c>
      <c r="G54" s="1085">
        <v>1806024</v>
      </c>
      <c r="H54" s="686" t="s">
        <v>669</v>
      </c>
      <c r="I54" s="687" t="s">
        <v>255</v>
      </c>
      <c r="J54" s="687" t="s">
        <v>416</v>
      </c>
      <c r="K54" s="687" t="s">
        <v>1797</v>
      </c>
      <c r="L54" s="687" t="s">
        <v>957</v>
      </c>
      <c r="M54" s="662" t="s">
        <v>2170</v>
      </c>
      <c r="N54" s="655"/>
      <c r="O54" s="655"/>
    </row>
    <row r="55" spans="1:66" ht="21" customHeight="1">
      <c r="A55" s="1083"/>
      <c r="B55" s="1083"/>
      <c r="C55" s="1087"/>
      <c r="D55" s="1083"/>
      <c r="E55" s="1087"/>
      <c r="F55" s="1083"/>
      <c r="G55" s="1079"/>
      <c r="H55" s="688" t="s">
        <v>680</v>
      </c>
      <c r="I55" s="689" t="s">
        <v>953</v>
      </c>
      <c r="J55" s="689" t="s">
        <v>666</v>
      </c>
      <c r="K55" s="689" t="s">
        <v>1966</v>
      </c>
      <c r="L55" s="689" t="s">
        <v>460</v>
      </c>
      <c r="M55" s="662" t="s">
        <v>2170</v>
      </c>
      <c r="N55" s="655"/>
      <c r="O55" s="655"/>
    </row>
    <row r="56" spans="1:66" ht="21" customHeight="1">
      <c r="A56" s="1083"/>
      <c r="B56" s="1083"/>
      <c r="C56" s="1087"/>
      <c r="D56" s="1083"/>
      <c r="E56" s="1087"/>
      <c r="F56" s="1083"/>
      <c r="G56" s="1079"/>
      <c r="H56" s="688" t="s">
        <v>488</v>
      </c>
      <c r="I56" s="690" t="s">
        <v>489</v>
      </c>
      <c r="J56" s="691" t="s">
        <v>490</v>
      </c>
      <c r="K56" s="689" t="s">
        <v>581</v>
      </c>
      <c r="L56" s="689" t="s">
        <v>343</v>
      </c>
      <c r="M56" s="662" t="s">
        <v>2170</v>
      </c>
      <c r="N56" s="655"/>
      <c r="O56" s="655"/>
    </row>
    <row r="57" spans="1:66" ht="21" customHeight="1">
      <c r="A57" s="1083"/>
      <c r="B57" s="1083"/>
      <c r="C57" s="1087"/>
      <c r="D57" s="1083"/>
      <c r="E57" s="1087"/>
      <c r="F57" s="1083"/>
      <c r="G57" s="1079"/>
      <c r="H57" s="688" t="s">
        <v>954</v>
      </c>
      <c r="I57" s="690" t="s">
        <v>422</v>
      </c>
      <c r="J57" s="689" t="s">
        <v>955</v>
      </c>
      <c r="K57" s="689" t="s">
        <v>1966</v>
      </c>
      <c r="L57" s="689" t="s">
        <v>956</v>
      </c>
      <c r="M57" s="662" t="s">
        <v>2170</v>
      </c>
      <c r="N57" s="655"/>
      <c r="O57" s="655"/>
    </row>
    <row r="58" spans="1:66" ht="21" customHeight="1">
      <c r="A58" s="1083"/>
      <c r="B58" s="1083"/>
      <c r="C58" s="1087"/>
      <c r="D58" s="1083"/>
      <c r="E58" s="1087"/>
      <c r="F58" s="1083"/>
      <c r="G58" s="1079"/>
      <c r="H58" s="688" t="s">
        <v>1391</v>
      </c>
      <c r="I58" s="690" t="s">
        <v>1389</v>
      </c>
      <c r="J58" s="689" t="s">
        <v>1390</v>
      </c>
      <c r="K58" s="689" t="s">
        <v>458</v>
      </c>
      <c r="L58" s="689" t="s">
        <v>956</v>
      </c>
      <c r="M58" s="662" t="s">
        <v>2170</v>
      </c>
      <c r="N58" s="655"/>
      <c r="O58" s="655"/>
    </row>
    <row r="59" spans="1:66" ht="21" customHeight="1">
      <c r="A59" s="1083">
        <v>8</v>
      </c>
      <c r="B59" s="1079" t="s">
        <v>183</v>
      </c>
      <c r="C59" s="1083" t="s">
        <v>491</v>
      </c>
      <c r="D59" s="1079" t="s">
        <v>492</v>
      </c>
      <c r="E59" s="1090" t="s">
        <v>359</v>
      </c>
      <c r="F59" s="1079" t="s">
        <v>493</v>
      </c>
      <c r="G59" s="1096">
        <v>1861011</v>
      </c>
      <c r="H59" s="663" t="s">
        <v>494</v>
      </c>
      <c r="I59" s="670" t="s">
        <v>245</v>
      </c>
      <c r="J59" s="669">
        <v>4500</v>
      </c>
      <c r="K59" s="669">
        <v>60</v>
      </c>
      <c r="L59" s="670" t="s">
        <v>495</v>
      </c>
      <c r="M59" s="662" t="s">
        <v>2171</v>
      </c>
      <c r="N59" s="655"/>
      <c r="O59" s="655"/>
    </row>
    <row r="60" spans="1:66" ht="21" customHeight="1">
      <c r="A60" s="1083"/>
      <c r="B60" s="1083"/>
      <c r="C60" s="1083"/>
      <c r="D60" s="1083"/>
      <c r="E60" s="1087"/>
      <c r="F60" s="1079"/>
      <c r="G60" s="1096"/>
      <c r="H60" s="663" t="s">
        <v>496</v>
      </c>
      <c r="I60" s="670" t="s">
        <v>479</v>
      </c>
      <c r="J60" s="669">
        <v>4580</v>
      </c>
      <c r="K60" s="669">
        <v>34</v>
      </c>
      <c r="L60" s="670">
        <v>25</v>
      </c>
      <c r="M60" s="662" t="s">
        <v>2171</v>
      </c>
      <c r="N60" s="655"/>
      <c r="O60" s="655"/>
    </row>
    <row r="61" spans="1:66" ht="21" customHeight="1">
      <c r="A61" s="1083"/>
      <c r="B61" s="1083"/>
      <c r="C61" s="1083"/>
      <c r="D61" s="1083"/>
      <c r="E61" s="1087"/>
      <c r="F61" s="1079"/>
      <c r="G61" s="1096"/>
      <c r="H61" s="663" t="s">
        <v>488</v>
      </c>
      <c r="I61" s="670" t="s">
        <v>255</v>
      </c>
      <c r="J61" s="692">
        <v>4260</v>
      </c>
      <c r="K61" s="669">
        <v>18</v>
      </c>
      <c r="L61" s="670" t="s">
        <v>343</v>
      </c>
      <c r="M61" s="662" t="s">
        <v>2171</v>
      </c>
      <c r="N61" s="655"/>
      <c r="O61" s="655"/>
    </row>
    <row r="62" spans="1:66" s="696" customFormat="1" ht="27.6" customHeight="1">
      <c r="A62" s="1083"/>
      <c r="B62" s="1083"/>
      <c r="C62" s="1083"/>
      <c r="D62" s="1083"/>
      <c r="E62" s="1087"/>
      <c r="F62" s="1079"/>
      <c r="G62" s="1096"/>
      <c r="H62" s="663" t="s">
        <v>2172</v>
      </c>
      <c r="I62" s="670" t="s">
        <v>682</v>
      </c>
      <c r="J62" s="692">
        <v>4272</v>
      </c>
      <c r="K62" s="669">
        <v>23</v>
      </c>
      <c r="L62" s="670" t="s">
        <v>2173</v>
      </c>
      <c r="M62" s="693" t="s">
        <v>2171</v>
      </c>
      <c r="N62" s="694"/>
      <c r="O62" s="694"/>
      <c r="P62" s="695"/>
      <c r="Q62" s="695"/>
      <c r="R62" s="695"/>
      <c r="S62" s="695"/>
      <c r="T62" s="695"/>
      <c r="U62" s="695"/>
      <c r="V62" s="695"/>
      <c r="W62" s="695"/>
      <c r="X62" s="695"/>
      <c r="Y62" s="695"/>
      <c r="Z62" s="695"/>
      <c r="AA62" s="695"/>
      <c r="AB62" s="695"/>
      <c r="AC62" s="695"/>
      <c r="AD62" s="695"/>
      <c r="AE62" s="695"/>
      <c r="AF62" s="695"/>
      <c r="AG62" s="695"/>
      <c r="AH62" s="695"/>
      <c r="AI62" s="695"/>
      <c r="AJ62" s="695"/>
      <c r="AK62" s="695"/>
      <c r="AL62" s="695"/>
      <c r="AM62" s="695"/>
      <c r="AN62" s="695"/>
      <c r="AO62" s="695"/>
      <c r="AP62" s="695"/>
      <c r="AQ62" s="695"/>
      <c r="AR62" s="695"/>
      <c r="AS62" s="695"/>
      <c r="AT62" s="695"/>
      <c r="AU62" s="695"/>
      <c r="AV62" s="695"/>
      <c r="AW62" s="695"/>
      <c r="AX62" s="695"/>
      <c r="AY62" s="695"/>
      <c r="AZ62" s="695"/>
      <c r="BA62" s="695"/>
      <c r="BB62" s="695"/>
      <c r="BC62" s="695"/>
      <c r="BD62" s="695"/>
      <c r="BE62" s="695"/>
      <c r="BF62" s="695"/>
      <c r="BG62" s="695"/>
      <c r="BH62" s="695"/>
      <c r="BI62" s="695"/>
      <c r="BJ62" s="695"/>
      <c r="BK62" s="695"/>
      <c r="BL62" s="695"/>
      <c r="BM62" s="695"/>
      <c r="BN62" s="695"/>
    </row>
    <row r="63" spans="1:66" ht="21" customHeight="1">
      <c r="A63" s="1083"/>
      <c r="B63" s="1083"/>
      <c r="C63" s="1083"/>
      <c r="D63" s="1083"/>
      <c r="E63" s="1087"/>
      <c r="F63" s="1079"/>
      <c r="G63" s="1096"/>
      <c r="H63" s="663" t="s">
        <v>497</v>
      </c>
      <c r="I63" s="670" t="s">
        <v>422</v>
      </c>
      <c r="J63" s="669">
        <v>4000</v>
      </c>
      <c r="K63" s="669">
        <v>42</v>
      </c>
      <c r="L63" s="670" t="s">
        <v>428</v>
      </c>
      <c r="M63" s="662" t="s">
        <v>2171</v>
      </c>
      <c r="N63" s="655"/>
      <c r="O63" s="655"/>
    </row>
    <row r="64" spans="1:66" s="656" customFormat="1" ht="21" customHeight="1">
      <c r="A64" s="1083"/>
      <c r="B64" s="1083"/>
      <c r="C64" s="1083"/>
      <c r="D64" s="1083"/>
      <c r="E64" s="1087"/>
      <c r="F64" s="1079"/>
      <c r="G64" s="1096"/>
      <c r="H64" s="680" t="s">
        <v>2174</v>
      </c>
      <c r="I64" s="670" t="s">
        <v>2175</v>
      </c>
      <c r="J64" s="669">
        <v>4050</v>
      </c>
      <c r="K64" s="669">
        <v>18</v>
      </c>
      <c r="L64" s="670" t="s">
        <v>2176</v>
      </c>
      <c r="M64" s="662" t="s">
        <v>2171</v>
      </c>
      <c r="N64" s="655"/>
      <c r="O64" s="655"/>
    </row>
    <row r="65" spans="1:15" ht="21" customHeight="1">
      <c r="A65" s="1083"/>
      <c r="B65" s="1083"/>
      <c r="C65" s="1083"/>
      <c r="D65" s="1083"/>
      <c r="E65" s="1087"/>
      <c r="F65" s="1079"/>
      <c r="G65" s="1096"/>
      <c r="H65" s="671" t="s">
        <v>950</v>
      </c>
      <c r="I65" s="672" t="s">
        <v>479</v>
      </c>
      <c r="J65" s="673">
        <v>4450</v>
      </c>
      <c r="K65" s="673">
        <v>39</v>
      </c>
      <c r="L65" s="673">
        <v>29</v>
      </c>
      <c r="M65" s="662" t="s">
        <v>2171</v>
      </c>
      <c r="N65" s="655"/>
      <c r="O65" s="655"/>
    </row>
    <row r="66" spans="1:15" ht="21" customHeight="1">
      <c r="A66" s="1083"/>
      <c r="B66" s="1083"/>
      <c r="C66" s="1083"/>
      <c r="D66" s="1083"/>
      <c r="E66" s="1087"/>
      <c r="F66" s="1079"/>
      <c r="G66" s="1096"/>
      <c r="H66" s="663" t="s">
        <v>498</v>
      </c>
      <c r="I66" s="670" t="s">
        <v>423</v>
      </c>
      <c r="J66" s="669">
        <v>4100</v>
      </c>
      <c r="K66" s="669">
        <v>33</v>
      </c>
      <c r="L66" s="670">
        <v>53</v>
      </c>
      <c r="M66" s="662" t="s">
        <v>2171</v>
      </c>
      <c r="N66" s="655"/>
      <c r="O66" s="655"/>
    </row>
    <row r="67" spans="1:15" ht="21" customHeight="1">
      <c r="A67" s="1083"/>
      <c r="B67" s="1083"/>
      <c r="C67" s="1083"/>
      <c r="D67" s="1083"/>
      <c r="E67" s="1087"/>
      <c r="F67" s="1079"/>
      <c r="G67" s="1096"/>
      <c r="H67" s="663" t="s">
        <v>515</v>
      </c>
      <c r="I67" s="664" t="s">
        <v>507</v>
      </c>
      <c r="J67" s="669">
        <v>4401</v>
      </c>
      <c r="K67" s="669">
        <v>24</v>
      </c>
      <c r="L67" s="670" t="s">
        <v>434</v>
      </c>
      <c r="M67" s="662" t="s">
        <v>2171</v>
      </c>
      <c r="N67" s="655"/>
      <c r="O67" s="655"/>
    </row>
    <row r="68" spans="1:15" ht="42.6" customHeight="1">
      <c r="A68" s="1083"/>
      <c r="B68" s="1083"/>
      <c r="C68" s="1083"/>
      <c r="D68" s="1083"/>
      <c r="E68" s="1087"/>
      <c r="F68" s="1079"/>
      <c r="G68" s="1096"/>
      <c r="H68" s="663" t="s">
        <v>948</v>
      </c>
      <c r="I68" s="670" t="s">
        <v>499</v>
      </c>
      <c r="J68" s="697" t="s">
        <v>2177</v>
      </c>
      <c r="K68" s="669">
        <v>28</v>
      </c>
      <c r="L68" s="670">
        <v>23</v>
      </c>
      <c r="M68" s="662" t="s">
        <v>2171</v>
      </c>
      <c r="N68" s="655"/>
      <c r="O68" s="655"/>
    </row>
    <row r="69" spans="1:15" ht="21" customHeight="1">
      <c r="A69" s="1083"/>
      <c r="B69" s="1083"/>
      <c r="C69" s="1083"/>
      <c r="D69" s="1083"/>
      <c r="E69" s="1087"/>
      <c r="F69" s="1079"/>
      <c r="G69" s="1096"/>
      <c r="H69" s="663" t="s">
        <v>500</v>
      </c>
      <c r="I69" s="670">
        <v>122</v>
      </c>
      <c r="J69" s="669">
        <v>4640</v>
      </c>
      <c r="K69" s="669">
        <v>33</v>
      </c>
      <c r="L69" s="670">
        <v>34</v>
      </c>
      <c r="M69" s="662" t="s">
        <v>2171</v>
      </c>
      <c r="N69" s="655"/>
      <c r="O69" s="655"/>
    </row>
    <row r="70" spans="1:15" ht="21" customHeight="1">
      <c r="A70" s="1083"/>
      <c r="B70" s="1083"/>
      <c r="C70" s="1083"/>
      <c r="D70" s="1083"/>
      <c r="E70" s="1087"/>
      <c r="F70" s="1079"/>
      <c r="G70" s="1096"/>
      <c r="H70" s="663" t="s">
        <v>501</v>
      </c>
      <c r="I70" s="670" t="s">
        <v>448</v>
      </c>
      <c r="J70" s="697">
        <v>4220</v>
      </c>
      <c r="K70" s="669">
        <v>40</v>
      </c>
      <c r="L70" s="670">
        <v>22</v>
      </c>
      <c r="M70" s="662" t="s">
        <v>2171</v>
      </c>
      <c r="N70" s="655"/>
      <c r="O70" s="655"/>
    </row>
    <row r="71" spans="1:15" ht="30" customHeight="1">
      <c r="A71" s="1083"/>
      <c r="B71" s="1083"/>
      <c r="C71" s="1083"/>
      <c r="D71" s="1083"/>
      <c r="E71" s="1087"/>
      <c r="F71" s="1079"/>
      <c r="G71" s="1096"/>
      <c r="H71" s="663" t="s">
        <v>502</v>
      </c>
      <c r="I71" s="670" t="s">
        <v>503</v>
      </c>
      <c r="J71" s="669" t="s">
        <v>1035</v>
      </c>
      <c r="K71" s="669">
        <v>33</v>
      </c>
      <c r="L71" s="670" t="s">
        <v>504</v>
      </c>
      <c r="M71" s="662" t="s">
        <v>2171</v>
      </c>
      <c r="N71" s="655"/>
      <c r="O71" s="655"/>
    </row>
    <row r="72" spans="1:15" ht="33" customHeight="1">
      <c r="A72" s="1083">
        <v>9</v>
      </c>
      <c r="B72" s="1079"/>
      <c r="C72" s="1083" t="s">
        <v>1154</v>
      </c>
      <c r="D72" s="1079"/>
      <c r="E72" s="1087" t="s">
        <v>505</v>
      </c>
      <c r="F72" s="1079"/>
      <c r="G72" s="1079">
        <v>1861011</v>
      </c>
      <c r="H72" s="663" t="s">
        <v>1349</v>
      </c>
      <c r="I72" s="670" t="s">
        <v>202</v>
      </c>
      <c r="J72" s="669">
        <v>4100</v>
      </c>
      <c r="K72" s="669">
        <v>11</v>
      </c>
      <c r="L72" s="670" t="s">
        <v>506</v>
      </c>
      <c r="M72" s="662" t="s">
        <v>2178</v>
      </c>
      <c r="N72" s="655"/>
      <c r="O72" s="655"/>
    </row>
    <row r="73" spans="1:15" ht="38.25" customHeight="1">
      <c r="A73" s="1083"/>
      <c r="B73" s="1079"/>
      <c r="C73" s="1083"/>
      <c r="D73" s="1079"/>
      <c r="E73" s="1087"/>
      <c r="F73" s="1079"/>
      <c r="G73" s="1079"/>
      <c r="H73" s="663" t="s">
        <v>1347</v>
      </c>
      <c r="I73" s="670" t="s">
        <v>507</v>
      </c>
      <c r="J73" s="669">
        <v>4106</v>
      </c>
      <c r="K73" s="669">
        <v>8</v>
      </c>
      <c r="L73" s="670" t="s">
        <v>1348</v>
      </c>
      <c r="M73" s="662" t="s">
        <v>2178</v>
      </c>
      <c r="N73" s="655"/>
      <c r="O73" s="655"/>
    </row>
    <row r="74" spans="1:15" ht="21" customHeight="1">
      <c r="A74" s="1079">
        <v>10</v>
      </c>
      <c r="B74" s="1079" t="s">
        <v>508</v>
      </c>
      <c r="C74" s="1079" t="s">
        <v>509</v>
      </c>
      <c r="D74" s="1079" t="s">
        <v>336</v>
      </c>
      <c r="E74" s="1082" t="s">
        <v>246</v>
      </c>
      <c r="F74" s="1079" t="s">
        <v>336</v>
      </c>
      <c r="G74" s="1079">
        <v>1821034</v>
      </c>
      <c r="H74" s="680" t="s">
        <v>459</v>
      </c>
      <c r="I74" s="670" t="s">
        <v>255</v>
      </c>
      <c r="J74" s="670" t="s">
        <v>416</v>
      </c>
      <c r="K74" s="670" t="s">
        <v>510</v>
      </c>
      <c r="L74" s="670" t="s">
        <v>432</v>
      </c>
      <c r="M74" s="662" t="s">
        <v>2179</v>
      </c>
      <c r="N74" s="655"/>
      <c r="O74" s="698"/>
    </row>
    <row r="75" spans="1:15" ht="21" customHeight="1">
      <c r="A75" s="1079"/>
      <c r="B75" s="1079"/>
      <c r="C75" s="1079"/>
      <c r="D75" s="1079"/>
      <c r="E75" s="1082"/>
      <c r="F75" s="1079"/>
      <c r="G75" s="1079"/>
      <c r="H75" s="681" t="s">
        <v>511</v>
      </c>
      <c r="I75" s="631" t="s">
        <v>512</v>
      </c>
      <c r="J75" s="650" t="s">
        <v>457</v>
      </c>
      <c r="K75" s="650" t="s">
        <v>513</v>
      </c>
      <c r="L75" s="650" t="s">
        <v>441</v>
      </c>
      <c r="M75" s="662" t="s">
        <v>2179</v>
      </c>
      <c r="N75" s="655"/>
      <c r="O75" s="698"/>
    </row>
    <row r="76" spans="1:15" ht="21" customHeight="1">
      <c r="A76" s="1079"/>
      <c r="B76" s="1079"/>
      <c r="C76" s="1079"/>
      <c r="D76" s="1079"/>
      <c r="E76" s="1082"/>
      <c r="F76" s="1079"/>
      <c r="G76" s="1079"/>
      <c r="H76" s="680" t="s">
        <v>514</v>
      </c>
      <c r="I76" s="664" t="s">
        <v>250</v>
      </c>
      <c r="J76" s="665">
        <v>4450</v>
      </c>
      <c r="K76" s="665">
        <v>27</v>
      </c>
      <c r="L76" s="664">
        <v>29</v>
      </c>
      <c r="M76" s="662" t="s">
        <v>2179</v>
      </c>
      <c r="N76" s="655"/>
      <c r="O76" s="698"/>
    </row>
    <row r="77" spans="1:15" ht="21" customHeight="1">
      <c r="A77" s="1079"/>
      <c r="B77" s="1079"/>
      <c r="C77" s="1079"/>
      <c r="D77" s="1079"/>
      <c r="E77" s="1082"/>
      <c r="F77" s="1079"/>
      <c r="G77" s="1079"/>
      <c r="H77" s="680" t="s">
        <v>515</v>
      </c>
      <c r="I77" s="664" t="s">
        <v>245</v>
      </c>
      <c r="J77" s="665">
        <v>4401</v>
      </c>
      <c r="K77" s="665">
        <v>30</v>
      </c>
      <c r="L77" s="664">
        <v>28</v>
      </c>
      <c r="M77" s="662" t="s">
        <v>2179</v>
      </c>
      <c r="N77" s="655"/>
      <c r="O77" s="698"/>
    </row>
    <row r="78" spans="1:15" ht="21" customHeight="1">
      <c r="A78" s="1079"/>
      <c r="B78" s="1079"/>
      <c r="C78" s="1079"/>
      <c r="D78" s="1079"/>
      <c r="E78" s="1082"/>
      <c r="F78" s="1079"/>
      <c r="G78" s="1079"/>
      <c r="H78" s="680" t="s">
        <v>540</v>
      </c>
      <c r="I78" s="664" t="s">
        <v>235</v>
      </c>
      <c r="J78" s="665">
        <v>4000</v>
      </c>
      <c r="K78" s="665">
        <v>32</v>
      </c>
      <c r="L78" s="664" t="s">
        <v>428</v>
      </c>
      <c r="M78" s="662" t="s">
        <v>2179</v>
      </c>
      <c r="N78" s="655"/>
      <c r="O78" s="698"/>
    </row>
    <row r="79" spans="1:15" ht="21" customHeight="1">
      <c r="A79" s="1079"/>
      <c r="B79" s="1079"/>
      <c r="C79" s="1079"/>
      <c r="D79" s="1079"/>
      <c r="E79" s="1082"/>
      <c r="F79" s="1079"/>
      <c r="G79" s="1079"/>
      <c r="H79" s="680" t="s">
        <v>488</v>
      </c>
      <c r="I79" s="664" t="s">
        <v>516</v>
      </c>
      <c r="J79" s="679">
        <v>4260</v>
      </c>
      <c r="K79" s="665">
        <v>3</v>
      </c>
      <c r="L79" s="664" t="s">
        <v>343</v>
      </c>
      <c r="M79" s="662" t="s">
        <v>2179</v>
      </c>
      <c r="N79" s="655"/>
      <c r="O79" s="698"/>
    </row>
    <row r="80" spans="1:15" ht="21" customHeight="1">
      <c r="A80" s="1079">
        <v>11</v>
      </c>
      <c r="B80" s="1079" t="s">
        <v>517</v>
      </c>
      <c r="C80" s="1079" t="s">
        <v>518</v>
      </c>
      <c r="D80" s="1079" t="s">
        <v>519</v>
      </c>
      <c r="E80" s="1082" t="s">
        <v>243</v>
      </c>
      <c r="F80" s="1079" t="s">
        <v>520</v>
      </c>
      <c r="G80" s="1079">
        <v>1808011</v>
      </c>
      <c r="H80" s="663" t="s">
        <v>521</v>
      </c>
      <c r="I80" s="664" t="s">
        <v>522</v>
      </c>
      <c r="J80" s="665" t="s">
        <v>419</v>
      </c>
      <c r="K80" s="665">
        <v>32</v>
      </c>
      <c r="L80" s="664" t="s">
        <v>523</v>
      </c>
      <c r="M80" s="662" t="s">
        <v>2180</v>
      </c>
      <c r="N80" s="655"/>
    </row>
    <row r="81" spans="1:14" ht="21" customHeight="1">
      <c r="A81" s="1079"/>
      <c r="B81" s="1079"/>
      <c r="C81" s="1079"/>
      <c r="D81" s="1079"/>
      <c r="E81" s="1082"/>
      <c r="F81" s="1079"/>
      <c r="G81" s="1079"/>
      <c r="H81" s="663" t="s">
        <v>515</v>
      </c>
      <c r="I81" s="664" t="s">
        <v>245</v>
      </c>
      <c r="J81" s="665" t="s">
        <v>487</v>
      </c>
      <c r="K81" s="665">
        <v>24</v>
      </c>
      <c r="L81" s="664" t="s">
        <v>434</v>
      </c>
      <c r="M81" s="662" t="s">
        <v>2180</v>
      </c>
      <c r="N81" s="655"/>
    </row>
    <row r="82" spans="1:14" ht="21" customHeight="1">
      <c r="A82" s="1079"/>
      <c r="B82" s="1079"/>
      <c r="C82" s="1079"/>
      <c r="D82" s="1079"/>
      <c r="E82" s="1082"/>
      <c r="F82" s="1079"/>
      <c r="G82" s="1079"/>
      <c r="H82" s="663" t="s">
        <v>524</v>
      </c>
      <c r="I82" s="664" t="s">
        <v>235</v>
      </c>
      <c r="J82" s="665" t="s">
        <v>457</v>
      </c>
      <c r="K82" s="665">
        <v>23</v>
      </c>
      <c r="L82" s="664" t="s">
        <v>441</v>
      </c>
      <c r="M82" s="662" t="s">
        <v>2180</v>
      </c>
      <c r="N82" s="655"/>
    </row>
    <row r="83" spans="1:14" ht="21" customHeight="1">
      <c r="A83" s="1079"/>
      <c r="B83" s="1079"/>
      <c r="C83" s="1079"/>
      <c r="D83" s="1079"/>
      <c r="E83" s="1082"/>
      <c r="F83" s="1079"/>
      <c r="G83" s="1079"/>
      <c r="H83" s="663" t="s">
        <v>525</v>
      </c>
      <c r="I83" s="664" t="s">
        <v>250</v>
      </c>
      <c r="J83" s="665" t="s">
        <v>416</v>
      </c>
      <c r="K83" s="665">
        <v>32</v>
      </c>
      <c r="L83" s="664" t="s">
        <v>432</v>
      </c>
      <c r="M83" s="662" t="s">
        <v>2180</v>
      </c>
      <c r="N83" s="655"/>
    </row>
    <row r="84" spans="1:14" ht="21" customHeight="1">
      <c r="A84" s="1079"/>
      <c r="B84" s="1079"/>
      <c r="C84" s="1079"/>
      <c r="D84" s="1079"/>
      <c r="E84" s="1082"/>
      <c r="F84" s="1079"/>
      <c r="G84" s="1079"/>
      <c r="H84" s="663" t="s">
        <v>526</v>
      </c>
      <c r="I84" s="664" t="s">
        <v>527</v>
      </c>
      <c r="J84" s="665">
        <v>4222</v>
      </c>
      <c r="K84" s="665">
        <v>17</v>
      </c>
      <c r="L84" s="664" t="s">
        <v>270</v>
      </c>
      <c r="M84" s="662" t="s">
        <v>2180</v>
      </c>
      <c r="N84" s="655"/>
    </row>
    <row r="85" spans="1:14" ht="21" customHeight="1">
      <c r="A85" s="1079"/>
      <c r="B85" s="1079"/>
      <c r="C85" s="1079"/>
      <c r="D85" s="1079"/>
      <c r="E85" s="1082"/>
      <c r="F85" s="1079"/>
      <c r="G85" s="1079"/>
      <c r="H85" s="663" t="s">
        <v>2064</v>
      </c>
      <c r="I85" s="664" t="s">
        <v>444</v>
      </c>
      <c r="J85" s="679" t="s">
        <v>490</v>
      </c>
      <c r="K85" s="665">
        <v>6</v>
      </c>
      <c r="L85" s="664" t="s">
        <v>343</v>
      </c>
      <c r="M85" s="662" t="s">
        <v>2180</v>
      </c>
      <c r="N85" s="655"/>
    </row>
    <row r="86" spans="1:14" ht="21" customHeight="1">
      <c r="A86" s="1079"/>
      <c r="B86" s="1079"/>
      <c r="C86" s="1079"/>
      <c r="D86" s="1079"/>
      <c r="E86" s="1082"/>
      <c r="F86" s="1079"/>
      <c r="G86" s="1079"/>
      <c r="H86" s="663" t="s">
        <v>435</v>
      </c>
      <c r="I86" s="664" t="s">
        <v>423</v>
      </c>
      <c r="J86" s="665" t="s">
        <v>528</v>
      </c>
      <c r="K86" s="665">
        <v>20</v>
      </c>
      <c r="L86" s="664" t="s">
        <v>270</v>
      </c>
      <c r="M86" s="662" t="s">
        <v>2180</v>
      </c>
      <c r="N86" s="655"/>
    </row>
    <row r="87" spans="1:14" ht="21" customHeight="1">
      <c r="A87" s="1079"/>
      <c r="B87" s="1079"/>
      <c r="C87" s="1079"/>
      <c r="D87" s="1079"/>
      <c r="E87" s="1082"/>
      <c r="F87" s="1079"/>
      <c r="G87" s="1079"/>
      <c r="H87" s="663" t="s">
        <v>481</v>
      </c>
      <c r="I87" s="664" t="s">
        <v>529</v>
      </c>
      <c r="J87" s="665" t="s">
        <v>530</v>
      </c>
      <c r="K87" s="665">
        <v>63</v>
      </c>
      <c r="L87" s="664" t="s">
        <v>360</v>
      </c>
      <c r="M87" s="662" t="s">
        <v>2180</v>
      </c>
      <c r="N87" s="655"/>
    </row>
    <row r="88" spans="1:14" ht="21" customHeight="1">
      <c r="A88" s="1079"/>
      <c r="B88" s="1079"/>
      <c r="C88" s="1079"/>
      <c r="D88" s="1079"/>
      <c r="E88" s="1082"/>
      <c r="F88" s="1079"/>
      <c r="G88" s="1079"/>
      <c r="H88" s="663" t="s">
        <v>531</v>
      </c>
      <c r="I88" s="664" t="s">
        <v>238</v>
      </c>
      <c r="J88" s="665" t="s">
        <v>410</v>
      </c>
      <c r="K88" s="665">
        <v>34</v>
      </c>
      <c r="L88" s="664" t="s">
        <v>411</v>
      </c>
      <c r="M88" s="662" t="s">
        <v>2180</v>
      </c>
      <c r="N88" s="655"/>
    </row>
    <row r="89" spans="1:14" ht="21" customHeight="1">
      <c r="A89" s="1079"/>
      <c r="B89" s="1079"/>
      <c r="C89" s="1079"/>
      <c r="D89" s="1079"/>
      <c r="E89" s="1082"/>
      <c r="F89" s="1079"/>
      <c r="G89" s="1079"/>
      <c r="H89" s="663" t="s">
        <v>429</v>
      </c>
      <c r="I89" s="664" t="s">
        <v>532</v>
      </c>
      <c r="J89" s="665" t="s">
        <v>419</v>
      </c>
      <c r="K89" s="665">
        <v>36</v>
      </c>
      <c r="L89" s="664" t="s">
        <v>533</v>
      </c>
      <c r="M89" s="662" t="s">
        <v>2180</v>
      </c>
      <c r="N89" s="655"/>
    </row>
    <row r="90" spans="1:14" ht="21" customHeight="1">
      <c r="A90" s="1083">
        <v>12</v>
      </c>
      <c r="B90" s="1083" t="s">
        <v>534</v>
      </c>
      <c r="C90" s="1083" t="s">
        <v>535</v>
      </c>
      <c r="D90" s="1083" t="s">
        <v>536</v>
      </c>
      <c r="E90" s="1087" t="s">
        <v>244</v>
      </c>
      <c r="F90" s="1083" t="s">
        <v>537</v>
      </c>
      <c r="G90" s="1083">
        <v>1809011</v>
      </c>
      <c r="H90" s="680" t="s">
        <v>538</v>
      </c>
      <c r="I90" s="670" t="s">
        <v>238</v>
      </c>
      <c r="J90" s="670" t="s">
        <v>490</v>
      </c>
      <c r="K90" s="670" t="s">
        <v>418</v>
      </c>
      <c r="L90" s="670" t="s">
        <v>343</v>
      </c>
      <c r="M90" s="662" t="s">
        <v>2181</v>
      </c>
      <c r="N90" s="655"/>
    </row>
    <row r="91" spans="1:14" ht="21" customHeight="1">
      <c r="A91" s="1083"/>
      <c r="B91" s="1083"/>
      <c r="C91" s="1083"/>
      <c r="D91" s="1083"/>
      <c r="E91" s="1087"/>
      <c r="F91" s="1087"/>
      <c r="G91" s="1083"/>
      <c r="H91" s="681" t="s">
        <v>531</v>
      </c>
      <c r="I91" s="631" t="s">
        <v>423</v>
      </c>
      <c r="J91" s="650" t="s">
        <v>410</v>
      </c>
      <c r="K91" s="650" t="s">
        <v>921</v>
      </c>
      <c r="L91" s="650" t="s">
        <v>411</v>
      </c>
      <c r="M91" s="662" t="s">
        <v>2181</v>
      </c>
      <c r="N91" s="655"/>
    </row>
    <row r="92" spans="1:14" ht="21" customHeight="1">
      <c r="A92" s="1083"/>
      <c r="B92" s="1083"/>
      <c r="C92" s="1083"/>
      <c r="D92" s="1083"/>
      <c r="E92" s="1087"/>
      <c r="F92" s="1087"/>
      <c r="G92" s="1083"/>
      <c r="H92" s="680" t="s">
        <v>540</v>
      </c>
      <c r="I92" s="664" t="s">
        <v>444</v>
      </c>
      <c r="J92" s="679">
        <v>4000</v>
      </c>
      <c r="K92" s="669">
        <v>39</v>
      </c>
      <c r="L92" s="664" t="s">
        <v>428</v>
      </c>
      <c r="M92" s="662" t="s">
        <v>2181</v>
      </c>
      <c r="N92" s="655"/>
    </row>
    <row r="93" spans="1:14" ht="21" customHeight="1">
      <c r="A93" s="1083"/>
      <c r="B93" s="1083"/>
      <c r="C93" s="1083"/>
      <c r="D93" s="1083"/>
      <c r="E93" s="1087"/>
      <c r="F93" s="1087"/>
      <c r="G93" s="1083"/>
      <c r="H93" s="663" t="s">
        <v>552</v>
      </c>
      <c r="I93" s="664" t="s">
        <v>437</v>
      </c>
      <c r="J93" s="669">
        <v>4401</v>
      </c>
      <c r="K93" s="669">
        <v>15</v>
      </c>
      <c r="L93" s="670" t="s">
        <v>434</v>
      </c>
      <c r="M93" s="662" t="s">
        <v>2181</v>
      </c>
      <c r="N93" s="655"/>
    </row>
    <row r="94" spans="1:14" ht="21" customHeight="1">
      <c r="A94" s="1083"/>
      <c r="B94" s="1083"/>
      <c r="C94" s="1083"/>
      <c r="D94" s="1083"/>
      <c r="E94" s="1087"/>
      <c r="F94" s="1087"/>
      <c r="G94" s="1083"/>
      <c r="H94" s="680" t="s">
        <v>541</v>
      </c>
      <c r="I94" s="664" t="s">
        <v>242</v>
      </c>
      <c r="J94" s="679">
        <v>4500</v>
      </c>
      <c r="K94" s="665">
        <v>24</v>
      </c>
      <c r="L94" s="664" t="s">
        <v>432</v>
      </c>
      <c r="M94" s="662" t="s">
        <v>2181</v>
      </c>
      <c r="N94" s="655"/>
    </row>
    <row r="95" spans="1:14" ht="21" customHeight="1">
      <c r="A95" s="1083"/>
      <c r="B95" s="1083"/>
      <c r="C95" s="1083"/>
      <c r="D95" s="1083"/>
      <c r="E95" s="1087"/>
      <c r="F95" s="1087"/>
      <c r="G95" s="1079"/>
      <c r="H95" s="680" t="s">
        <v>542</v>
      </c>
      <c r="I95" s="664" t="s">
        <v>228</v>
      </c>
      <c r="J95" s="679">
        <v>4580</v>
      </c>
      <c r="K95" s="665">
        <v>35</v>
      </c>
      <c r="L95" s="664">
        <v>25</v>
      </c>
      <c r="M95" s="662" t="s">
        <v>2181</v>
      </c>
      <c r="N95" s="655"/>
    </row>
    <row r="96" spans="1:14" ht="21" customHeight="1">
      <c r="A96" s="1079">
        <v>13</v>
      </c>
      <c r="B96" s="1083" t="s">
        <v>543</v>
      </c>
      <c r="C96" s="1083" t="s">
        <v>544</v>
      </c>
      <c r="D96" s="1083" t="s">
        <v>545</v>
      </c>
      <c r="E96" s="1087" t="s">
        <v>248</v>
      </c>
      <c r="F96" s="1083" t="s">
        <v>546</v>
      </c>
      <c r="G96" s="1096">
        <v>1810011</v>
      </c>
      <c r="H96" s="663" t="s">
        <v>459</v>
      </c>
      <c r="I96" s="664" t="s">
        <v>255</v>
      </c>
      <c r="J96" s="669">
        <v>4500</v>
      </c>
      <c r="K96" s="669">
        <v>20</v>
      </c>
      <c r="L96" s="670" t="s">
        <v>432</v>
      </c>
      <c r="M96" s="662" t="s">
        <v>2182</v>
      </c>
      <c r="N96" s="655"/>
    </row>
    <row r="97" spans="1:14" ht="21" customHeight="1">
      <c r="A97" s="1079"/>
      <c r="B97" s="1083"/>
      <c r="C97" s="1083"/>
      <c r="D97" s="1083"/>
      <c r="E97" s="1087"/>
      <c r="F97" s="1087"/>
      <c r="G97" s="1096"/>
      <c r="H97" s="663" t="s">
        <v>496</v>
      </c>
      <c r="I97" s="664" t="s">
        <v>245</v>
      </c>
      <c r="J97" s="669">
        <v>4580</v>
      </c>
      <c r="K97" s="669">
        <v>12</v>
      </c>
      <c r="L97" s="670" t="s">
        <v>547</v>
      </c>
      <c r="M97" s="662" t="s">
        <v>2182</v>
      </c>
      <c r="N97" s="655"/>
    </row>
    <row r="98" spans="1:14" ht="21" customHeight="1">
      <c r="A98" s="1079"/>
      <c r="B98" s="1083"/>
      <c r="C98" s="1083"/>
      <c r="D98" s="1083"/>
      <c r="E98" s="1087"/>
      <c r="F98" s="1087"/>
      <c r="G98" s="1096"/>
      <c r="H98" s="663" t="s">
        <v>548</v>
      </c>
      <c r="I98" s="664" t="s">
        <v>250</v>
      </c>
      <c r="J98" s="665">
        <v>4000</v>
      </c>
      <c r="K98" s="665">
        <v>36</v>
      </c>
      <c r="L98" s="670" t="s">
        <v>549</v>
      </c>
      <c r="M98" s="662" t="s">
        <v>2182</v>
      </c>
      <c r="N98" s="655"/>
    </row>
    <row r="99" spans="1:14" ht="21" customHeight="1">
      <c r="A99" s="1079"/>
      <c r="B99" s="1083"/>
      <c r="C99" s="1083"/>
      <c r="D99" s="1083"/>
      <c r="E99" s="1087"/>
      <c r="F99" s="1087"/>
      <c r="G99" s="1096"/>
      <c r="H99" s="663" t="s">
        <v>464</v>
      </c>
      <c r="I99" s="664" t="s">
        <v>235</v>
      </c>
      <c r="J99" s="665">
        <v>4100</v>
      </c>
      <c r="K99" s="665">
        <v>20</v>
      </c>
      <c r="L99" s="670">
        <v>53</v>
      </c>
      <c r="M99" s="662" t="s">
        <v>2182</v>
      </c>
      <c r="N99" s="655"/>
    </row>
    <row r="100" spans="1:14" s="656" customFormat="1" ht="21" customHeight="1">
      <c r="A100" s="1079"/>
      <c r="B100" s="1083"/>
      <c r="C100" s="1083"/>
      <c r="D100" s="1083"/>
      <c r="E100" s="1087"/>
      <c r="F100" s="1087"/>
      <c r="G100" s="1096"/>
      <c r="H100" s="663" t="s">
        <v>550</v>
      </c>
      <c r="I100" s="664" t="s">
        <v>238</v>
      </c>
      <c r="J100" s="665">
        <v>4348</v>
      </c>
      <c r="K100" s="665">
        <v>22</v>
      </c>
      <c r="L100" s="670" t="s">
        <v>551</v>
      </c>
      <c r="M100" s="662" t="s">
        <v>2182</v>
      </c>
      <c r="N100" s="655"/>
    </row>
    <row r="101" spans="1:14" ht="21" customHeight="1">
      <c r="A101" s="1079"/>
      <c r="B101" s="1083"/>
      <c r="C101" s="1083"/>
      <c r="D101" s="1083"/>
      <c r="E101" s="1087"/>
      <c r="F101" s="1087"/>
      <c r="G101" s="1096"/>
      <c r="H101" s="663" t="s">
        <v>552</v>
      </c>
      <c r="I101" s="664" t="s">
        <v>239</v>
      </c>
      <c r="J101" s="665">
        <v>4401</v>
      </c>
      <c r="K101" s="665">
        <v>14</v>
      </c>
      <c r="L101" s="670" t="s">
        <v>553</v>
      </c>
      <c r="M101" s="662" t="s">
        <v>2182</v>
      </c>
      <c r="N101" s="655"/>
    </row>
    <row r="102" spans="1:14" ht="21" customHeight="1">
      <c r="A102" s="1079"/>
      <c r="B102" s="1083"/>
      <c r="C102" s="1083"/>
      <c r="D102" s="1083"/>
      <c r="E102" s="1087"/>
      <c r="F102" s="1087"/>
      <c r="G102" s="1096"/>
      <c r="H102" s="663" t="s">
        <v>554</v>
      </c>
      <c r="I102" s="664" t="s">
        <v>422</v>
      </c>
      <c r="J102" s="665">
        <v>4450</v>
      </c>
      <c r="K102" s="665">
        <v>24</v>
      </c>
      <c r="L102" s="670" t="s">
        <v>555</v>
      </c>
      <c r="M102" s="662" t="s">
        <v>2182</v>
      </c>
      <c r="N102" s="655"/>
    </row>
    <row r="103" spans="1:14" ht="21" customHeight="1">
      <c r="A103" s="1079"/>
      <c r="B103" s="1083"/>
      <c r="C103" s="1083"/>
      <c r="D103" s="1083"/>
      <c r="E103" s="1087"/>
      <c r="F103" s="1087"/>
      <c r="G103" s="1096"/>
      <c r="H103" s="663" t="s">
        <v>435</v>
      </c>
      <c r="I103" s="664" t="s">
        <v>446</v>
      </c>
      <c r="J103" s="665">
        <v>4220</v>
      </c>
      <c r="K103" s="669">
        <v>16</v>
      </c>
      <c r="L103" s="670" t="s">
        <v>556</v>
      </c>
      <c r="M103" s="662" t="s">
        <v>2182</v>
      </c>
      <c r="N103" s="655"/>
    </row>
    <row r="104" spans="1:14" ht="21" customHeight="1">
      <c r="A104" s="1079"/>
      <c r="B104" s="1083"/>
      <c r="C104" s="1083"/>
      <c r="D104" s="1083"/>
      <c r="E104" s="1087"/>
      <c r="F104" s="1087"/>
      <c r="G104" s="1096"/>
      <c r="H104" s="663" t="s">
        <v>526</v>
      </c>
      <c r="I104" s="664" t="s">
        <v>557</v>
      </c>
      <c r="J104" s="665">
        <v>4222</v>
      </c>
      <c r="K104" s="665">
        <v>16</v>
      </c>
      <c r="L104" s="670" t="s">
        <v>556</v>
      </c>
      <c r="M104" s="662" t="s">
        <v>2182</v>
      </c>
      <c r="N104" s="655"/>
    </row>
    <row r="105" spans="1:14" ht="21" customHeight="1">
      <c r="A105" s="1079"/>
      <c r="B105" s="1083"/>
      <c r="C105" s="1083"/>
      <c r="D105" s="1083"/>
      <c r="E105" s="1087"/>
      <c r="F105" s="1087"/>
      <c r="G105" s="1096"/>
      <c r="H105" s="663" t="s">
        <v>558</v>
      </c>
      <c r="I105" s="664" t="s">
        <v>559</v>
      </c>
      <c r="J105" s="665">
        <v>4060</v>
      </c>
      <c r="K105" s="665">
        <v>12</v>
      </c>
      <c r="L105" s="670" t="s">
        <v>560</v>
      </c>
      <c r="M105" s="662" t="s">
        <v>2182</v>
      </c>
      <c r="N105" s="655"/>
    </row>
    <row r="106" spans="1:14" ht="21" customHeight="1">
      <c r="A106" s="1079"/>
      <c r="B106" s="1083"/>
      <c r="C106" s="1083"/>
      <c r="D106" s="1083"/>
      <c r="E106" s="1087"/>
      <c r="F106" s="1087"/>
      <c r="G106" s="1096"/>
      <c r="H106" s="663" t="s">
        <v>561</v>
      </c>
      <c r="I106" s="664" t="s">
        <v>241</v>
      </c>
      <c r="J106" s="665">
        <v>4701</v>
      </c>
      <c r="K106" s="665">
        <v>24</v>
      </c>
      <c r="L106" s="670" t="s">
        <v>562</v>
      </c>
      <c r="M106" s="662" t="s">
        <v>2182</v>
      </c>
      <c r="N106" s="655"/>
    </row>
    <row r="107" spans="1:14" ht="21" customHeight="1">
      <c r="A107" s="1079"/>
      <c r="B107" s="1083"/>
      <c r="C107" s="1083"/>
      <c r="D107" s="1083"/>
      <c r="E107" s="1087"/>
      <c r="F107" s="1087"/>
      <c r="G107" s="1096"/>
      <c r="H107" s="680" t="s">
        <v>538</v>
      </c>
      <c r="I107" s="664" t="s">
        <v>529</v>
      </c>
      <c r="J107" s="679">
        <v>4260</v>
      </c>
      <c r="K107" s="665">
        <v>6</v>
      </c>
      <c r="L107" s="670" t="s">
        <v>343</v>
      </c>
      <c r="M107" s="662" t="s">
        <v>2182</v>
      </c>
      <c r="N107" s="655"/>
    </row>
    <row r="108" spans="1:14" ht="21" customHeight="1">
      <c r="A108" s="1079">
        <v>14</v>
      </c>
      <c r="B108" s="1079" t="s">
        <v>564</v>
      </c>
      <c r="C108" s="1079" t="s">
        <v>1422</v>
      </c>
      <c r="D108" s="1079" t="s">
        <v>565</v>
      </c>
      <c r="E108" s="1086" t="s">
        <v>378</v>
      </c>
      <c r="F108" s="1079" t="s">
        <v>566</v>
      </c>
      <c r="G108" s="1079">
        <v>1811011</v>
      </c>
      <c r="H108" s="680" t="s">
        <v>567</v>
      </c>
      <c r="I108" s="670" t="s">
        <v>245</v>
      </c>
      <c r="J108" s="669">
        <v>4500</v>
      </c>
      <c r="K108" s="669">
        <v>24</v>
      </c>
      <c r="L108" s="670" t="s">
        <v>432</v>
      </c>
      <c r="M108" s="662" t="s">
        <v>2183</v>
      </c>
      <c r="N108" s="655"/>
    </row>
    <row r="109" spans="1:14" ht="21" customHeight="1">
      <c r="A109" s="1079"/>
      <c r="B109" s="1079"/>
      <c r="C109" s="1079"/>
      <c r="D109" s="1085"/>
      <c r="E109" s="1082"/>
      <c r="F109" s="1085"/>
      <c r="G109" s="1079"/>
      <c r="H109" s="680" t="s">
        <v>568</v>
      </c>
      <c r="I109" s="670" t="s">
        <v>250</v>
      </c>
      <c r="J109" s="669">
        <v>4580</v>
      </c>
      <c r="K109" s="669">
        <v>32</v>
      </c>
      <c r="L109" s="670">
        <v>25</v>
      </c>
      <c r="M109" s="662" t="s">
        <v>2183</v>
      </c>
      <c r="N109" s="655"/>
    </row>
    <row r="110" spans="1:14" ht="21" customHeight="1">
      <c r="A110" s="1079"/>
      <c r="B110" s="1079"/>
      <c r="C110" s="1079"/>
      <c r="D110" s="1085"/>
      <c r="E110" s="1082"/>
      <c r="F110" s="1085"/>
      <c r="G110" s="1079"/>
      <c r="H110" s="680" t="s">
        <v>569</v>
      </c>
      <c r="I110" s="670" t="s">
        <v>529</v>
      </c>
      <c r="J110" s="669">
        <v>4220</v>
      </c>
      <c r="K110" s="669">
        <v>16</v>
      </c>
      <c r="L110" s="670">
        <v>22</v>
      </c>
      <c r="M110" s="662" t="s">
        <v>2183</v>
      </c>
      <c r="N110" s="655"/>
    </row>
    <row r="111" spans="1:14" ht="21" customHeight="1">
      <c r="A111" s="1079"/>
      <c r="B111" s="1079"/>
      <c r="C111" s="1079"/>
      <c r="D111" s="1085"/>
      <c r="E111" s="1082"/>
      <c r="F111" s="1085"/>
      <c r="G111" s="1079"/>
      <c r="H111" s="680" t="s">
        <v>570</v>
      </c>
      <c r="I111" s="670" t="s">
        <v>255</v>
      </c>
      <c r="J111" s="669">
        <v>4000</v>
      </c>
      <c r="K111" s="669">
        <v>57</v>
      </c>
      <c r="L111" s="670" t="s">
        <v>533</v>
      </c>
      <c r="M111" s="662" t="s">
        <v>2183</v>
      </c>
      <c r="N111" s="655"/>
    </row>
    <row r="112" spans="1:14" ht="21" customHeight="1">
      <c r="A112" s="1079"/>
      <c r="B112" s="1079"/>
      <c r="C112" s="1079"/>
      <c r="D112" s="1085"/>
      <c r="E112" s="1082"/>
      <c r="F112" s="1085"/>
      <c r="G112" s="1079"/>
      <c r="H112" s="663" t="s">
        <v>552</v>
      </c>
      <c r="I112" s="664" t="s">
        <v>235</v>
      </c>
      <c r="J112" s="669">
        <v>4401</v>
      </c>
      <c r="K112" s="669">
        <v>20</v>
      </c>
      <c r="L112" s="670" t="s">
        <v>434</v>
      </c>
      <c r="M112" s="662" t="s">
        <v>2183</v>
      </c>
      <c r="N112" s="655"/>
    </row>
    <row r="113" spans="1:66" ht="21" customHeight="1">
      <c r="A113" s="1079"/>
      <c r="B113" s="1079"/>
      <c r="C113" s="1079"/>
      <c r="D113" s="1085"/>
      <c r="E113" s="1082"/>
      <c r="F113" s="1085"/>
      <c r="G113" s="1079"/>
      <c r="H113" s="680" t="s">
        <v>526</v>
      </c>
      <c r="I113" s="670">
        <v>102</v>
      </c>
      <c r="J113" s="669">
        <v>4222</v>
      </c>
      <c r="K113" s="669">
        <v>16</v>
      </c>
      <c r="L113" s="670">
        <v>22</v>
      </c>
      <c r="M113" s="662" t="s">
        <v>2183</v>
      </c>
      <c r="N113" s="655"/>
    </row>
    <row r="114" spans="1:66" s="656" customFormat="1" ht="21" customHeight="1">
      <c r="A114" s="1079"/>
      <c r="B114" s="1079"/>
      <c r="C114" s="1079"/>
      <c r="D114" s="1085"/>
      <c r="E114" s="1082"/>
      <c r="F114" s="1085"/>
      <c r="G114" s="1079"/>
      <c r="H114" s="680" t="s">
        <v>436</v>
      </c>
      <c r="I114" s="670" t="s">
        <v>446</v>
      </c>
      <c r="J114" s="669">
        <v>4348</v>
      </c>
      <c r="K114" s="669">
        <v>30</v>
      </c>
      <c r="L114" s="670" t="s">
        <v>438</v>
      </c>
      <c r="M114" s="662" t="s">
        <v>2183</v>
      </c>
      <c r="N114" s="655"/>
    </row>
    <row r="115" spans="1:66" ht="21" customHeight="1">
      <c r="A115" s="1079"/>
      <c r="B115" s="1079"/>
      <c r="C115" s="1079"/>
      <c r="D115" s="1085"/>
      <c r="E115" s="1082"/>
      <c r="F115" s="1085"/>
      <c r="G115" s="1079"/>
      <c r="H115" s="680" t="s">
        <v>538</v>
      </c>
      <c r="I115" s="670" t="s">
        <v>232</v>
      </c>
      <c r="J115" s="692">
        <v>4260</v>
      </c>
      <c r="K115" s="669">
        <v>12</v>
      </c>
      <c r="L115" s="670" t="s">
        <v>343</v>
      </c>
      <c r="M115" s="662" t="s">
        <v>2183</v>
      </c>
      <c r="N115" s="655"/>
    </row>
    <row r="116" spans="1:66" s="696" customFormat="1" ht="33" customHeight="1">
      <c r="A116" s="1079"/>
      <c r="B116" s="1079"/>
      <c r="C116" s="1079"/>
      <c r="D116" s="1085"/>
      <c r="E116" s="1082"/>
      <c r="F116" s="1085"/>
      <c r="G116" s="1079"/>
      <c r="H116" s="680" t="s">
        <v>2172</v>
      </c>
      <c r="I116" s="670" t="s">
        <v>423</v>
      </c>
      <c r="J116" s="692">
        <v>4270</v>
      </c>
      <c r="K116" s="669">
        <v>43</v>
      </c>
      <c r="L116" s="670" t="s">
        <v>2173</v>
      </c>
      <c r="M116" s="693" t="s">
        <v>2183</v>
      </c>
      <c r="N116" s="694"/>
      <c r="O116" s="695"/>
      <c r="P116" s="695"/>
      <c r="Q116" s="695"/>
      <c r="R116" s="695"/>
      <c r="S116" s="695"/>
      <c r="T116" s="695"/>
      <c r="U116" s="695"/>
      <c r="V116" s="695"/>
      <c r="W116" s="695"/>
      <c r="X116" s="695"/>
      <c r="Y116" s="695"/>
      <c r="Z116" s="695"/>
      <c r="AA116" s="695"/>
      <c r="AB116" s="695"/>
      <c r="AC116" s="695"/>
      <c r="AD116" s="695"/>
      <c r="AE116" s="695"/>
      <c r="AF116" s="695"/>
      <c r="AG116" s="695"/>
      <c r="AH116" s="695"/>
      <c r="AI116" s="695"/>
      <c r="AJ116" s="695"/>
      <c r="AK116" s="695"/>
      <c r="AL116" s="695"/>
      <c r="AM116" s="695"/>
      <c r="AN116" s="695"/>
      <c r="AO116" s="695"/>
      <c r="AP116" s="695"/>
      <c r="AQ116" s="695"/>
      <c r="AR116" s="695"/>
      <c r="AS116" s="695"/>
      <c r="AT116" s="695"/>
      <c r="AU116" s="695"/>
      <c r="AV116" s="695"/>
      <c r="AW116" s="695"/>
      <c r="AX116" s="695"/>
      <c r="AY116" s="695"/>
      <c r="AZ116" s="695"/>
      <c r="BA116" s="695"/>
      <c r="BB116" s="695"/>
      <c r="BC116" s="695"/>
      <c r="BD116" s="695"/>
      <c r="BE116" s="695"/>
      <c r="BF116" s="695"/>
      <c r="BG116" s="695"/>
      <c r="BH116" s="695"/>
      <c r="BI116" s="695"/>
      <c r="BJ116" s="695"/>
      <c r="BK116" s="695"/>
      <c r="BL116" s="695"/>
      <c r="BM116" s="695"/>
      <c r="BN116" s="695"/>
    </row>
    <row r="117" spans="1:66" ht="21" customHeight="1">
      <c r="A117" s="1079"/>
      <c r="B117" s="1079"/>
      <c r="C117" s="1079"/>
      <c r="D117" s="1085"/>
      <c r="E117" s="1082"/>
      <c r="F117" s="1085"/>
      <c r="G117" s="1079"/>
      <c r="H117" s="680" t="s">
        <v>571</v>
      </c>
      <c r="I117" s="670" t="s">
        <v>572</v>
      </c>
      <c r="J117" s="669">
        <v>4570</v>
      </c>
      <c r="K117" s="669">
        <v>39</v>
      </c>
      <c r="L117" s="670">
        <v>21</v>
      </c>
      <c r="M117" s="662" t="s">
        <v>2183</v>
      </c>
      <c r="N117" s="655"/>
    </row>
    <row r="118" spans="1:66" ht="21" customHeight="1">
      <c r="A118" s="1079"/>
      <c r="B118" s="1079"/>
      <c r="C118" s="1079"/>
      <c r="D118" s="1085"/>
      <c r="E118" s="1082"/>
      <c r="F118" s="1085"/>
      <c r="G118" s="1079"/>
      <c r="H118" s="680" t="s">
        <v>500</v>
      </c>
      <c r="I118" s="670" t="s">
        <v>252</v>
      </c>
      <c r="J118" s="669">
        <v>4640</v>
      </c>
      <c r="K118" s="669">
        <v>30</v>
      </c>
      <c r="L118" s="670" t="s">
        <v>460</v>
      </c>
      <c r="M118" s="662" t="s">
        <v>2183</v>
      </c>
      <c r="N118" s="655"/>
    </row>
    <row r="119" spans="1:66" ht="21" customHeight="1">
      <c r="A119" s="1079"/>
      <c r="B119" s="1079"/>
      <c r="C119" s="1079"/>
      <c r="D119" s="1085"/>
      <c r="E119" s="1082"/>
      <c r="F119" s="1085"/>
      <c r="G119" s="1079"/>
      <c r="H119" s="680" t="s">
        <v>554</v>
      </c>
      <c r="I119" s="670" t="s">
        <v>239</v>
      </c>
      <c r="J119" s="669">
        <v>4450</v>
      </c>
      <c r="K119" s="669">
        <v>32</v>
      </c>
      <c r="L119" s="670">
        <v>29</v>
      </c>
      <c r="M119" s="662" t="s">
        <v>2183</v>
      </c>
      <c r="N119" s="655"/>
    </row>
    <row r="120" spans="1:66" ht="31.95" customHeight="1">
      <c r="A120" s="1079"/>
      <c r="B120" s="1079"/>
      <c r="C120" s="1079"/>
      <c r="D120" s="1085"/>
      <c r="E120" s="1082"/>
      <c r="F120" s="1085"/>
      <c r="G120" s="1079"/>
      <c r="H120" s="680" t="s">
        <v>573</v>
      </c>
      <c r="I120" s="670">
        <v>104</v>
      </c>
      <c r="J120" s="669">
        <v>4530</v>
      </c>
      <c r="K120" s="669">
        <v>25</v>
      </c>
      <c r="L120" s="670">
        <v>39</v>
      </c>
      <c r="M120" s="662" t="s">
        <v>2183</v>
      </c>
      <c r="N120" s="655"/>
    </row>
    <row r="121" spans="1:66" ht="25.5" customHeight="1">
      <c r="A121" s="1079">
        <v>15</v>
      </c>
      <c r="B121" s="1079"/>
      <c r="C121" s="1081" t="s">
        <v>574</v>
      </c>
      <c r="D121" s="1085"/>
      <c r="E121" s="1086" t="s">
        <v>575</v>
      </c>
      <c r="F121" s="1085"/>
      <c r="G121" s="1079">
        <v>1811011</v>
      </c>
      <c r="H121" s="680" t="s">
        <v>576</v>
      </c>
      <c r="I121" s="670" t="s">
        <v>479</v>
      </c>
      <c r="J121" s="650" t="s">
        <v>577</v>
      </c>
      <c r="K121" s="650" t="s">
        <v>458</v>
      </c>
      <c r="L121" s="650" t="s">
        <v>582</v>
      </c>
      <c r="M121" s="662" t="s">
        <v>2184</v>
      </c>
      <c r="N121" s="655"/>
    </row>
    <row r="122" spans="1:66" ht="31.95" customHeight="1">
      <c r="A122" s="1079"/>
      <c r="B122" s="1079"/>
      <c r="C122" s="1079"/>
      <c r="D122" s="1085"/>
      <c r="E122" s="1082"/>
      <c r="F122" s="1085"/>
      <c r="G122" s="1079"/>
      <c r="H122" s="681" t="s">
        <v>578</v>
      </c>
      <c r="I122" s="631" t="s">
        <v>579</v>
      </c>
      <c r="J122" s="670" t="s">
        <v>580</v>
      </c>
      <c r="K122" s="670" t="s">
        <v>418</v>
      </c>
      <c r="L122" s="670" t="s">
        <v>582</v>
      </c>
      <c r="M122" s="662" t="s">
        <v>2184</v>
      </c>
      <c r="N122" s="655"/>
    </row>
    <row r="123" spans="1:66" ht="21" customHeight="1">
      <c r="A123" s="1083">
        <v>16</v>
      </c>
      <c r="B123" s="1083" t="s">
        <v>583</v>
      </c>
      <c r="C123" s="1083" t="s">
        <v>332</v>
      </c>
      <c r="D123" s="1083" t="s">
        <v>333</v>
      </c>
      <c r="E123" s="1087" t="s">
        <v>251</v>
      </c>
      <c r="F123" s="1083" t="s">
        <v>584</v>
      </c>
      <c r="G123" s="1083">
        <v>1812054</v>
      </c>
      <c r="H123" s="680" t="s">
        <v>2063</v>
      </c>
      <c r="I123" s="664" t="s">
        <v>255</v>
      </c>
      <c r="J123" s="665">
        <v>4000</v>
      </c>
      <c r="K123" s="665">
        <v>80</v>
      </c>
      <c r="L123" s="664" t="s">
        <v>428</v>
      </c>
      <c r="M123" s="662" t="s">
        <v>2185</v>
      </c>
      <c r="N123" s="655"/>
    </row>
    <row r="124" spans="1:66" ht="21" customHeight="1">
      <c r="A124" s="1084"/>
      <c r="B124" s="1084"/>
      <c r="C124" s="1084"/>
      <c r="D124" s="1084"/>
      <c r="E124" s="1088"/>
      <c r="F124" s="1084"/>
      <c r="G124" s="1084"/>
      <c r="H124" s="663" t="s">
        <v>515</v>
      </c>
      <c r="I124" s="664" t="s">
        <v>235</v>
      </c>
      <c r="J124" s="669">
        <v>4401</v>
      </c>
      <c r="K124" s="669">
        <v>16</v>
      </c>
      <c r="L124" s="670" t="s">
        <v>434</v>
      </c>
      <c r="M124" s="662" t="s">
        <v>2185</v>
      </c>
      <c r="N124" s="655"/>
    </row>
    <row r="125" spans="1:66" ht="21" customHeight="1">
      <c r="A125" s="1084"/>
      <c r="B125" s="1084"/>
      <c r="C125" s="1084"/>
      <c r="D125" s="1084"/>
      <c r="E125" s="1088"/>
      <c r="F125" s="1084"/>
      <c r="G125" s="1084"/>
      <c r="H125" s="663" t="s">
        <v>585</v>
      </c>
      <c r="I125" s="670" t="s">
        <v>250</v>
      </c>
      <c r="J125" s="670">
        <v>4500</v>
      </c>
      <c r="K125" s="669">
        <v>20</v>
      </c>
      <c r="L125" s="670" t="s">
        <v>432</v>
      </c>
      <c r="M125" s="662" t="s">
        <v>2185</v>
      </c>
      <c r="N125" s="655"/>
    </row>
    <row r="126" spans="1:66" ht="21" customHeight="1">
      <c r="A126" s="1084"/>
      <c r="B126" s="1084"/>
      <c r="C126" s="1084"/>
      <c r="D126" s="1084"/>
      <c r="E126" s="1088"/>
      <c r="F126" s="1084"/>
      <c r="G126" s="1084"/>
      <c r="H126" s="663" t="s">
        <v>586</v>
      </c>
      <c r="I126" s="670" t="s">
        <v>269</v>
      </c>
      <c r="J126" s="670" t="s">
        <v>457</v>
      </c>
      <c r="K126" s="669">
        <v>21</v>
      </c>
      <c r="L126" s="670" t="s">
        <v>441</v>
      </c>
      <c r="M126" s="662" t="s">
        <v>2185</v>
      </c>
      <c r="N126" s="655"/>
    </row>
    <row r="127" spans="1:66" ht="21" customHeight="1">
      <c r="A127" s="1084"/>
      <c r="B127" s="1084"/>
      <c r="C127" s="1084"/>
      <c r="D127" s="1084"/>
      <c r="E127" s="1088"/>
      <c r="F127" s="1084"/>
      <c r="G127" s="1084"/>
      <c r="H127" s="663" t="s">
        <v>587</v>
      </c>
      <c r="I127" s="670" t="s">
        <v>238</v>
      </c>
      <c r="J127" s="670">
        <v>4450</v>
      </c>
      <c r="K127" s="669">
        <v>35</v>
      </c>
      <c r="L127" s="670" t="s">
        <v>411</v>
      </c>
      <c r="M127" s="662" t="s">
        <v>2185</v>
      </c>
      <c r="N127" s="655"/>
    </row>
    <row r="128" spans="1:66" ht="21" customHeight="1">
      <c r="A128" s="1085"/>
      <c r="B128" s="1085"/>
      <c r="C128" s="1085"/>
      <c r="D128" s="1085"/>
      <c r="E128" s="1091"/>
      <c r="F128" s="1085"/>
      <c r="G128" s="1085"/>
      <c r="H128" s="663" t="s">
        <v>488</v>
      </c>
      <c r="I128" s="670" t="s">
        <v>422</v>
      </c>
      <c r="J128" s="692">
        <v>4260</v>
      </c>
      <c r="K128" s="669">
        <v>5</v>
      </c>
      <c r="L128" s="670" t="s">
        <v>343</v>
      </c>
      <c r="M128" s="662" t="s">
        <v>2185</v>
      </c>
      <c r="N128" s="655"/>
    </row>
    <row r="129" spans="1:66" ht="21" customHeight="1">
      <c r="A129" s="1083">
        <v>17</v>
      </c>
      <c r="B129" s="1083" t="s">
        <v>588</v>
      </c>
      <c r="C129" s="1083" t="s">
        <v>589</v>
      </c>
      <c r="D129" s="1083" t="s">
        <v>590</v>
      </c>
      <c r="E129" s="1087" t="s">
        <v>591</v>
      </c>
      <c r="F129" s="1083" t="s">
        <v>592</v>
      </c>
      <c r="G129" s="1083">
        <v>1813102</v>
      </c>
      <c r="H129" s="663" t="s">
        <v>1150</v>
      </c>
      <c r="I129" s="670" t="s">
        <v>255</v>
      </c>
      <c r="J129" s="670" t="s">
        <v>530</v>
      </c>
      <c r="K129" s="699">
        <v>93</v>
      </c>
      <c r="L129" s="670" t="s">
        <v>360</v>
      </c>
      <c r="M129" s="662" t="s">
        <v>2186</v>
      </c>
      <c r="N129" s="655"/>
    </row>
    <row r="130" spans="1:66" ht="21" customHeight="1">
      <c r="A130" s="1094"/>
      <c r="B130" s="1094"/>
      <c r="C130" s="1094"/>
      <c r="D130" s="1094"/>
      <c r="E130" s="1094"/>
      <c r="F130" s="1094"/>
      <c r="G130" s="1094"/>
      <c r="H130" s="663" t="s">
        <v>1151</v>
      </c>
      <c r="I130" s="664" t="s">
        <v>250</v>
      </c>
      <c r="J130" s="670" t="s">
        <v>530</v>
      </c>
      <c r="K130" s="699">
        <v>50</v>
      </c>
      <c r="L130" s="670" t="s">
        <v>360</v>
      </c>
      <c r="M130" s="662" t="s">
        <v>2186</v>
      </c>
      <c r="N130" s="655"/>
    </row>
    <row r="131" spans="1:66" ht="21" customHeight="1">
      <c r="A131" s="1094"/>
      <c r="B131" s="1094"/>
      <c r="C131" s="1094"/>
      <c r="D131" s="1094"/>
      <c r="E131" s="1094"/>
      <c r="F131" s="1094"/>
      <c r="G131" s="1094"/>
      <c r="H131" s="700" t="s">
        <v>2065</v>
      </c>
      <c r="I131" s="672" t="s">
        <v>422</v>
      </c>
      <c r="J131" s="673">
        <v>4744</v>
      </c>
      <c r="K131" s="699">
        <v>115</v>
      </c>
      <c r="L131" s="673">
        <v>30</v>
      </c>
      <c r="M131" s="662" t="s">
        <v>2186</v>
      </c>
      <c r="N131" s="655"/>
    </row>
    <row r="132" spans="1:66" ht="21" customHeight="1">
      <c r="A132" s="1094"/>
      <c r="B132" s="1094"/>
      <c r="C132" s="1094"/>
      <c r="D132" s="1094"/>
      <c r="E132" s="1094"/>
      <c r="F132" s="1094"/>
      <c r="G132" s="1094"/>
      <c r="H132" s="700" t="s">
        <v>1152</v>
      </c>
      <c r="I132" s="672" t="s">
        <v>437</v>
      </c>
      <c r="J132" s="673">
        <v>4742</v>
      </c>
      <c r="K132" s="699">
        <v>30</v>
      </c>
      <c r="L132" s="673">
        <v>30</v>
      </c>
      <c r="M132" s="662" t="s">
        <v>2186</v>
      </c>
      <c r="N132" s="655"/>
    </row>
    <row r="133" spans="1:66" ht="21" customHeight="1">
      <c r="A133" s="1095"/>
      <c r="B133" s="1095"/>
      <c r="C133" s="1095"/>
      <c r="D133" s="1095"/>
      <c r="E133" s="1095"/>
      <c r="F133" s="1095"/>
      <c r="G133" s="1095"/>
      <c r="H133" s="701" t="s">
        <v>1380</v>
      </c>
      <c r="I133" s="672" t="s">
        <v>241</v>
      </c>
      <c r="J133" s="673">
        <v>4712</v>
      </c>
      <c r="K133" s="699">
        <v>34</v>
      </c>
      <c r="L133" s="673">
        <v>30</v>
      </c>
      <c r="M133" s="662" t="s">
        <v>2186</v>
      </c>
      <c r="N133" s="655"/>
    </row>
    <row r="134" spans="1:66" ht="21" customHeight="1">
      <c r="A134" s="1083">
        <v>18</v>
      </c>
      <c r="B134" s="1083" t="s">
        <v>593</v>
      </c>
      <c r="C134" s="1083" t="s">
        <v>594</v>
      </c>
      <c r="D134" s="1083" t="s">
        <v>595</v>
      </c>
      <c r="E134" s="1090" t="s">
        <v>383</v>
      </c>
      <c r="F134" s="1083" t="s">
        <v>596</v>
      </c>
      <c r="G134" s="1083">
        <v>1862011</v>
      </c>
      <c r="H134" s="680" t="s">
        <v>2063</v>
      </c>
      <c r="I134" s="664" t="s">
        <v>255</v>
      </c>
      <c r="J134" s="665">
        <v>4000</v>
      </c>
      <c r="K134" s="665">
        <v>43</v>
      </c>
      <c r="L134" s="664" t="s">
        <v>428</v>
      </c>
      <c r="M134" s="662" t="s">
        <v>2187</v>
      </c>
      <c r="N134" s="655"/>
    </row>
    <row r="135" spans="1:66" s="656" customFormat="1" ht="21" customHeight="1">
      <c r="A135" s="1084"/>
      <c r="B135" s="1084"/>
      <c r="C135" s="1084"/>
      <c r="D135" s="1084"/>
      <c r="E135" s="1088"/>
      <c r="F135" s="1084"/>
      <c r="G135" s="1084"/>
      <c r="H135" s="680" t="s">
        <v>2174</v>
      </c>
      <c r="I135" s="664" t="s">
        <v>678</v>
      </c>
      <c r="J135" s="665">
        <v>4050</v>
      </c>
      <c r="K135" s="665">
        <v>28</v>
      </c>
      <c r="L135" s="664" t="s">
        <v>2176</v>
      </c>
      <c r="M135" s="662" t="s">
        <v>2187</v>
      </c>
      <c r="N135" s="655"/>
    </row>
    <row r="136" spans="1:66" ht="21" customHeight="1">
      <c r="A136" s="1084"/>
      <c r="B136" s="1084"/>
      <c r="C136" s="1084"/>
      <c r="D136" s="1084"/>
      <c r="E136" s="1088"/>
      <c r="F136" s="1084"/>
      <c r="G136" s="1084"/>
      <c r="H136" s="663" t="s">
        <v>515</v>
      </c>
      <c r="I136" s="664" t="s">
        <v>529</v>
      </c>
      <c r="J136" s="669">
        <v>4401</v>
      </c>
      <c r="K136" s="669">
        <v>16</v>
      </c>
      <c r="L136" s="670" t="s">
        <v>434</v>
      </c>
      <c r="M136" s="662" t="s">
        <v>2187</v>
      </c>
      <c r="N136" s="655"/>
    </row>
    <row r="137" spans="1:66" ht="21" customHeight="1">
      <c r="A137" s="1084"/>
      <c r="B137" s="1084"/>
      <c r="C137" s="1084"/>
      <c r="D137" s="1084"/>
      <c r="E137" s="1088"/>
      <c r="F137" s="1084"/>
      <c r="G137" s="1084"/>
      <c r="H137" s="680" t="s">
        <v>951</v>
      </c>
      <c r="I137" s="670" t="s">
        <v>235</v>
      </c>
      <c r="J137" s="692" t="s">
        <v>490</v>
      </c>
      <c r="K137" s="670" t="s">
        <v>597</v>
      </c>
      <c r="L137" s="670" t="s">
        <v>343</v>
      </c>
      <c r="M137" s="662" t="s">
        <v>2187</v>
      </c>
      <c r="N137" s="655"/>
    </row>
    <row r="138" spans="1:66" s="696" customFormat="1" ht="31.95" customHeight="1">
      <c r="A138" s="1084"/>
      <c r="B138" s="1084"/>
      <c r="C138" s="1084"/>
      <c r="D138" s="1084"/>
      <c r="E138" s="1088"/>
      <c r="F138" s="1084"/>
      <c r="G138" s="1084"/>
      <c r="H138" s="680" t="s">
        <v>2172</v>
      </c>
      <c r="I138" s="650" t="s">
        <v>250</v>
      </c>
      <c r="J138" s="702">
        <v>4272</v>
      </c>
      <c r="K138" s="650" t="s">
        <v>2188</v>
      </c>
      <c r="L138" s="650" t="s">
        <v>2173</v>
      </c>
      <c r="M138" s="693" t="s">
        <v>2187</v>
      </c>
      <c r="N138" s="694"/>
      <c r="O138" s="695"/>
      <c r="P138" s="695"/>
      <c r="Q138" s="695"/>
      <c r="R138" s="695"/>
      <c r="S138" s="695"/>
      <c r="T138" s="695"/>
      <c r="U138" s="695"/>
      <c r="V138" s="695"/>
      <c r="W138" s="695"/>
      <c r="X138" s="695"/>
      <c r="Y138" s="695"/>
      <c r="Z138" s="695"/>
      <c r="AA138" s="695"/>
      <c r="AB138" s="695"/>
      <c r="AC138" s="695"/>
      <c r="AD138" s="695"/>
      <c r="AE138" s="695"/>
      <c r="AF138" s="695"/>
      <c r="AG138" s="695"/>
      <c r="AH138" s="695"/>
      <c r="AI138" s="695"/>
      <c r="AJ138" s="695"/>
      <c r="AK138" s="695"/>
      <c r="AL138" s="695"/>
      <c r="AM138" s="695"/>
      <c r="AN138" s="695"/>
      <c r="AO138" s="695"/>
      <c r="AP138" s="695"/>
      <c r="AQ138" s="695"/>
      <c r="AR138" s="695"/>
      <c r="AS138" s="695"/>
      <c r="AT138" s="695"/>
      <c r="AU138" s="695"/>
      <c r="AV138" s="695"/>
      <c r="AW138" s="695"/>
      <c r="AX138" s="695"/>
      <c r="AY138" s="695"/>
      <c r="AZ138" s="695"/>
      <c r="BA138" s="695"/>
      <c r="BB138" s="695"/>
      <c r="BC138" s="695"/>
      <c r="BD138" s="695"/>
      <c r="BE138" s="695"/>
      <c r="BF138" s="695"/>
      <c r="BG138" s="695"/>
      <c r="BH138" s="695"/>
      <c r="BI138" s="695"/>
      <c r="BJ138" s="695"/>
      <c r="BK138" s="695"/>
      <c r="BL138" s="695"/>
      <c r="BM138" s="695"/>
      <c r="BN138" s="695"/>
    </row>
    <row r="139" spans="1:66" ht="39.6" customHeight="1">
      <c r="A139" s="1084"/>
      <c r="B139" s="1084"/>
      <c r="C139" s="1084"/>
      <c r="D139" s="1084"/>
      <c r="E139" s="1088"/>
      <c r="F139" s="1084"/>
      <c r="G139" s="1084"/>
      <c r="H139" s="663" t="s">
        <v>598</v>
      </c>
      <c r="I139" s="631" t="s">
        <v>437</v>
      </c>
      <c r="J139" s="650" t="s">
        <v>416</v>
      </c>
      <c r="K139" s="650" t="s">
        <v>1785</v>
      </c>
      <c r="L139" s="650" t="s">
        <v>432</v>
      </c>
      <c r="M139" s="662" t="s">
        <v>2187</v>
      </c>
      <c r="N139" s="655"/>
    </row>
    <row r="140" spans="1:66" s="656" customFormat="1" ht="20.399999999999999" customHeight="1">
      <c r="A140" s="1084"/>
      <c r="B140" s="1084"/>
      <c r="C140" s="1084"/>
      <c r="D140" s="1084"/>
      <c r="E140" s="1088"/>
      <c r="F140" s="1084"/>
      <c r="G140" s="1084"/>
      <c r="H140" s="663" t="s">
        <v>720</v>
      </c>
      <c r="I140" s="631" t="s">
        <v>422</v>
      </c>
      <c r="J140" s="650" t="s">
        <v>684</v>
      </c>
      <c r="K140" s="650" t="s">
        <v>420</v>
      </c>
      <c r="L140" s="650" t="s">
        <v>685</v>
      </c>
      <c r="M140" s="662" t="s">
        <v>2187</v>
      </c>
      <c r="N140" s="655"/>
    </row>
    <row r="141" spans="1:66" s="695" customFormat="1" ht="27" customHeight="1">
      <c r="A141" s="1084"/>
      <c r="B141" s="1084"/>
      <c r="C141" s="1084"/>
      <c r="D141" s="1084"/>
      <c r="E141" s="1088"/>
      <c r="F141" s="1084"/>
      <c r="G141" s="1084"/>
      <c r="H141" s="703" t="s">
        <v>2189</v>
      </c>
      <c r="I141" s="631" t="s">
        <v>242</v>
      </c>
      <c r="J141" s="650" t="s">
        <v>717</v>
      </c>
      <c r="K141" s="650" t="s">
        <v>513</v>
      </c>
      <c r="L141" s="650" t="s">
        <v>718</v>
      </c>
      <c r="M141" s="693" t="s">
        <v>2187</v>
      </c>
      <c r="N141" s="694"/>
    </row>
    <row r="142" spans="1:66" s="695" customFormat="1" ht="31.2" customHeight="1">
      <c r="A142" s="1084"/>
      <c r="B142" s="1084"/>
      <c r="C142" s="1084"/>
      <c r="D142" s="1084"/>
      <c r="E142" s="1088"/>
      <c r="F142" s="1084"/>
      <c r="G142" s="1084"/>
      <c r="H142" s="663" t="s">
        <v>2190</v>
      </c>
      <c r="I142" s="631" t="s">
        <v>423</v>
      </c>
      <c r="J142" s="650" t="s">
        <v>666</v>
      </c>
      <c r="K142" s="650" t="s">
        <v>441</v>
      </c>
      <c r="L142" s="650" t="s">
        <v>460</v>
      </c>
      <c r="M142" s="693" t="s">
        <v>2187</v>
      </c>
      <c r="N142" s="694"/>
    </row>
    <row r="143" spans="1:66" ht="21" customHeight="1">
      <c r="A143" s="1084"/>
      <c r="B143" s="1084"/>
      <c r="C143" s="1084"/>
      <c r="D143" s="1084"/>
      <c r="E143" s="1088"/>
      <c r="F143" s="1084"/>
      <c r="G143" s="1084"/>
      <c r="H143" s="704" t="s">
        <v>568</v>
      </c>
      <c r="I143" s="667" t="s">
        <v>241</v>
      </c>
      <c r="J143" s="705">
        <v>4580</v>
      </c>
      <c r="K143" s="705">
        <v>30</v>
      </c>
      <c r="L143" s="667">
        <v>25</v>
      </c>
      <c r="M143" s="662" t="s">
        <v>2187</v>
      </c>
      <c r="N143" s="655"/>
    </row>
    <row r="144" spans="1:66" s="656" customFormat="1" ht="21" customHeight="1">
      <c r="A144" s="1084"/>
      <c r="B144" s="1084"/>
      <c r="C144" s="1084"/>
      <c r="D144" s="1084"/>
      <c r="E144" s="1088"/>
      <c r="F144" s="1084"/>
      <c r="G144" s="1084"/>
      <c r="H144" s="704" t="s">
        <v>2053</v>
      </c>
      <c r="I144" s="667" t="s">
        <v>238</v>
      </c>
      <c r="J144" s="705">
        <v>4348</v>
      </c>
      <c r="K144" s="705">
        <v>18</v>
      </c>
      <c r="L144" s="667" t="s">
        <v>438</v>
      </c>
      <c r="M144" s="662" t="s">
        <v>2187</v>
      </c>
      <c r="N144" s="655"/>
    </row>
    <row r="145" spans="1:14" ht="31.95" customHeight="1">
      <c r="A145" s="1084"/>
      <c r="B145" s="1084"/>
      <c r="C145" s="1084"/>
      <c r="D145" s="1084"/>
      <c r="E145" s="1088"/>
      <c r="F145" s="1084"/>
      <c r="G145" s="1084"/>
      <c r="H145" s="704" t="s">
        <v>1426</v>
      </c>
      <c r="I145" s="667" t="s">
        <v>599</v>
      </c>
      <c r="J145" s="705">
        <v>4530</v>
      </c>
      <c r="K145" s="705">
        <v>16</v>
      </c>
      <c r="L145" s="667">
        <v>39</v>
      </c>
      <c r="M145" s="662" t="s">
        <v>2187</v>
      </c>
      <c r="N145" s="655"/>
    </row>
    <row r="146" spans="1:14" ht="21" customHeight="1">
      <c r="A146" s="1084"/>
      <c r="B146" s="1084"/>
      <c r="C146" s="1084"/>
      <c r="D146" s="1084"/>
      <c r="E146" s="1088"/>
      <c r="F146" s="1084"/>
      <c r="G146" s="1084"/>
      <c r="H146" s="704" t="s">
        <v>600</v>
      </c>
      <c r="I146" s="667" t="s">
        <v>249</v>
      </c>
      <c r="J146" s="705">
        <v>4220</v>
      </c>
      <c r="K146" s="705">
        <v>46</v>
      </c>
      <c r="L146" s="667">
        <v>22</v>
      </c>
      <c r="M146" s="662" t="s">
        <v>2187</v>
      </c>
      <c r="N146" s="655"/>
    </row>
    <row r="147" spans="1:14" ht="33" customHeight="1">
      <c r="A147" s="1084"/>
      <c r="B147" s="1084"/>
      <c r="C147" s="1084"/>
      <c r="D147" s="1084"/>
      <c r="E147" s="1088"/>
      <c r="F147" s="1084"/>
      <c r="G147" s="1084"/>
      <c r="H147" s="704" t="s">
        <v>601</v>
      </c>
      <c r="I147" s="667" t="s">
        <v>245</v>
      </c>
      <c r="J147" s="705">
        <v>4100</v>
      </c>
      <c r="K147" s="705">
        <v>65</v>
      </c>
      <c r="L147" s="667">
        <v>53</v>
      </c>
      <c r="M147" s="662" t="s">
        <v>2187</v>
      </c>
      <c r="N147" s="655"/>
    </row>
    <row r="148" spans="1:14" ht="21" customHeight="1">
      <c r="A148" s="1084"/>
      <c r="B148" s="1084"/>
      <c r="C148" s="1084"/>
      <c r="D148" s="1084"/>
      <c r="E148" s="1088"/>
      <c r="F148" s="1084"/>
      <c r="G148" s="1084"/>
      <c r="H148" s="704" t="s">
        <v>554</v>
      </c>
      <c r="I148" s="667" t="s">
        <v>448</v>
      </c>
      <c r="J148" s="705">
        <v>4450</v>
      </c>
      <c r="K148" s="705">
        <v>40</v>
      </c>
      <c r="L148" s="667">
        <v>29</v>
      </c>
      <c r="M148" s="662" t="s">
        <v>2187</v>
      </c>
      <c r="N148" s="655"/>
    </row>
    <row r="149" spans="1:14" ht="21" customHeight="1">
      <c r="A149" s="1085"/>
      <c r="B149" s="1085"/>
      <c r="C149" s="1085"/>
      <c r="D149" s="1085"/>
      <c r="E149" s="1091"/>
      <c r="F149" s="1085"/>
      <c r="G149" s="1085"/>
      <c r="H149" s="704" t="s">
        <v>602</v>
      </c>
      <c r="I149" s="667" t="s">
        <v>446</v>
      </c>
      <c r="J149" s="705">
        <v>4501</v>
      </c>
      <c r="K149" s="705">
        <v>18</v>
      </c>
      <c r="L149" s="667" t="s">
        <v>603</v>
      </c>
      <c r="M149" s="662" t="s">
        <v>2187</v>
      </c>
      <c r="N149" s="655"/>
    </row>
    <row r="150" spans="1:14" ht="21" customHeight="1">
      <c r="A150" s="1083">
        <v>19</v>
      </c>
      <c r="B150" s="1083" t="s">
        <v>604</v>
      </c>
      <c r="C150" s="1083" t="s">
        <v>605</v>
      </c>
      <c r="D150" s="1083" t="s">
        <v>606</v>
      </c>
      <c r="E150" s="1087" t="s">
        <v>607</v>
      </c>
      <c r="F150" s="1083" t="s">
        <v>608</v>
      </c>
      <c r="G150" s="1096">
        <v>1814011</v>
      </c>
      <c r="H150" s="663" t="s">
        <v>548</v>
      </c>
      <c r="I150" s="706" t="s">
        <v>609</v>
      </c>
      <c r="J150" s="650" t="s">
        <v>419</v>
      </c>
      <c r="K150" s="650" t="s">
        <v>735</v>
      </c>
      <c r="L150" s="650" t="s">
        <v>428</v>
      </c>
      <c r="M150" s="662" t="s">
        <v>2191</v>
      </c>
      <c r="N150" s="655"/>
    </row>
    <row r="151" spans="1:14" ht="21" customHeight="1">
      <c r="A151" s="1084"/>
      <c r="B151" s="1083"/>
      <c r="C151" s="1083"/>
      <c r="D151" s="1083"/>
      <c r="E151" s="1087"/>
      <c r="F151" s="1083"/>
      <c r="G151" s="1096"/>
      <c r="H151" s="707" t="s">
        <v>488</v>
      </c>
      <c r="I151" s="708" t="s">
        <v>610</v>
      </c>
      <c r="J151" s="679">
        <v>4260</v>
      </c>
      <c r="K151" s="665">
        <v>7</v>
      </c>
      <c r="L151" s="664">
        <v>1</v>
      </c>
      <c r="M151" s="662" t="s">
        <v>2191</v>
      </c>
      <c r="N151" s="655"/>
    </row>
    <row r="152" spans="1:14" ht="21" customHeight="1">
      <c r="A152" s="1084"/>
      <c r="B152" s="1083"/>
      <c r="C152" s="1083"/>
      <c r="D152" s="1083"/>
      <c r="E152" s="1087"/>
      <c r="F152" s="1087"/>
      <c r="G152" s="1096"/>
      <c r="H152" s="663" t="s">
        <v>435</v>
      </c>
      <c r="I152" s="708" t="s">
        <v>611</v>
      </c>
      <c r="J152" s="665">
        <v>4220</v>
      </c>
      <c r="K152" s="665">
        <v>16</v>
      </c>
      <c r="L152" s="664">
        <v>22</v>
      </c>
      <c r="M152" s="662" t="s">
        <v>2191</v>
      </c>
      <c r="N152" s="655"/>
    </row>
    <row r="153" spans="1:14" ht="21" customHeight="1">
      <c r="A153" s="1084"/>
      <c r="B153" s="1083"/>
      <c r="C153" s="1083"/>
      <c r="D153" s="1083"/>
      <c r="E153" s="1087"/>
      <c r="F153" s="1087"/>
      <c r="G153" s="1096"/>
      <c r="H153" s="663" t="s">
        <v>567</v>
      </c>
      <c r="I153" s="708" t="s">
        <v>612</v>
      </c>
      <c r="J153" s="665">
        <v>4500</v>
      </c>
      <c r="K153" s="665">
        <v>26</v>
      </c>
      <c r="L153" s="664">
        <v>5</v>
      </c>
      <c r="M153" s="662" t="s">
        <v>2191</v>
      </c>
      <c r="N153" s="655"/>
    </row>
    <row r="154" spans="1:14" ht="21" customHeight="1">
      <c r="A154" s="1084"/>
      <c r="B154" s="1083"/>
      <c r="C154" s="1083"/>
      <c r="D154" s="1083"/>
      <c r="E154" s="1087"/>
      <c r="F154" s="1087"/>
      <c r="G154" s="1096"/>
      <c r="H154" s="663" t="s">
        <v>514</v>
      </c>
      <c r="I154" s="708" t="s">
        <v>219</v>
      </c>
      <c r="J154" s="665">
        <v>4450</v>
      </c>
      <c r="K154" s="665">
        <v>16</v>
      </c>
      <c r="L154" s="664">
        <v>29</v>
      </c>
      <c r="M154" s="662" t="s">
        <v>2191</v>
      </c>
      <c r="N154" s="655"/>
    </row>
    <row r="155" spans="1:14" ht="21" customHeight="1">
      <c r="A155" s="1084"/>
      <c r="B155" s="1083"/>
      <c r="C155" s="1083"/>
      <c r="D155" s="1083"/>
      <c r="E155" s="1087"/>
      <c r="F155" s="1087"/>
      <c r="G155" s="1096"/>
      <c r="H155" s="663" t="s">
        <v>552</v>
      </c>
      <c r="I155" s="708" t="s">
        <v>252</v>
      </c>
      <c r="J155" s="665">
        <v>4401</v>
      </c>
      <c r="K155" s="665">
        <v>20</v>
      </c>
      <c r="L155" s="664">
        <v>28</v>
      </c>
      <c r="M155" s="662" t="s">
        <v>2191</v>
      </c>
      <c r="N155" s="655"/>
    </row>
    <row r="156" spans="1:14" ht="21" customHeight="1">
      <c r="A156" s="1084"/>
      <c r="B156" s="1083"/>
      <c r="C156" s="1083"/>
      <c r="D156" s="1083"/>
      <c r="E156" s="1087"/>
      <c r="F156" s="1087"/>
      <c r="G156" s="1096"/>
      <c r="H156" s="663" t="s">
        <v>613</v>
      </c>
      <c r="I156" s="664" t="s">
        <v>234</v>
      </c>
      <c r="J156" s="665">
        <v>4580</v>
      </c>
      <c r="K156" s="665">
        <v>20</v>
      </c>
      <c r="L156" s="664">
        <v>25</v>
      </c>
      <c r="M156" s="662" t="s">
        <v>2191</v>
      </c>
      <c r="N156" s="655"/>
    </row>
    <row r="157" spans="1:14" ht="21" customHeight="1">
      <c r="A157" s="1084"/>
      <c r="B157" s="1083"/>
      <c r="C157" s="1083"/>
      <c r="D157" s="1083"/>
      <c r="E157" s="1087"/>
      <c r="F157" s="1087"/>
      <c r="G157" s="1096"/>
      <c r="H157" s="709" t="s">
        <v>614</v>
      </c>
      <c r="I157" s="672">
        <v>78</v>
      </c>
      <c r="J157" s="673">
        <v>4060</v>
      </c>
      <c r="K157" s="673">
        <v>25</v>
      </c>
      <c r="L157" s="673">
        <v>48</v>
      </c>
      <c r="M157" s="662" t="s">
        <v>2191</v>
      </c>
      <c r="N157" s="655"/>
    </row>
    <row r="158" spans="1:14" ht="21" customHeight="1">
      <c r="A158" s="1084"/>
      <c r="B158" s="1083"/>
      <c r="C158" s="1083"/>
      <c r="D158" s="1083"/>
      <c r="E158" s="1087"/>
      <c r="F158" s="1087"/>
      <c r="G158" s="1096"/>
      <c r="H158" s="663" t="s">
        <v>464</v>
      </c>
      <c r="I158" s="664">
        <v>124</v>
      </c>
      <c r="J158" s="665">
        <v>4100</v>
      </c>
      <c r="K158" s="665">
        <v>28</v>
      </c>
      <c r="L158" s="664">
        <v>53</v>
      </c>
      <c r="M158" s="662" t="s">
        <v>2191</v>
      </c>
      <c r="N158" s="655"/>
    </row>
    <row r="159" spans="1:14" ht="21" customHeight="1">
      <c r="A159" s="1084"/>
      <c r="B159" s="1083"/>
      <c r="C159" s="1083"/>
      <c r="D159" s="1083"/>
      <c r="E159" s="1087"/>
      <c r="F159" s="1087"/>
      <c r="G159" s="1096"/>
      <c r="H159" s="663" t="s">
        <v>615</v>
      </c>
      <c r="I159" s="664">
        <v>128</v>
      </c>
      <c r="J159" s="665">
        <v>4640</v>
      </c>
      <c r="K159" s="665">
        <v>18</v>
      </c>
      <c r="L159" s="664">
        <v>34</v>
      </c>
      <c r="M159" s="662" t="s">
        <v>2191</v>
      </c>
      <c r="N159" s="655"/>
    </row>
    <row r="160" spans="1:14" ht="21" customHeight="1">
      <c r="A160" s="1085"/>
      <c r="B160" s="1083"/>
      <c r="C160" s="1083"/>
      <c r="D160" s="1083"/>
      <c r="E160" s="1087"/>
      <c r="F160" s="1087"/>
      <c r="G160" s="1096"/>
      <c r="H160" s="663" t="s">
        <v>526</v>
      </c>
      <c r="I160" s="664">
        <v>142</v>
      </c>
      <c r="J160" s="665">
        <v>4222</v>
      </c>
      <c r="K160" s="665">
        <v>16</v>
      </c>
      <c r="L160" s="664">
        <v>22</v>
      </c>
      <c r="M160" s="662" t="s">
        <v>2191</v>
      </c>
      <c r="N160" s="655"/>
    </row>
    <row r="161" spans="1:66" ht="21" customHeight="1">
      <c r="A161" s="1083">
        <v>20</v>
      </c>
      <c r="B161" s="1083" t="s">
        <v>616</v>
      </c>
      <c r="C161" s="1083" t="s">
        <v>617</v>
      </c>
      <c r="D161" s="1083" t="s">
        <v>618</v>
      </c>
      <c r="E161" s="1087" t="s">
        <v>254</v>
      </c>
      <c r="F161" s="1083" t="s">
        <v>619</v>
      </c>
      <c r="G161" s="1083">
        <v>1815044</v>
      </c>
      <c r="H161" s="663" t="s">
        <v>548</v>
      </c>
      <c r="I161" s="670" t="s">
        <v>263</v>
      </c>
      <c r="J161" s="670" t="s">
        <v>419</v>
      </c>
      <c r="K161" s="670" t="s">
        <v>620</v>
      </c>
      <c r="L161" s="670" t="s">
        <v>428</v>
      </c>
      <c r="M161" s="666" t="s">
        <v>2192</v>
      </c>
      <c r="N161" s="655"/>
    </row>
    <row r="162" spans="1:66" ht="21" customHeight="1">
      <c r="A162" s="1084"/>
      <c r="B162" s="1084"/>
      <c r="C162" s="1084"/>
      <c r="D162" s="1084"/>
      <c r="E162" s="1088"/>
      <c r="F162" s="1084"/>
      <c r="G162" s="1084"/>
      <c r="H162" s="710" t="s">
        <v>600</v>
      </c>
      <c r="I162" s="664" t="s">
        <v>621</v>
      </c>
      <c r="J162" s="670" t="s">
        <v>528</v>
      </c>
      <c r="K162" s="670" t="s">
        <v>434</v>
      </c>
      <c r="L162" s="670" t="s">
        <v>270</v>
      </c>
      <c r="M162" s="666" t="s">
        <v>2192</v>
      </c>
      <c r="N162" s="655"/>
    </row>
    <row r="163" spans="1:66" s="714" customFormat="1" ht="21" customHeight="1">
      <c r="A163" s="1085"/>
      <c r="B163" s="1085"/>
      <c r="C163" s="1085"/>
      <c r="D163" s="1085"/>
      <c r="E163" s="1091"/>
      <c r="F163" s="1085"/>
      <c r="G163" s="1085"/>
      <c r="H163" s="711" t="s">
        <v>488</v>
      </c>
      <c r="I163" s="712">
        <v>211</v>
      </c>
      <c r="J163" s="712">
        <v>4260</v>
      </c>
      <c r="K163" s="712" t="s">
        <v>581</v>
      </c>
      <c r="L163" s="712" t="s">
        <v>343</v>
      </c>
      <c r="M163" s="713" t="s">
        <v>2192</v>
      </c>
      <c r="N163" s="694"/>
    </row>
    <row r="164" spans="1:66" s="695" customFormat="1" ht="49.2" customHeight="1">
      <c r="A164" s="1083">
        <v>21</v>
      </c>
      <c r="B164" s="1083" t="s">
        <v>622</v>
      </c>
      <c r="C164" s="1083" t="s">
        <v>387</v>
      </c>
      <c r="D164" s="1083" t="s">
        <v>623</v>
      </c>
      <c r="E164" s="1090" t="s">
        <v>389</v>
      </c>
      <c r="F164" s="1083" t="s">
        <v>624</v>
      </c>
      <c r="G164" s="1083">
        <v>1863011</v>
      </c>
      <c r="H164" s="680" t="s">
        <v>2193</v>
      </c>
      <c r="I164" s="664" t="s">
        <v>255</v>
      </c>
      <c r="J164" s="665">
        <v>4000</v>
      </c>
      <c r="K164" s="665">
        <v>33</v>
      </c>
      <c r="L164" s="664" t="s">
        <v>2194</v>
      </c>
      <c r="M164" s="693" t="s">
        <v>2195</v>
      </c>
      <c r="N164" s="694"/>
    </row>
    <row r="165" spans="1:66" s="696" customFormat="1" ht="21" customHeight="1">
      <c r="A165" s="1084"/>
      <c r="B165" s="1084"/>
      <c r="C165" s="1084"/>
      <c r="D165" s="1084"/>
      <c r="E165" s="1088"/>
      <c r="F165" s="1084"/>
      <c r="G165" s="1084"/>
      <c r="H165" s="663" t="s">
        <v>2196</v>
      </c>
      <c r="I165" s="664" t="s">
        <v>239</v>
      </c>
      <c r="J165" s="669">
        <v>4401</v>
      </c>
      <c r="K165" s="669">
        <f>51+24</f>
        <v>75</v>
      </c>
      <c r="L165" s="670" t="s">
        <v>2197</v>
      </c>
      <c r="M165" s="693" t="s">
        <v>2195</v>
      </c>
      <c r="N165" s="694"/>
      <c r="O165" s="695"/>
      <c r="P165" s="695"/>
      <c r="Q165" s="695"/>
      <c r="R165" s="695"/>
      <c r="S165" s="695"/>
      <c r="T165" s="695"/>
      <c r="U165" s="695"/>
      <c r="V165" s="695"/>
      <c r="W165" s="695"/>
      <c r="X165" s="695"/>
      <c r="Y165" s="695"/>
      <c r="Z165" s="695"/>
      <c r="AA165" s="695"/>
      <c r="AB165" s="695"/>
      <c r="AC165" s="695"/>
      <c r="AD165" s="695"/>
      <c r="AE165" s="695"/>
      <c r="AF165" s="695"/>
      <c r="AG165" s="695"/>
      <c r="AH165" s="695"/>
      <c r="AI165" s="695"/>
      <c r="AJ165" s="695"/>
      <c r="AK165" s="695"/>
      <c r="AL165" s="695"/>
      <c r="AM165" s="695"/>
      <c r="AN165" s="695"/>
      <c r="AO165" s="695"/>
      <c r="AP165" s="695"/>
      <c r="AQ165" s="695"/>
      <c r="AR165" s="695"/>
      <c r="AS165" s="695"/>
      <c r="AT165" s="695"/>
      <c r="AU165" s="695"/>
      <c r="AV165" s="695"/>
      <c r="AW165" s="695"/>
      <c r="AX165" s="695"/>
      <c r="AY165" s="695"/>
      <c r="AZ165" s="695"/>
      <c r="BA165" s="695"/>
      <c r="BB165" s="695"/>
      <c r="BC165" s="695"/>
      <c r="BD165" s="695"/>
      <c r="BE165" s="695"/>
      <c r="BF165" s="695"/>
      <c r="BG165" s="695"/>
      <c r="BH165" s="695"/>
      <c r="BI165" s="695"/>
      <c r="BJ165" s="695"/>
      <c r="BK165" s="695"/>
      <c r="BL165" s="695"/>
      <c r="BM165" s="695"/>
      <c r="BN165" s="695"/>
    </row>
    <row r="166" spans="1:66" s="695" customFormat="1" ht="21" customHeight="1">
      <c r="A166" s="1084"/>
      <c r="B166" s="1084"/>
      <c r="C166" s="1084"/>
      <c r="D166" s="1084"/>
      <c r="E166" s="1088"/>
      <c r="F166" s="1084"/>
      <c r="G166" s="1084"/>
      <c r="H166" s="663" t="s">
        <v>2198</v>
      </c>
      <c r="I166" s="708" t="s">
        <v>450</v>
      </c>
      <c r="J166" s="669">
        <v>4101</v>
      </c>
      <c r="K166" s="669">
        <v>8</v>
      </c>
      <c r="L166" s="670" t="s">
        <v>2199</v>
      </c>
      <c r="M166" s="693" t="s">
        <v>2195</v>
      </c>
      <c r="N166" s="694"/>
    </row>
    <row r="167" spans="1:66" ht="21" customHeight="1">
      <c r="A167" s="1084"/>
      <c r="B167" s="1084"/>
      <c r="C167" s="1084"/>
      <c r="D167" s="1084"/>
      <c r="E167" s="1088"/>
      <c r="F167" s="1084"/>
      <c r="G167" s="1084"/>
      <c r="H167" s="663" t="s">
        <v>514</v>
      </c>
      <c r="I167" s="708" t="s">
        <v>437</v>
      </c>
      <c r="J167" s="665">
        <v>4450</v>
      </c>
      <c r="K167" s="665">
        <v>72</v>
      </c>
      <c r="L167" s="664" t="s">
        <v>411</v>
      </c>
      <c r="M167" s="662" t="s">
        <v>2195</v>
      </c>
      <c r="N167" s="655"/>
    </row>
    <row r="168" spans="1:66" ht="30.75" customHeight="1">
      <c r="A168" s="1084"/>
      <c r="B168" s="1084"/>
      <c r="C168" s="1084"/>
      <c r="D168" s="1084"/>
      <c r="E168" s="1088"/>
      <c r="F168" s="1084"/>
      <c r="G168" s="1084"/>
      <c r="H168" s="663" t="s">
        <v>625</v>
      </c>
      <c r="I168" s="715" t="s">
        <v>529</v>
      </c>
      <c r="J168" s="670" t="s">
        <v>626</v>
      </c>
      <c r="K168" s="670" t="s">
        <v>921</v>
      </c>
      <c r="L168" s="670" t="s">
        <v>627</v>
      </c>
      <c r="M168" s="662" t="s">
        <v>2195</v>
      </c>
      <c r="N168" s="655"/>
    </row>
    <row r="169" spans="1:66" ht="66.599999999999994" customHeight="1">
      <c r="A169" s="1084"/>
      <c r="B169" s="1084"/>
      <c r="C169" s="1084"/>
      <c r="D169" s="1084"/>
      <c r="E169" s="1088"/>
      <c r="F169" s="1084"/>
      <c r="G169" s="1084"/>
      <c r="H169" s="707" t="s">
        <v>2200</v>
      </c>
      <c r="I169" s="716" t="s">
        <v>2201</v>
      </c>
      <c r="J169" s="651" t="s">
        <v>2202</v>
      </c>
      <c r="K169" s="717">
        <f>41+30</f>
        <v>71</v>
      </c>
      <c r="L169" s="650" t="s">
        <v>628</v>
      </c>
      <c r="M169" s="662" t="s">
        <v>2195</v>
      </c>
      <c r="N169" s="655"/>
    </row>
    <row r="170" spans="1:66" ht="21" customHeight="1">
      <c r="A170" s="1084"/>
      <c r="B170" s="1084"/>
      <c r="C170" s="1084"/>
      <c r="D170" s="1084"/>
      <c r="E170" s="1088"/>
      <c r="F170" s="1084"/>
      <c r="G170" s="1084"/>
      <c r="H170" s="663" t="s">
        <v>629</v>
      </c>
      <c r="I170" s="708" t="s">
        <v>423</v>
      </c>
      <c r="J170" s="664">
        <v>4500</v>
      </c>
      <c r="K170" s="664" t="s">
        <v>539</v>
      </c>
      <c r="L170" s="664" t="s">
        <v>432</v>
      </c>
      <c r="M170" s="662" t="s">
        <v>2195</v>
      </c>
      <c r="N170" s="655"/>
    </row>
    <row r="171" spans="1:66" ht="36" customHeight="1">
      <c r="A171" s="1084"/>
      <c r="B171" s="1084"/>
      <c r="C171" s="1084"/>
      <c r="D171" s="1084"/>
      <c r="E171" s="1088"/>
      <c r="F171" s="1084"/>
      <c r="G171" s="1084"/>
      <c r="H171" s="663" t="s">
        <v>1469</v>
      </c>
      <c r="I171" s="708" t="s">
        <v>446</v>
      </c>
      <c r="J171" s="679">
        <v>4260</v>
      </c>
      <c r="K171" s="664" t="s">
        <v>630</v>
      </c>
      <c r="L171" s="664" t="s">
        <v>631</v>
      </c>
      <c r="M171" s="662" t="s">
        <v>2195</v>
      </c>
      <c r="N171" s="655"/>
    </row>
    <row r="172" spans="1:66" ht="21" customHeight="1">
      <c r="A172" s="1084"/>
      <c r="B172" s="1084"/>
      <c r="C172" s="1084"/>
      <c r="D172" s="1084"/>
      <c r="E172" s="1088"/>
      <c r="F172" s="1084"/>
      <c r="G172" s="1084"/>
      <c r="H172" s="663" t="s">
        <v>632</v>
      </c>
      <c r="I172" s="708" t="s">
        <v>444</v>
      </c>
      <c r="J172" s="664">
        <v>4501</v>
      </c>
      <c r="K172" s="664">
        <v>52</v>
      </c>
      <c r="L172" s="664" t="s">
        <v>633</v>
      </c>
      <c r="M172" s="662" t="s">
        <v>2195</v>
      </c>
      <c r="N172" s="655"/>
    </row>
    <row r="173" spans="1:66" ht="21" customHeight="1">
      <c r="A173" s="1084"/>
      <c r="B173" s="1084"/>
      <c r="C173" s="1084"/>
      <c r="D173" s="1084"/>
      <c r="E173" s="1088"/>
      <c r="F173" s="1084"/>
      <c r="G173" s="1084"/>
      <c r="H173" s="663" t="s">
        <v>2121</v>
      </c>
      <c r="I173" s="708" t="s">
        <v>2122</v>
      </c>
      <c r="J173" s="718">
        <v>4249</v>
      </c>
      <c r="K173" s="664" t="s">
        <v>510</v>
      </c>
      <c r="L173" s="664" t="s">
        <v>2123</v>
      </c>
      <c r="M173" s="662" t="s">
        <v>2195</v>
      </c>
      <c r="N173" s="655"/>
    </row>
    <row r="174" spans="1:66" ht="21" customHeight="1">
      <c r="A174" s="1084"/>
      <c r="B174" s="1084"/>
      <c r="C174" s="1084"/>
      <c r="D174" s="1084"/>
      <c r="E174" s="1088"/>
      <c r="F174" s="1084"/>
      <c r="G174" s="1084"/>
      <c r="H174" s="663" t="s">
        <v>634</v>
      </c>
      <c r="I174" s="708" t="s">
        <v>253</v>
      </c>
      <c r="J174" s="664">
        <v>4560</v>
      </c>
      <c r="K174" s="664" t="s">
        <v>929</v>
      </c>
      <c r="L174" s="664">
        <v>12</v>
      </c>
      <c r="M174" s="662" t="s">
        <v>2195</v>
      </c>
      <c r="N174" s="655"/>
    </row>
    <row r="175" spans="1:66" ht="36.6" customHeight="1">
      <c r="A175" s="1084"/>
      <c r="B175" s="1084"/>
      <c r="C175" s="1084"/>
      <c r="D175" s="1084"/>
      <c r="E175" s="1088"/>
      <c r="F175" s="1084"/>
      <c r="G175" s="1084"/>
      <c r="H175" s="663" t="s">
        <v>635</v>
      </c>
      <c r="I175" s="708" t="s">
        <v>238</v>
      </c>
      <c r="J175" s="664">
        <v>4220</v>
      </c>
      <c r="K175" s="664">
        <v>55</v>
      </c>
      <c r="L175" s="664">
        <v>22</v>
      </c>
      <c r="M175" s="662" t="s">
        <v>2195</v>
      </c>
      <c r="N175" s="655"/>
    </row>
    <row r="176" spans="1:66" ht="28.2" customHeight="1">
      <c r="A176" s="1084"/>
      <c r="B176" s="1084"/>
      <c r="C176" s="1084"/>
      <c r="D176" s="1084"/>
      <c r="E176" s="1088"/>
      <c r="F176" s="1084"/>
      <c r="G176" s="1084"/>
      <c r="H176" s="663" t="s">
        <v>636</v>
      </c>
      <c r="I176" s="719" t="s">
        <v>245</v>
      </c>
      <c r="J176" s="670">
        <v>4100</v>
      </c>
      <c r="K176" s="670" t="s">
        <v>930</v>
      </c>
      <c r="L176" s="670">
        <v>53</v>
      </c>
      <c r="M176" s="662" t="s">
        <v>2195</v>
      </c>
      <c r="N176" s="655"/>
    </row>
    <row r="177" spans="1:66" ht="35.4" customHeight="1">
      <c r="A177" s="1085"/>
      <c r="B177" s="1084"/>
      <c r="C177" s="1085"/>
      <c r="D177" s="1085"/>
      <c r="E177" s="1091"/>
      <c r="F177" s="1085"/>
      <c r="G177" s="1085"/>
      <c r="H177" s="663" t="s">
        <v>637</v>
      </c>
      <c r="I177" s="670" t="s">
        <v>612</v>
      </c>
      <c r="J177" s="670">
        <v>4050</v>
      </c>
      <c r="K177" s="670" t="s">
        <v>458</v>
      </c>
      <c r="L177" s="670">
        <v>47</v>
      </c>
      <c r="M177" s="662" t="s">
        <v>2195</v>
      </c>
      <c r="N177" s="655"/>
    </row>
    <row r="178" spans="1:66" ht="21" customHeight="1">
      <c r="A178" s="1084">
        <v>22</v>
      </c>
      <c r="B178" s="1084"/>
      <c r="C178" s="1083" t="s">
        <v>638</v>
      </c>
      <c r="D178" s="1083" t="s">
        <v>639</v>
      </c>
      <c r="E178" s="1087" t="s">
        <v>640</v>
      </c>
      <c r="F178" s="1083" t="s">
        <v>639</v>
      </c>
      <c r="G178" s="1083">
        <v>1863011</v>
      </c>
      <c r="H178" s="680" t="s">
        <v>641</v>
      </c>
      <c r="I178" s="670" t="s">
        <v>250</v>
      </c>
      <c r="J178" s="670" t="s">
        <v>416</v>
      </c>
      <c r="K178" s="670" t="s">
        <v>417</v>
      </c>
      <c r="L178" s="670" t="s">
        <v>642</v>
      </c>
      <c r="M178" s="662" t="s">
        <v>2203</v>
      </c>
      <c r="N178" s="655"/>
    </row>
    <row r="179" spans="1:66" ht="31.5" customHeight="1">
      <c r="A179" s="1084"/>
      <c r="B179" s="1084"/>
      <c r="C179" s="1083"/>
      <c r="D179" s="1084"/>
      <c r="E179" s="1087"/>
      <c r="F179" s="1092"/>
      <c r="G179" s="1083"/>
      <c r="H179" s="663" t="s">
        <v>643</v>
      </c>
      <c r="I179" s="670" t="s">
        <v>239</v>
      </c>
      <c r="J179" s="669">
        <v>4050</v>
      </c>
      <c r="K179" s="669">
        <v>43</v>
      </c>
      <c r="L179" s="670" t="s">
        <v>644</v>
      </c>
      <c r="M179" s="662" t="s">
        <v>2203</v>
      </c>
      <c r="N179" s="655"/>
    </row>
    <row r="180" spans="1:66" s="695" customFormat="1" ht="22.95" customHeight="1">
      <c r="A180" s="1084"/>
      <c r="B180" s="1084"/>
      <c r="C180" s="1083"/>
      <c r="D180" s="1084"/>
      <c r="E180" s="1087"/>
      <c r="F180" s="1092"/>
      <c r="G180" s="1083"/>
      <c r="H180" s="707" t="s">
        <v>2204</v>
      </c>
      <c r="I180" s="670" t="s">
        <v>241</v>
      </c>
      <c r="J180" s="670">
        <v>4130</v>
      </c>
      <c r="K180" s="670" t="s">
        <v>718</v>
      </c>
      <c r="L180" s="670" t="s">
        <v>956</v>
      </c>
      <c r="M180" s="693" t="s">
        <v>2203</v>
      </c>
      <c r="N180" s="694"/>
    </row>
    <row r="181" spans="1:66" ht="21" customHeight="1">
      <c r="A181" s="1084"/>
      <c r="B181" s="1084"/>
      <c r="C181" s="1083"/>
      <c r="D181" s="1084"/>
      <c r="E181" s="1087"/>
      <c r="F181" s="1092"/>
      <c r="G181" s="1083"/>
      <c r="H181" s="707" t="s">
        <v>2205</v>
      </c>
      <c r="I181" s="708" t="s">
        <v>238</v>
      </c>
      <c r="J181" s="665">
        <v>4450</v>
      </c>
      <c r="K181" s="665">
        <v>86</v>
      </c>
      <c r="L181" s="664" t="s">
        <v>411</v>
      </c>
      <c r="M181" s="662" t="s">
        <v>2203</v>
      </c>
      <c r="N181" s="655"/>
    </row>
    <row r="182" spans="1:66" ht="21" customHeight="1">
      <c r="A182" s="1084"/>
      <c r="B182" s="1084"/>
      <c r="C182" s="1083"/>
      <c r="D182" s="1084"/>
      <c r="E182" s="1087"/>
      <c r="F182" s="1092"/>
      <c r="G182" s="1083"/>
      <c r="H182" s="720" t="s">
        <v>645</v>
      </c>
      <c r="I182" s="670" t="s">
        <v>423</v>
      </c>
      <c r="J182" s="669">
        <v>4600</v>
      </c>
      <c r="K182" s="669">
        <v>35</v>
      </c>
      <c r="L182" s="670">
        <v>23</v>
      </c>
      <c r="M182" s="662" t="s">
        <v>2203</v>
      </c>
      <c r="N182" s="655"/>
    </row>
    <row r="183" spans="1:66" ht="15.6" customHeight="1">
      <c r="A183" s="1084"/>
      <c r="B183" s="1084"/>
      <c r="C183" s="1083"/>
      <c r="D183" s="1084"/>
      <c r="E183" s="1087"/>
      <c r="F183" s="1092"/>
      <c r="G183" s="1083"/>
      <c r="H183" s="680" t="s">
        <v>646</v>
      </c>
      <c r="I183" s="670" t="s">
        <v>529</v>
      </c>
      <c r="J183" s="669">
        <v>4610</v>
      </c>
      <c r="K183" s="669">
        <v>38</v>
      </c>
      <c r="L183" s="670">
        <v>26</v>
      </c>
      <c r="M183" s="662" t="s">
        <v>2203</v>
      </c>
      <c r="N183" s="655"/>
    </row>
    <row r="184" spans="1:66" ht="21" customHeight="1">
      <c r="A184" s="1084"/>
      <c r="B184" s="1084"/>
      <c r="C184" s="1083"/>
      <c r="D184" s="1084"/>
      <c r="E184" s="1087"/>
      <c r="F184" s="1092"/>
      <c r="G184" s="1083"/>
      <c r="H184" s="680" t="s">
        <v>647</v>
      </c>
      <c r="I184" s="670" t="s">
        <v>444</v>
      </c>
      <c r="J184" s="669">
        <v>4630</v>
      </c>
      <c r="K184" s="669">
        <v>17</v>
      </c>
      <c r="L184" s="670" t="s">
        <v>648</v>
      </c>
      <c r="M184" s="662" t="s">
        <v>2203</v>
      </c>
      <c r="N184" s="655"/>
    </row>
    <row r="185" spans="1:66" ht="21" customHeight="1">
      <c r="A185" s="1084"/>
      <c r="B185" s="1084"/>
      <c r="C185" s="1083"/>
      <c r="D185" s="1084"/>
      <c r="E185" s="1087"/>
      <c r="F185" s="1092"/>
      <c r="G185" s="1083"/>
      <c r="H185" s="680" t="s">
        <v>931</v>
      </c>
      <c r="I185" s="667" t="s">
        <v>235</v>
      </c>
      <c r="J185" s="721">
        <v>4260</v>
      </c>
      <c r="K185" s="665">
        <v>8</v>
      </c>
      <c r="L185" s="667" t="s">
        <v>343</v>
      </c>
      <c r="M185" s="662" t="s">
        <v>2203</v>
      </c>
      <c r="N185" s="655"/>
    </row>
    <row r="186" spans="1:66" s="696" customFormat="1" ht="21" customHeight="1">
      <c r="A186" s="1084"/>
      <c r="B186" s="1084"/>
      <c r="C186" s="1083"/>
      <c r="D186" s="1084"/>
      <c r="E186" s="1087"/>
      <c r="F186" s="1093"/>
      <c r="G186" s="1083"/>
      <c r="H186" s="680" t="s">
        <v>649</v>
      </c>
      <c r="I186" s="670" t="s">
        <v>448</v>
      </c>
      <c r="J186" s="669">
        <v>4640</v>
      </c>
      <c r="K186" s="669">
        <v>42</v>
      </c>
      <c r="L186" s="670">
        <v>34</v>
      </c>
      <c r="M186" s="693" t="s">
        <v>2203</v>
      </c>
      <c r="N186" s="694"/>
      <c r="O186" s="695"/>
      <c r="P186" s="695"/>
      <c r="Q186" s="695"/>
      <c r="R186" s="695"/>
      <c r="S186" s="695"/>
      <c r="T186" s="695"/>
      <c r="U186" s="695"/>
      <c r="V186" s="695"/>
      <c r="W186" s="695"/>
      <c r="X186" s="695"/>
      <c r="Y186" s="695"/>
      <c r="Z186" s="695"/>
      <c r="AA186" s="695"/>
      <c r="AB186" s="695"/>
      <c r="AC186" s="695"/>
      <c r="AD186" s="695"/>
      <c r="AE186" s="695"/>
      <c r="AF186" s="695"/>
      <c r="AG186" s="695"/>
      <c r="AH186" s="695"/>
      <c r="AI186" s="695"/>
      <c r="AJ186" s="695"/>
      <c r="AK186" s="695"/>
      <c r="AL186" s="695"/>
      <c r="AM186" s="695"/>
      <c r="AN186" s="695"/>
      <c r="AO186" s="695"/>
      <c r="AP186" s="695"/>
      <c r="AQ186" s="695"/>
      <c r="AR186" s="695"/>
      <c r="AS186" s="695"/>
      <c r="AT186" s="695"/>
      <c r="AU186" s="695"/>
      <c r="AV186" s="695"/>
      <c r="AW186" s="695"/>
      <c r="AX186" s="695"/>
      <c r="AY186" s="695"/>
      <c r="AZ186" s="695"/>
      <c r="BA186" s="695"/>
      <c r="BB186" s="695"/>
      <c r="BC186" s="695"/>
      <c r="BD186" s="695"/>
      <c r="BE186" s="695"/>
      <c r="BF186" s="695"/>
      <c r="BG186" s="695"/>
      <c r="BH186" s="695"/>
      <c r="BI186" s="695"/>
      <c r="BJ186" s="695"/>
      <c r="BK186" s="695"/>
      <c r="BL186" s="695"/>
      <c r="BM186" s="695"/>
      <c r="BN186" s="695"/>
    </row>
    <row r="187" spans="1:66" s="696" customFormat="1" ht="21" customHeight="1">
      <c r="A187" s="1084"/>
      <c r="B187" s="1084"/>
      <c r="C187" s="1083"/>
      <c r="D187" s="1084"/>
      <c r="E187" s="1087"/>
      <c r="F187" s="1083" t="s">
        <v>1971</v>
      </c>
      <c r="G187" s="1083"/>
      <c r="H187" s="680" t="s">
        <v>2206</v>
      </c>
      <c r="I187" s="670" t="s">
        <v>2207</v>
      </c>
      <c r="J187" s="669">
        <v>4272</v>
      </c>
      <c r="K187" s="669">
        <f>30+26</f>
        <v>56</v>
      </c>
      <c r="L187" s="670" t="s">
        <v>2208</v>
      </c>
      <c r="M187" s="693" t="s">
        <v>2203</v>
      </c>
      <c r="N187" s="694"/>
      <c r="O187" s="695"/>
      <c r="P187" s="695"/>
      <c r="Q187" s="695"/>
      <c r="R187" s="695"/>
      <c r="S187" s="695"/>
      <c r="T187" s="695"/>
      <c r="U187" s="695"/>
      <c r="V187" s="695"/>
      <c r="W187" s="695"/>
      <c r="X187" s="695"/>
      <c r="Y187" s="695"/>
      <c r="Z187" s="695"/>
      <c r="AA187" s="695"/>
      <c r="AB187" s="695"/>
      <c r="AC187" s="695"/>
      <c r="AD187" s="695"/>
      <c r="AE187" s="695"/>
      <c r="AF187" s="695"/>
      <c r="AG187" s="695"/>
      <c r="AH187" s="695"/>
      <c r="AI187" s="695"/>
      <c r="AJ187" s="695"/>
      <c r="AK187" s="695"/>
      <c r="AL187" s="695"/>
      <c r="AM187" s="695"/>
      <c r="AN187" s="695"/>
      <c r="AO187" s="695"/>
      <c r="AP187" s="695"/>
      <c r="AQ187" s="695"/>
      <c r="AR187" s="695"/>
      <c r="AS187" s="695"/>
      <c r="AT187" s="695"/>
      <c r="AU187" s="695"/>
      <c r="AV187" s="695"/>
      <c r="AW187" s="695"/>
      <c r="AX187" s="695"/>
      <c r="AY187" s="695"/>
      <c r="AZ187" s="695"/>
      <c r="BA187" s="695"/>
      <c r="BB187" s="695"/>
      <c r="BC187" s="695"/>
      <c r="BD187" s="695"/>
      <c r="BE187" s="695"/>
      <c r="BF187" s="695"/>
      <c r="BG187" s="695"/>
      <c r="BH187" s="695"/>
      <c r="BI187" s="695"/>
      <c r="BJ187" s="695"/>
      <c r="BK187" s="695"/>
      <c r="BL187" s="695"/>
      <c r="BM187" s="695"/>
      <c r="BN187" s="695"/>
    </row>
    <row r="188" spans="1:66" s="696" customFormat="1" ht="21" customHeight="1">
      <c r="A188" s="1084"/>
      <c r="B188" s="1084"/>
      <c r="C188" s="1083"/>
      <c r="D188" s="1084"/>
      <c r="E188" s="1087"/>
      <c r="F188" s="1084"/>
      <c r="G188" s="1083"/>
      <c r="H188" s="680" t="s">
        <v>2209</v>
      </c>
      <c r="I188" s="670" t="s">
        <v>463</v>
      </c>
      <c r="J188" s="669">
        <v>4270</v>
      </c>
      <c r="K188" s="669">
        <v>68</v>
      </c>
      <c r="L188" s="670" t="s">
        <v>2210</v>
      </c>
      <c r="M188" s="693" t="s">
        <v>2203</v>
      </c>
      <c r="N188" s="694"/>
      <c r="O188" s="695"/>
      <c r="P188" s="695"/>
      <c r="Q188" s="695"/>
      <c r="R188" s="695"/>
      <c r="S188" s="695"/>
      <c r="T188" s="695"/>
      <c r="U188" s="695"/>
      <c r="V188" s="695"/>
      <c r="W188" s="695"/>
      <c r="X188" s="695"/>
      <c r="Y188" s="695"/>
      <c r="Z188" s="695"/>
      <c r="AA188" s="695"/>
      <c r="AB188" s="695"/>
      <c r="AC188" s="695"/>
      <c r="AD188" s="695"/>
      <c r="AE188" s="695"/>
      <c r="AF188" s="695"/>
      <c r="AG188" s="695"/>
      <c r="AH188" s="695"/>
      <c r="AI188" s="695"/>
      <c r="AJ188" s="695"/>
      <c r="AK188" s="695"/>
      <c r="AL188" s="695"/>
      <c r="AM188" s="695"/>
      <c r="AN188" s="695"/>
      <c r="AO188" s="695"/>
      <c r="AP188" s="695"/>
      <c r="AQ188" s="695"/>
      <c r="AR188" s="695"/>
      <c r="AS188" s="695"/>
      <c r="AT188" s="695"/>
      <c r="AU188" s="695"/>
      <c r="AV188" s="695"/>
      <c r="AW188" s="695"/>
      <c r="AX188" s="695"/>
      <c r="AY188" s="695"/>
      <c r="AZ188" s="695"/>
      <c r="BA188" s="695"/>
      <c r="BB188" s="695"/>
      <c r="BC188" s="695"/>
      <c r="BD188" s="695"/>
      <c r="BE188" s="695"/>
      <c r="BF188" s="695"/>
      <c r="BG188" s="695"/>
      <c r="BH188" s="695"/>
      <c r="BI188" s="695"/>
      <c r="BJ188" s="695"/>
      <c r="BK188" s="695"/>
      <c r="BL188" s="695"/>
      <c r="BM188" s="695"/>
      <c r="BN188" s="695"/>
    </row>
    <row r="189" spans="1:66" ht="21" customHeight="1">
      <c r="A189" s="1084"/>
      <c r="B189" s="1084"/>
      <c r="C189" s="1083"/>
      <c r="D189" s="1084"/>
      <c r="E189" s="1087"/>
      <c r="F189" s="1084"/>
      <c r="G189" s="1083"/>
      <c r="H189" s="722" t="s">
        <v>488</v>
      </c>
      <c r="I189" s="723" t="s">
        <v>2211</v>
      </c>
      <c r="J189" s="724" t="s">
        <v>490</v>
      </c>
      <c r="K189" s="725">
        <f>8+3</f>
        <v>11</v>
      </c>
      <c r="L189" s="726" t="s">
        <v>343</v>
      </c>
      <c r="M189" s="662" t="s">
        <v>2203</v>
      </c>
      <c r="N189" s="655"/>
    </row>
    <row r="190" spans="1:66" ht="21" customHeight="1">
      <c r="A190" s="1085"/>
      <c r="B190" s="1084"/>
      <c r="C190" s="1083"/>
      <c r="D190" s="1085"/>
      <c r="E190" s="1087"/>
      <c r="F190" s="1085"/>
      <c r="G190" s="1083"/>
      <c r="H190" s="727" t="s">
        <v>1973</v>
      </c>
      <c r="I190" s="726" t="s">
        <v>1590</v>
      </c>
      <c r="J190" s="726" t="s">
        <v>692</v>
      </c>
      <c r="K190" s="726" t="s">
        <v>735</v>
      </c>
      <c r="L190" s="726" t="s">
        <v>693</v>
      </c>
      <c r="M190" s="662" t="s">
        <v>2203</v>
      </c>
      <c r="N190" s="655"/>
    </row>
    <row r="191" spans="1:66" ht="21" customHeight="1">
      <c r="A191" s="1079">
        <v>23</v>
      </c>
      <c r="B191" s="1084" t="s">
        <v>622</v>
      </c>
      <c r="C191" s="1079" t="s">
        <v>1356</v>
      </c>
      <c r="D191" s="1079" t="s">
        <v>650</v>
      </c>
      <c r="E191" s="1082" t="s">
        <v>651</v>
      </c>
      <c r="F191" s="1079" t="s">
        <v>650</v>
      </c>
      <c r="G191" s="1079">
        <v>1863011</v>
      </c>
      <c r="H191" s="680" t="s">
        <v>548</v>
      </c>
      <c r="I191" s="670" t="s">
        <v>250</v>
      </c>
      <c r="J191" s="670" t="s">
        <v>419</v>
      </c>
      <c r="K191" s="728">
        <v>27</v>
      </c>
      <c r="L191" s="670" t="s">
        <v>652</v>
      </c>
      <c r="M191" s="662" t="s">
        <v>2212</v>
      </c>
      <c r="N191" s="655"/>
    </row>
    <row r="192" spans="1:66" ht="21" customHeight="1">
      <c r="A192" s="1079"/>
      <c r="B192" s="1084"/>
      <c r="C192" s="1079"/>
      <c r="D192" s="1079"/>
      <c r="E192" s="1082"/>
      <c r="F192" s="1079"/>
      <c r="G192" s="1079"/>
      <c r="H192" s="704" t="s">
        <v>600</v>
      </c>
      <c r="I192" s="631" t="s">
        <v>653</v>
      </c>
      <c r="J192" s="650" t="s">
        <v>528</v>
      </c>
      <c r="K192" s="632">
        <v>30</v>
      </c>
      <c r="L192" s="650" t="s">
        <v>270</v>
      </c>
      <c r="M192" s="662" t="s">
        <v>2212</v>
      </c>
      <c r="N192" s="655"/>
    </row>
    <row r="193" spans="1:240" ht="21" customHeight="1">
      <c r="A193" s="1079"/>
      <c r="B193" s="1084"/>
      <c r="C193" s="1079"/>
      <c r="D193" s="1079"/>
      <c r="E193" s="1082"/>
      <c r="F193" s="1079"/>
      <c r="G193" s="1079"/>
      <c r="H193" s="680" t="s">
        <v>464</v>
      </c>
      <c r="I193" s="664" t="s">
        <v>654</v>
      </c>
      <c r="J193" s="665">
        <v>4100</v>
      </c>
      <c r="K193" s="729">
        <v>36</v>
      </c>
      <c r="L193" s="670" t="s">
        <v>655</v>
      </c>
      <c r="M193" s="662" t="s">
        <v>2212</v>
      </c>
      <c r="N193" s="655"/>
    </row>
    <row r="194" spans="1:240" ht="30" customHeight="1">
      <c r="A194" s="1079"/>
      <c r="B194" s="1084"/>
      <c r="C194" s="1079"/>
      <c r="D194" s="1079"/>
      <c r="E194" s="1082"/>
      <c r="F194" s="1079"/>
      <c r="G194" s="1079"/>
      <c r="H194" s="680" t="s">
        <v>656</v>
      </c>
      <c r="I194" s="664" t="s">
        <v>437</v>
      </c>
      <c r="J194" s="729">
        <v>4500</v>
      </c>
      <c r="K194" s="729">
        <v>17</v>
      </c>
      <c r="L194" s="670" t="s">
        <v>657</v>
      </c>
      <c r="M194" s="662" t="s">
        <v>2212</v>
      </c>
      <c r="N194" s="655"/>
    </row>
    <row r="195" spans="1:240" ht="26.4" customHeight="1">
      <c r="A195" s="1079"/>
      <c r="B195" s="1084"/>
      <c r="C195" s="1079"/>
      <c r="D195" s="1079"/>
      <c r="E195" s="1082"/>
      <c r="F195" s="1079"/>
      <c r="G195" s="1079"/>
      <c r="H195" s="680" t="s">
        <v>658</v>
      </c>
      <c r="I195" s="664" t="s">
        <v>239</v>
      </c>
      <c r="J195" s="679">
        <v>4260</v>
      </c>
      <c r="K195" s="729">
        <v>6</v>
      </c>
      <c r="L195" s="670" t="s">
        <v>659</v>
      </c>
      <c r="M195" s="662" t="s">
        <v>2212</v>
      </c>
      <c r="N195" s="655"/>
    </row>
    <row r="196" spans="1:240" ht="21" customHeight="1">
      <c r="A196" s="1083">
        <v>24</v>
      </c>
      <c r="B196" s="1084"/>
      <c r="C196" s="1079" t="s">
        <v>660</v>
      </c>
      <c r="D196" s="1079" t="s">
        <v>661</v>
      </c>
      <c r="E196" s="1082" t="s">
        <v>662</v>
      </c>
      <c r="F196" s="1079" t="s">
        <v>663</v>
      </c>
      <c r="G196" s="1079">
        <v>1863011</v>
      </c>
      <c r="H196" s="680" t="s">
        <v>568</v>
      </c>
      <c r="I196" s="670" t="s">
        <v>209</v>
      </c>
      <c r="J196" s="670" t="s">
        <v>457</v>
      </c>
      <c r="K196" s="670" t="s">
        <v>1381</v>
      </c>
      <c r="L196" s="670" t="s">
        <v>441</v>
      </c>
      <c r="M196" s="662" t="s">
        <v>2213</v>
      </c>
      <c r="N196" s="655"/>
    </row>
    <row r="197" spans="1:240" ht="21" customHeight="1">
      <c r="A197" s="1084"/>
      <c r="B197" s="1084"/>
      <c r="C197" s="1079"/>
      <c r="D197" s="1079"/>
      <c r="E197" s="1082"/>
      <c r="F197" s="1079"/>
      <c r="G197" s="1079"/>
      <c r="H197" s="681" t="s">
        <v>664</v>
      </c>
      <c r="I197" s="650" t="s">
        <v>665</v>
      </c>
      <c r="J197" s="650" t="s">
        <v>666</v>
      </c>
      <c r="K197" s="650" t="s">
        <v>667</v>
      </c>
      <c r="L197" s="650" t="s">
        <v>668</v>
      </c>
      <c r="M197" s="662" t="s">
        <v>2213</v>
      </c>
      <c r="N197" s="655"/>
    </row>
    <row r="198" spans="1:240" ht="21" customHeight="1">
      <c r="A198" s="1084"/>
      <c r="B198" s="1084"/>
      <c r="C198" s="1079"/>
      <c r="D198" s="1079"/>
      <c r="E198" s="1082"/>
      <c r="F198" s="1079"/>
      <c r="G198" s="1079"/>
      <c r="H198" s="681" t="s">
        <v>669</v>
      </c>
      <c r="I198" s="631" t="s">
        <v>467</v>
      </c>
      <c r="J198" s="650" t="s">
        <v>416</v>
      </c>
      <c r="K198" s="650" t="s">
        <v>360</v>
      </c>
      <c r="L198" s="650" t="s">
        <v>432</v>
      </c>
      <c r="M198" s="662" t="s">
        <v>2213</v>
      </c>
      <c r="N198" s="655"/>
    </row>
    <row r="199" spans="1:240" ht="21" customHeight="1">
      <c r="A199" s="1084"/>
      <c r="B199" s="1084"/>
      <c r="C199" s="1079"/>
      <c r="D199" s="1079"/>
      <c r="E199" s="1082"/>
      <c r="F199" s="1079"/>
      <c r="G199" s="1079"/>
      <c r="H199" s="680" t="s">
        <v>488</v>
      </c>
      <c r="I199" s="664" t="s">
        <v>670</v>
      </c>
      <c r="J199" s="679">
        <v>4260</v>
      </c>
      <c r="K199" s="665">
        <v>7</v>
      </c>
      <c r="L199" s="650" t="s">
        <v>343</v>
      </c>
      <c r="M199" s="662" t="s">
        <v>2213</v>
      </c>
      <c r="N199" s="655"/>
    </row>
    <row r="200" spans="1:240" ht="20.399999999999999" customHeight="1">
      <c r="A200" s="1084"/>
      <c r="B200" s="1084"/>
      <c r="C200" s="1079"/>
      <c r="D200" s="1079"/>
      <c r="E200" s="1082"/>
      <c r="F200" s="1079"/>
      <c r="G200" s="1079"/>
      <c r="H200" s="680" t="s">
        <v>671</v>
      </c>
      <c r="I200" s="664" t="s">
        <v>672</v>
      </c>
      <c r="J200" s="665">
        <v>4600</v>
      </c>
      <c r="K200" s="665">
        <v>17</v>
      </c>
      <c r="L200" s="664">
        <v>23</v>
      </c>
      <c r="M200" s="662" t="s">
        <v>2213</v>
      </c>
      <c r="N200" s="655"/>
    </row>
    <row r="201" spans="1:240" ht="21" customHeight="1">
      <c r="A201" s="1084"/>
      <c r="B201" s="1084"/>
      <c r="C201" s="1079"/>
      <c r="D201" s="1079"/>
      <c r="E201" s="1082"/>
      <c r="F201" s="1079"/>
      <c r="G201" s="1079"/>
      <c r="H201" s="720" t="s">
        <v>554</v>
      </c>
      <c r="I201" s="664" t="s">
        <v>673</v>
      </c>
      <c r="J201" s="665">
        <v>4450</v>
      </c>
      <c r="K201" s="665">
        <v>69</v>
      </c>
      <c r="L201" s="664">
        <v>29</v>
      </c>
      <c r="M201" s="662" t="s">
        <v>2213</v>
      </c>
      <c r="N201" s="655"/>
    </row>
    <row r="202" spans="1:240" ht="21" customHeight="1">
      <c r="A202" s="1084"/>
      <c r="B202" s="1084"/>
      <c r="C202" s="1079"/>
      <c r="D202" s="1079"/>
      <c r="E202" s="1082"/>
      <c r="F202" s="1079"/>
      <c r="G202" s="1079"/>
      <c r="H202" s="680" t="s">
        <v>674</v>
      </c>
      <c r="I202" s="664" t="s">
        <v>675</v>
      </c>
      <c r="J202" s="665">
        <v>4401</v>
      </c>
      <c r="K202" s="665">
        <v>30</v>
      </c>
      <c r="L202" s="664">
        <v>42.28</v>
      </c>
      <c r="M202" s="662" t="s">
        <v>2213</v>
      </c>
      <c r="N202" s="655"/>
    </row>
    <row r="203" spans="1:240" s="731" customFormat="1" ht="29.4" customHeight="1">
      <c r="A203" s="1085"/>
      <c r="B203" s="1084"/>
      <c r="C203" s="1079"/>
      <c r="D203" s="1079"/>
      <c r="E203" s="1082"/>
      <c r="F203" s="1079"/>
      <c r="G203" s="1079"/>
      <c r="H203" s="680" t="s">
        <v>947</v>
      </c>
      <c r="I203" s="664" t="s">
        <v>676</v>
      </c>
      <c r="J203" s="665">
        <v>4100</v>
      </c>
      <c r="K203" s="665">
        <v>39</v>
      </c>
      <c r="L203" s="664" t="s">
        <v>677</v>
      </c>
      <c r="M203" s="662" t="s">
        <v>2213</v>
      </c>
      <c r="N203" s="655"/>
      <c r="O203" s="656"/>
      <c r="P203" s="656"/>
      <c r="Q203" s="656"/>
      <c r="R203" s="656"/>
      <c r="S203" s="656"/>
      <c r="T203" s="656"/>
      <c r="U203" s="656"/>
      <c r="V203" s="656"/>
      <c r="W203" s="656"/>
      <c r="X203" s="656"/>
      <c r="Y203" s="656"/>
      <c r="Z203" s="656"/>
      <c r="AA203" s="656"/>
      <c r="AB203" s="656"/>
      <c r="AC203" s="656"/>
      <c r="AD203" s="656"/>
      <c r="AE203" s="656"/>
      <c r="AF203" s="656"/>
      <c r="AG203" s="656"/>
      <c r="AH203" s="656"/>
      <c r="AI203" s="656"/>
      <c r="AJ203" s="656"/>
      <c r="AK203" s="656"/>
      <c r="AL203" s="656"/>
      <c r="AM203" s="656"/>
      <c r="AN203" s="656"/>
      <c r="AO203" s="656"/>
      <c r="AP203" s="656"/>
      <c r="AQ203" s="656"/>
      <c r="AR203" s="656"/>
      <c r="AS203" s="656"/>
      <c r="AT203" s="656"/>
      <c r="AU203" s="656"/>
      <c r="AV203" s="656"/>
      <c r="AW203" s="656"/>
      <c r="AX203" s="656"/>
      <c r="AY203" s="656"/>
      <c r="AZ203" s="656"/>
      <c r="BA203" s="656"/>
      <c r="BB203" s="656"/>
      <c r="BC203" s="656"/>
      <c r="BD203" s="656"/>
      <c r="BE203" s="656"/>
      <c r="BF203" s="656"/>
      <c r="BG203" s="656"/>
      <c r="BH203" s="656"/>
      <c r="BI203" s="656"/>
      <c r="BJ203" s="656"/>
      <c r="BK203" s="656"/>
      <c r="BL203" s="656"/>
      <c r="BM203" s="656"/>
      <c r="BN203" s="656"/>
      <c r="BO203" s="730"/>
      <c r="BP203" s="730"/>
      <c r="BQ203" s="730"/>
      <c r="BR203" s="730"/>
      <c r="BS203" s="730"/>
      <c r="BT203" s="730"/>
      <c r="BU203" s="730"/>
      <c r="BV203" s="730"/>
      <c r="BW203" s="730"/>
      <c r="BX203" s="730"/>
      <c r="BY203" s="730"/>
      <c r="BZ203" s="730"/>
      <c r="CA203" s="730"/>
      <c r="CB203" s="730"/>
      <c r="CC203" s="730"/>
      <c r="CD203" s="730"/>
      <c r="CE203" s="730"/>
      <c r="CF203" s="730"/>
      <c r="CG203" s="730"/>
      <c r="CH203" s="730"/>
      <c r="CI203" s="730"/>
      <c r="CJ203" s="730"/>
      <c r="CK203" s="730"/>
      <c r="CL203" s="730"/>
      <c r="CM203" s="730"/>
      <c r="CN203" s="730"/>
      <c r="CO203" s="730"/>
      <c r="CP203" s="730"/>
      <c r="CQ203" s="730"/>
      <c r="CR203" s="730"/>
      <c r="CS203" s="730"/>
      <c r="CT203" s="730"/>
      <c r="CU203" s="730"/>
      <c r="CV203" s="730"/>
      <c r="CW203" s="730"/>
      <c r="CX203" s="730"/>
      <c r="CY203" s="730"/>
      <c r="CZ203" s="730"/>
      <c r="DA203" s="730"/>
      <c r="DB203" s="730"/>
      <c r="DC203" s="730"/>
      <c r="DD203" s="730"/>
      <c r="DE203" s="730"/>
      <c r="DF203" s="730"/>
      <c r="DG203" s="730"/>
      <c r="DH203" s="730"/>
      <c r="DI203" s="730"/>
      <c r="DJ203" s="730"/>
      <c r="DK203" s="730"/>
      <c r="DL203" s="730"/>
      <c r="DM203" s="730"/>
      <c r="DN203" s="730"/>
      <c r="DO203" s="730"/>
      <c r="DP203" s="730"/>
      <c r="DQ203" s="730"/>
      <c r="DR203" s="730"/>
      <c r="DS203" s="730"/>
      <c r="DT203" s="730"/>
      <c r="DU203" s="730"/>
      <c r="DV203" s="730"/>
      <c r="DW203" s="730"/>
      <c r="DX203" s="730"/>
      <c r="DY203" s="730"/>
      <c r="DZ203" s="730"/>
      <c r="EA203" s="730"/>
      <c r="EB203" s="730"/>
      <c r="EC203" s="730"/>
      <c r="ED203" s="730"/>
      <c r="EE203" s="730"/>
      <c r="EF203" s="730"/>
      <c r="EG203" s="730"/>
      <c r="EH203" s="730"/>
      <c r="EI203" s="730"/>
      <c r="EJ203" s="730"/>
      <c r="EK203" s="730"/>
      <c r="EL203" s="730"/>
      <c r="EM203" s="730"/>
      <c r="EN203" s="730"/>
      <c r="EO203" s="730"/>
      <c r="EP203" s="730"/>
      <c r="EQ203" s="730"/>
      <c r="ER203" s="730"/>
      <c r="ES203" s="730"/>
      <c r="ET203" s="730"/>
      <c r="EU203" s="730"/>
      <c r="EV203" s="730"/>
      <c r="EW203" s="730"/>
      <c r="EX203" s="730"/>
      <c r="EY203" s="730"/>
      <c r="EZ203" s="730"/>
      <c r="FA203" s="730"/>
      <c r="FB203" s="730"/>
      <c r="FC203" s="730"/>
      <c r="FD203" s="730"/>
      <c r="FE203" s="730"/>
      <c r="FF203" s="730"/>
      <c r="FG203" s="730"/>
      <c r="FH203" s="730"/>
      <c r="FI203" s="730"/>
      <c r="FJ203" s="730"/>
      <c r="FK203" s="730"/>
      <c r="FL203" s="730"/>
      <c r="FM203" s="730"/>
      <c r="FN203" s="730"/>
      <c r="FO203" s="730"/>
      <c r="FP203" s="730"/>
      <c r="FQ203" s="730"/>
      <c r="FR203" s="730"/>
      <c r="FS203" s="730"/>
      <c r="FT203" s="730"/>
      <c r="FU203" s="730"/>
      <c r="FV203" s="730"/>
      <c r="FW203" s="730"/>
      <c r="FX203" s="730"/>
      <c r="FY203" s="730"/>
      <c r="FZ203" s="730"/>
      <c r="GA203" s="730"/>
      <c r="GB203" s="730"/>
      <c r="GC203" s="730"/>
      <c r="GD203" s="730"/>
      <c r="GE203" s="730"/>
      <c r="GF203" s="730"/>
      <c r="GG203" s="730"/>
      <c r="GH203" s="730"/>
      <c r="GI203" s="730"/>
      <c r="GJ203" s="730"/>
      <c r="GK203" s="730"/>
      <c r="GL203" s="730"/>
      <c r="GM203" s="730"/>
      <c r="GN203" s="730"/>
      <c r="GO203" s="730"/>
      <c r="GP203" s="730"/>
      <c r="GQ203" s="730"/>
      <c r="GR203" s="730"/>
      <c r="GS203" s="730"/>
      <c r="GT203" s="730"/>
      <c r="GU203" s="730"/>
      <c r="GV203" s="730"/>
      <c r="GW203" s="730"/>
      <c r="GX203" s="730"/>
      <c r="GY203" s="730"/>
      <c r="GZ203" s="730"/>
      <c r="HA203" s="730"/>
      <c r="HB203" s="730"/>
      <c r="HC203" s="730"/>
      <c r="HD203" s="730"/>
      <c r="HE203" s="730"/>
      <c r="HF203" s="730"/>
      <c r="HG203" s="730"/>
      <c r="HH203" s="730"/>
      <c r="HI203" s="730"/>
      <c r="HJ203" s="730"/>
      <c r="HK203" s="730"/>
      <c r="HL203" s="730"/>
      <c r="HM203" s="730"/>
      <c r="HN203" s="730"/>
      <c r="HO203" s="730"/>
      <c r="HP203" s="730"/>
      <c r="HQ203" s="730"/>
      <c r="HR203" s="730"/>
      <c r="HS203" s="730"/>
      <c r="HT203" s="730"/>
      <c r="HU203" s="730"/>
      <c r="HV203" s="730"/>
      <c r="HW203" s="730"/>
      <c r="HX203" s="730"/>
      <c r="HY203" s="730"/>
      <c r="HZ203" s="730"/>
      <c r="IA203" s="730"/>
      <c r="IB203" s="730"/>
      <c r="IC203" s="730"/>
      <c r="ID203" s="730"/>
      <c r="IE203" s="730"/>
      <c r="IF203" s="730"/>
    </row>
    <row r="204" spans="1:240" s="694" customFormat="1" ht="93.6" customHeight="1">
      <c r="A204" s="649">
        <v>25</v>
      </c>
      <c r="B204" s="1084"/>
      <c r="C204" s="648" t="s">
        <v>2214</v>
      </c>
      <c r="D204" s="648" t="s">
        <v>2215</v>
      </c>
      <c r="E204" s="650" t="s">
        <v>575</v>
      </c>
      <c r="F204" s="648" t="s">
        <v>2215</v>
      </c>
      <c r="G204" s="648">
        <v>1863011</v>
      </c>
      <c r="H204" s="680" t="s">
        <v>573</v>
      </c>
      <c r="I204" s="664" t="s">
        <v>268</v>
      </c>
      <c r="J204" s="665">
        <v>4530</v>
      </c>
      <c r="K204" s="665">
        <v>25</v>
      </c>
      <c r="L204" s="664" t="s">
        <v>630</v>
      </c>
      <c r="M204" s="693" t="s">
        <v>2184</v>
      </c>
      <c r="O204" s="695"/>
      <c r="P204" s="695"/>
      <c r="Q204" s="695"/>
      <c r="R204" s="695"/>
      <c r="S204" s="695"/>
      <c r="T204" s="695"/>
      <c r="U204" s="695"/>
      <c r="V204" s="695"/>
      <c r="W204" s="695"/>
      <c r="X204" s="695"/>
      <c r="Y204" s="695"/>
      <c r="Z204" s="695"/>
      <c r="AA204" s="695"/>
      <c r="AB204" s="695"/>
      <c r="AC204" s="695"/>
      <c r="AD204" s="695"/>
      <c r="AE204" s="695"/>
      <c r="AF204" s="695"/>
      <c r="AG204" s="695"/>
      <c r="AH204" s="695"/>
      <c r="AI204" s="695"/>
      <c r="AJ204" s="695"/>
      <c r="AK204" s="695"/>
      <c r="AL204" s="695"/>
      <c r="AM204" s="695"/>
      <c r="AN204" s="695"/>
      <c r="AO204" s="695"/>
      <c r="AP204" s="695"/>
      <c r="AQ204" s="695"/>
      <c r="AR204" s="695"/>
      <c r="AS204" s="695"/>
      <c r="AT204" s="695"/>
      <c r="AU204" s="695"/>
      <c r="AV204" s="695"/>
      <c r="AW204" s="695"/>
      <c r="AX204" s="695"/>
      <c r="AY204" s="695"/>
      <c r="AZ204" s="695"/>
      <c r="BA204" s="695"/>
      <c r="BB204" s="695"/>
      <c r="BC204" s="695"/>
      <c r="BD204" s="695"/>
      <c r="BE204" s="695"/>
      <c r="BF204" s="695"/>
      <c r="BG204" s="695"/>
      <c r="BH204" s="695"/>
      <c r="BI204" s="695"/>
      <c r="BJ204" s="695"/>
      <c r="BK204" s="695"/>
      <c r="BL204" s="695"/>
      <c r="BM204" s="695"/>
      <c r="BN204" s="695"/>
      <c r="BO204" s="695"/>
      <c r="BP204" s="695"/>
      <c r="BQ204" s="695"/>
      <c r="BR204" s="695"/>
      <c r="BS204" s="695"/>
      <c r="BT204" s="695"/>
      <c r="BU204" s="695"/>
      <c r="BV204" s="695"/>
      <c r="BW204" s="695"/>
      <c r="BX204" s="695"/>
      <c r="BY204" s="695"/>
      <c r="BZ204" s="695"/>
      <c r="CA204" s="695"/>
      <c r="CB204" s="695"/>
      <c r="CC204" s="695"/>
      <c r="CD204" s="695"/>
      <c r="CE204" s="695"/>
      <c r="CF204" s="695"/>
      <c r="CG204" s="695"/>
      <c r="CH204" s="695"/>
      <c r="CI204" s="695"/>
      <c r="CJ204" s="695"/>
      <c r="CK204" s="695"/>
      <c r="CL204" s="695"/>
      <c r="CM204" s="695"/>
      <c r="CN204" s="695"/>
      <c r="CO204" s="695"/>
      <c r="CP204" s="695"/>
      <c r="CQ204" s="695"/>
      <c r="CR204" s="695"/>
      <c r="CS204" s="695"/>
      <c r="CT204" s="695"/>
      <c r="CU204" s="695"/>
      <c r="CV204" s="695"/>
      <c r="CW204" s="695"/>
      <c r="CX204" s="695"/>
      <c r="CY204" s="695"/>
      <c r="CZ204" s="695"/>
      <c r="DA204" s="695"/>
      <c r="DB204" s="695"/>
      <c r="DC204" s="695"/>
      <c r="DD204" s="695"/>
      <c r="DE204" s="695"/>
      <c r="DF204" s="695"/>
      <c r="DG204" s="695"/>
      <c r="DH204" s="695"/>
      <c r="DI204" s="695"/>
      <c r="DJ204" s="695"/>
      <c r="DK204" s="695"/>
      <c r="DL204" s="695"/>
      <c r="DM204" s="695"/>
      <c r="DN204" s="695"/>
      <c r="DO204" s="695"/>
      <c r="DP204" s="695"/>
      <c r="DQ204" s="695"/>
      <c r="DR204" s="695"/>
      <c r="DS204" s="695"/>
      <c r="DT204" s="695"/>
      <c r="DU204" s="695"/>
      <c r="DV204" s="695"/>
      <c r="DW204" s="695"/>
      <c r="DX204" s="695"/>
      <c r="DY204" s="695"/>
      <c r="DZ204" s="695"/>
      <c r="EA204" s="695"/>
      <c r="EB204" s="695"/>
      <c r="EC204" s="695"/>
      <c r="ED204" s="695"/>
      <c r="EE204" s="695"/>
      <c r="EF204" s="695"/>
      <c r="EG204" s="695"/>
      <c r="EH204" s="695"/>
      <c r="EI204" s="695"/>
      <c r="EJ204" s="695"/>
      <c r="EK204" s="695"/>
      <c r="EL204" s="695"/>
      <c r="EM204" s="695"/>
      <c r="EN204" s="695"/>
      <c r="EO204" s="695"/>
      <c r="EP204" s="695"/>
      <c r="EQ204" s="695"/>
      <c r="ER204" s="695"/>
      <c r="ES204" s="695"/>
      <c r="ET204" s="695"/>
      <c r="EU204" s="695"/>
      <c r="EV204" s="695"/>
      <c r="EW204" s="695"/>
      <c r="EX204" s="695"/>
      <c r="EY204" s="695"/>
      <c r="EZ204" s="695"/>
      <c r="FA204" s="695"/>
      <c r="FB204" s="695"/>
      <c r="FC204" s="695"/>
      <c r="FD204" s="695"/>
      <c r="FE204" s="695"/>
      <c r="FF204" s="695"/>
      <c r="FG204" s="695"/>
      <c r="FH204" s="695"/>
      <c r="FI204" s="695"/>
      <c r="FJ204" s="695"/>
      <c r="FK204" s="695"/>
      <c r="FL204" s="695"/>
      <c r="FM204" s="695"/>
      <c r="FN204" s="695"/>
      <c r="FO204" s="695"/>
      <c r="FP204" s="695"/>
      <c r="FQ204" s="695"/>
      <c r="FR204" s="695"/>
      <c r="FS204" s="695"/>
      <c r="FT204" s="695"/>
      <c r="FU204" s="695"/>
      <c r="FV204" s="695"/>
      <c r="FW204" s="695"/>
      <c r="FX204" s="695"/>
      <c r="FY204" s="695"/>
      <c r="FZ204" s="695"/>
      <c r="GA204" s="695"/>
      <c r="GB204" s="695"/>
      <c r="GC204" s="695"/>
      <c r="GD204" s="695"/>
      <c r="GE204" s="695"/>
      <c r="GF204" s="695"/>
      <c r="GG204" s="695"/>
      <c r="GH204" s="695"/>
      <c r="GI204" s="695"/>
      <c r="GJ204" s="695"/>
      <c r="GK204" s="695"/>
      <c r="GL204" s="695"/>
      <c r="GM204" s="695"/>
      <c r="GN204" s="695"/>
      <c r="GO204" s="695"/>
      <c r="GP204" s="695"/>
      <c r="GQ204" s="695"/>
      <c r="GR204" s="695"/>
      <c r="GS204" s="695"/>
      <c r="GT204" s="695"/>
      <c r="GU204" s="695"/>
      <c r="GV204" s="695"/>
      <c r="GW204" s="695"/>
      <c r="GX204" s="695"/>
      <c r="GY204" s="695"/>
      <c r="GZ204" s="695"/>
      <c r="HA204" s="695"/>
      <c r="HB204" s="695"/>
      <c r="HC204" s="695"/>
      <c r="HD204" s="695"/>
      <c r="HE204" s="695"/>
      <c r="HF204" s="695"/>
      <c r="HG204" s="695"/>
      <c r="HH204" s="695"/>
      <c r="HI204" s="695"/>
      <c r="HJ204" s="695"/>
      <c r="HK204" s="695"/>
      <c r="HL204" s="695"/>
      <c r="HM204" s="695"/>
      <c r="HN204" s="695"/>
      <c r="HO204" s="695"/>
      <c r="HP204" s="695"/>
      <c r="HQ204" s="695"/>
      <c r="HR204" s="695"/>
      <c r="HS204" s="695"/>
      <c r="HT204" s="695"/>
      <c r="HU204" s="695"/>
      <c r="HV204" s="695"/>
      <c r="HW204" s="695"/>
      <c r="HX204" s="695"/>
      <c r="HY204" s="695"/>
      <c r="HZ204" s="695"/>
      <c r="IA204" s="695"/>
      <c r="IB204" s="695"/>
      <c r="IC204" s="695"/>
      <c r="ID204" s="695"/>
      <c r="IE204" s="695"/>
      <c r="IF204" s="695"/>
    </row>
    <row r="205" spans="1:240" s="694" customFormat="1" ht="29.4" customHeight="1">
      <c r="A205" s="1083">
        <v>26</v>
      </c>
      <c r="B205" s="1084"/>
      <c r="C205" s="1089" t="s">
        <v>2216</v>
      </c>
      <c r="D205" s="1089" t="s">
        <v>2217</v>
      </c>
      <c r="E205" s="1090" t="s">
        <v>2218</v>
      </c>
      <c r="F205" s="1089" t="s">
        <v>2217</v>
      </c>
      <c r="G205" s="1083">
        <v>1863011</v>
      </c>
      <c r="H205" s="680" t="s">
        <v>554</v>
      </c>
      <c r="I205" s="664" t="s">
        <v>2219</v>
      </c>
      <c r="J205" s="664">
        <v>4450</v>
      </c>
      <c r="K205" s="664" t="s">
        <v>2220</v>
      </c>
      <c r="L205" s="664" t="s">
        <v>411</v>
      </c>
      <c r="M205" s="693" t="s">
        <v>2221</v>
      </c>
      <c r="O205" s="695"/>
      <c r="P205" s="695"/>
      <c r="Q205" s="695"/>
      <c r="R205" s="695"/>
      <c r="S205" s="695"/>
      <c r="T205" s="695"/>
      <c r="U205" s="695"/>
      <c r="V205" s="695"/>
      <c r="W205" s="695"/>
      <c r="X205" s="695"/>
      <c r="Y205" s="695"/>
      <c r="Z205" s="695"/>
      <c r="AA205" s="695"/>
      <c r="AB205" s="695"/>
      <c r="AC205" s="695"/>
      <c r="AD205" s="695"/>
      <c r="AE205" s="695"/>
      <c r="AF205" s="695"/>
      <c r="AG205" s="695"/>
      <c r="AH205" s="695"/>
      <c r="AI205" s="695"/>
      <c r="AJ205" s="695"/>
      <c r="AK205" s="695"/>
      <c r="AL205" s="695"/>
      <c r="AM205" s="695"/>
      <c r="AN205" s="695"/>
      <c r="AO205" s="695"/>
      <c r="AP205" s="695"/>
      <c r="AQ205" s="695"/>
      <c r="AR205" s="695"/>
      <c r="AS205" s="695"/>
      <c r="AT205" s="695"/>
      <c r="AU205" s="695"/>
      <c r="AV205" s="695"/>
      <c r="AW205" s="695"/>
      <c r="AX205" s="695"/>
      <c r="AY205" s="695"/>
      <c r="AZ205" s="695"/>
      <c r="BA205" s="695"/>
      <c r="BB205" s="695"/>
      <c r="BC205" s="695"/>
      <c r="BD205" s="695"/>
      <c r="BE205" s="695"/>
      <c r="BF205" s="695"/>
      <c r="BG205" s="695"/>
      <c r="BH205" s="695"/>
      <c r="BI205" s="695"/>
      <c r="BJ205" s="695"/>
      <c r="BK205" s="695"/>
      <c r="BL205" s="695"/>
      <c r="BM205" s="695"/>
      <c r="BN205" s="695"/>
      <c r="BO205" s="695"/>
      <c r="BP205" s="695"/>
      <c r="BQ205" s="695"/>
      <c r="BR205" s="695"/>
      <c r="BS205" s="695"/>
      <c r="BT205" s="695"/>
      <c r="BU205" s="695"/>
      <c r="BV205" s="695"/>
      <c r="BW205" s="695"/>
      <c r="BX205" s="695"/>
      <c r="BY205" s="695"/>
      <c r="BZ205" s="695"/>
      <c r="CA205" s="695"/>
      <c r="CB205" s="695"/>
      <c r="CC205" s="695"/>
      <c r="CD205" s="695"/>
      <c r="CE205" s="695"/>
      <c r="CF205" s="695"/>
      <c r="CG205" s="695"/>
      <c r="CH205" s="695"/>
      <c r="CI205" s="695"/>
      <c r="CJ205" s="695"/>
      <c r="CK205" s="695"/>
      <c r="CL205" s="695"/>
      <c r="CM205" s="695"/>
      <c r="CN205" s="695"/>
      <c r="CO205" s="695"/>
      <c r="CP205" s="695"/>
      <c r="CQ205" s="695"/>
      <c r="CR205" s="695"/>
      <c r="CS205" s="695"/>
      <c r="CT205" s="695"/>
      <c r="CU205" s="695"/>
      <c r="CV205" s="695"/>
      <c r="CW205" s="695"/>
      <c r="CX205" s="695"/>
      <c r="CY205" s="695"/>
      <c r="CZ205" s="695"/>
      <c r="DA205" s="695"/>
      <c r="DB205" s="695"/>
      <c r="DC205" s="695"/>
      <c r="DD205" s="695"/>
      <c r="DE205" s="695"/>
      <c r="DF205" s="695"/>
      <c r="DG205" s="695"/>
      <c r="DH205" s="695"/>
      <c r="DI205" s="695"/>
      <c r="DJ205" s="695"/>
      <c r="DK205" s="695"/>
      <c r="DL205" s="695"/>
      <c r="DM205" s="695"/>
      <c r="DN205" s="695"/>
      <c r="DO205" s="695"/>
      <c r="DP205" s="695"/>
      <c r="DQ205" s="695"/>
      <c r="DR205" s="695"/>
      <c r="DS205" s="695"/>
      <c r="DT205" s="695"/>
      <c r="DU205" s="695"/>
      <c r="DV205" s="695"/>
      <c r="DW205" s="695"/>
      <c r="DX205" s="695"/>
      <c r="DY205" s="695"/>
      <c r="DZ205" s="695"/>
      <c r="EA205" s="695"/>
      <c r="EB205" s="695"/>
      <c r="EC205" s="695"/>
      <c r="ED205" s="695"/>
      <c r="EE205" s="695"/>
      <c r="EF205" s="695"/>
      <c r="EG205" s="695"/>
      <c r="EH205" s="695"/>
      <c r="EI205" s="695"/>
      <c r="EJ205" s="695"/>
      <c r="EK205" s="695"/>
      <c r="EL205" s="695"/>
      <c r="EM205" s="695"/>
      <c r="EN205" s="695"/>
      <c r="EO205" s="695"/>
      <c r="EP205" s="695"/>
      <c r="EQ205" s="695"/>
      <c r="ER205" s="695"/>
      <c r="ES205" s="695"/>
      <c r="ET205" s="695"/>
      <c r="EU205" s="695"/>
      <c r="EV205" s="695"/>
      <c r="EW205" s="695"/>
      <c r="EX205" s="695"/>
      <c r="EY205" s="695"/>
      <c r="EZ205" s="695"/>
      <c r="FA205" s="695"/>
      <c r="FB205" s="695"/>
      <c r="FC205" s="695"/>
      <c r="FD205" s="695"/>
      <c r="FE205" s="695"/>
      <c r="FF205" s="695"/>
      <c r="FG205" s="695"/>
      <c r="FH205" s="695"/>
      <c r="FI205" s="695"/>
      <c r="FJ205" s="695"/>
      <c r="FK205" s="695"/>
      <c r="FL205" s="695"/>
      <c r="FM205" s="695"/>
      <c r="FN205" s="695"/>
      <c r="FO205" s="695"/>
      <c r="FP205" s="695"/>
      <c r="FQ205" s="695"/>
      <c r="FR205" s="695"/>
      <c r="FS205" s="695"/>
      <c r="FT205" s="695"/>
      <c r="FU205" s="695"/>
      <c r="FV205" s="695"/>
      <c r="FW205" s="695"/>
      <c r="FX205" s="695"/>
      <c r="FY205" s="695"/>
      <c r="FZ205" s="695"/>
      <c r="GA205" s="695"/>
      <c r="GB205" s="695"/>
      <c r="GC205" s="695"/>
      <c r="GD205" s="695"/>
      <c r="GE205" s="695"/>
      <c r="GF205" s="695"/>
      <c r="GG205" s="695"/>
      <c r="GH205" s="695"/>
      <c r="GI205" s="695"/>
      <c r="GJ205" s="695"/>
      <c r="GK205" s="695"/>
      <c r="GL205" s="695"/>
      <c r="GM205" s="695"/>
      <c r="GN205" s="695"/>
      <c r="GO205" s="695"/>
      <c r="GP205" s="695"/>
      <c r="GQ205" s="695"/>
      <c r="GR205" s="695"/>
      <c r="GS205" s="695"/>
      <c r="GT205" s="695"/>
      <c r="GU205" s="695"/>
      <c r="GV205" s="695"/>
      <c r="GW205" s="695"/>
      <c r="GX205" s="695"/>
      <c r="GY205" s="695"/>
      <c r="GZ205" s="695"/>
      <c r="HA205" s="695"/>
      <c r="HB205" s="695"/>
      <c r="HC205" s="695"/>
      <c r="HD205" s="695"/>
      <c r="HE205" s="695"/>
      <c r="HF205" s="695"/>
      <c r="HG205" s="695"/>
      <c r="HH205" s="695"/>
      <c r="HI205" s="695"/>
      <c r="HJ205" s="695"/>
      <c r="HK205" s="695"/>
      <c r="HL205" s="695"/>
      <c r="HM205" s="695"/>
      <c r="HN205" s="695"/>
      <c r="HO205" s="695"/>
      <c r="HP205" s="695"/>
      <c r="HQ205" s="695"/>
      <c r="HR205" s="695"/>
      <c r="HS205" s="695"/>
      <c r="HT205" s="695"/>
      <c r="HU205" s="695"/>
      <c r="HV205" s="695"/>
      <c r="HW205" s="695"/>
      <c r="HX205" s="695"/>
      <c r="HY205" s="695"/>
      <c r="HZ205" s="695"/>
      <c r="IA205" s="695"/>
      <c r="IB205" s="695"/>
      <c r="IC205" s="695"/>
      <c r="ID205" s="695"/>
      <c r="IE205" s="695"/>
      <c r="IF205" s="695"/>
    </row>
    <row r="206" spans="1:240" s="694" customFormat="1" ht="29.4" customHeight="1">
      <c r="A206" s="1085"/>
      <c r="B206" s="1084"/>
      <c r="C206" s="1085"/>
      <c r="D206" s="1085"/>
      <c r="E206" s="1091"/>
      <c r="F206" s="1085"/>
      <c r="G206" s="1085"/>
      <c r="H206" s="680" t="s">
        <v>552</v>
      </c>
      <c r="I206" s="664" t="s">
        <v>234</v>
      </c>
      <c r="J206" s="664">
        <v>4401</v>
      </c>
      <c r="K206" s="664" t="s">
        <v>513</v>
      </c>
      <c r="L206" s="664" t="s">
        <v>434</v>
      </c>
      <c r="M206" s="693" t="s">
        <v>2221</v>
      </c>
      <c r="O206" s="695"/>
      <c r="P206" s="695"/>
      <c r="Q206" s="695"/>
      <c r="R206" s="695"/>
      <c r="S206" s="695"/>
      <c r="T206" s="695"/>
      <c r="U206" s="695"/>
      <c r="V206" s="695"/>
      <c r="W206" s="695"/>
      <c r="X206" s="695"/>
      <c r="Y206" s="695"/>
      <c r="Z206" s="695"/>
      <c r="AA206" s="695"/>
      <c r="AB206" s="695"/>
      <c r="AC206" s="695"/>
      <c r="AD206" s="695"/>
      <c r="AE206" s="695"/>
      <c r="AF206" s="695"/>
      <c r="AG206" s="695"/>
      <c r="AH206" s="695"/>
      <c r="AI206" s="695"/>
      <c r="AJ206" s="695"/>
      <c r="AK206" s="695"/>
      <c r="AL206" s="695"/>
      <c r="AM206" s="695"/>
      <c r="AN206" s="695"/>
      <c r="AO206" s="695"/>
      <c r="AP206" s="695"/>
      <c r="AQ206" s="695"/>
      <c r="AR206" s="695"/>
      <c r="AS206" s="695"/>
      <c r="AT206" s="695"/>
      <c r="AU206" s="695"/>
      <c r="AV206" s="695"/>
      <c r="AW206" s="695"/>
      <c r="AX206" s="695"/>
      <c r="AY206" s="695"/>
      <c r="AZ206" s="695"/>
      <c r="BA206" s="695"/>
      <c r="BB206" s="695"/>
      <c r="BC206" s="695"/>
      <c r="BD206" s="695"/>
      <c r="BE206" s="695"/>
      <c r="BF206" s="695"/>
      <c r="BG206" s="695"/>
      <c r="BH206" s="695"/>
      <c r="BI206" s="695"/>
      <c r="BJ206" s="695"/>
      <c r="BK206" s="695"/>
      <c r="BL206" s="695"/>
      <c r="BM206" s="695"/>
      <c r="BN206" s="695"/>
      <c r="BO206" s="695"/>
      <c r="BP206" s="695"/>
      <c r="BQ206" s="695"/>
      <c r="BR206" s="695"/>
      <c r="BS206" s="695"/>
      <c r="BT206" s="695"/>
      <c r="BU206" s="695"/>
      <c r="BV206" s="695"/>
      <c r="BW206" s="695"/>
      <c r="BX206" s="695"/>
      <c r="BY206" s="695"/>
      <c r="BZ206" s="695"/>
      <c r="CA206" s="695"/>
      <c r="CB206" s="695"/>
      <c r="CC206" s="695"/>
      <c r="CD206" s="695"/>
      <c r="CE206" s="695"/>
      <c r="CF206" s="695"/>
      <c r="CG206" s="695"/>
      <c r="CH206" s="695"/>
      <c r="CI206" s="695"/>
      <c r="CJ206" s="695"/>
      <c r="CK206" s="695"/>
      <c r="CL206" s="695"/>
      <c r="CM206" s="695"/>
      <c r="CN206" s="695"/>
      <c r="CO206" s="695"/>
      <c r="CP206" s="695"/>
      <c r="CQ206" s="695"/>
      <c r="CR206" s="695"/>
      <c r="CS206" s="695"/>
      <c r="CT206" s="695"/>
      <c r="CU206" s="695"/>
      <c r="CV206" s="695"/>
      <c r="CW206" s="695"/>
      <c r="CX206" s="695"/>
      <c r="CY206" s="695"/>
      <c r="CZ206" s="695"/>
      <c r="DA206" s="695"/>
      <c r="DB206" s="695"/>
      <c r="DC206" s="695"/>
      <c r="DD206" s="695"/>
      <c r="DE206" s="695"/>
      <c r="DF206" s="695"/>
      <c r="DG206" s="695"/>
      <c r="DH206" s="695"/>
      <c r="DI206" s="695"/>
      <c r="DJ206" s="695"/>
      <c r="DK206" s="695"/>
      <c r="DL206" s="695"/>
      <c r="DM206" s="695"/>
      <c r="DN206" s="695"/>
      <c r="DO206" s="695"/>
      <c r="DP206" s="695"/>
      <c r="DQ206" s="695"/>
      <c r="DR206" s="695"/>
      <c r="DS206" s="695"/>
      <c r="DT206" s="695"/>
      <c r="DU206" s="695"/>
      <c r="DV206" s="695"/>
      <c r="DW206" s="695"/>
      <c r="DX206" s="695"/>
      <c r="DY206" s="695"/>
      <c r="DZ206" s="695"/>
      <c r="EA206" s="695"/>
      <c r="EB206" s="695"/>
      <c r="EC206" s="695"/>
      <c r="ED206" s="695"/>
      <c r="EE206" s="695"/>
      <c r="EF206" s="695"/>
      <c r="EG206" s="695"/>
      <c r="EH206" s="695"/>
      <c r="EI206" s="695"/>
      <c r="EJ206" s="695"/>
      <c r="EK206" s="695"/>
      <c r="EL206" s="695"/>
      <c r="EM206" s="695"/>
      <c r="EN206" s="695"/>
      <c r="EO206" s="695"/>
      <c r="EP206" s="695"/>
      <c r="EQ206" s="695"/>
      <c r="ER206" s="695"/>
      <c r="ES206" s="695"/>
      <c r="ET206" s="695"/>
      <c r="EU206" s="695"/>
      <c r="EV206" s="695"/>
      <c r="EW206" s="695"/>
      <c r="EX206" s="695"/>
      <c r="EY206" s="695"/>
      <c r="EZ206" s="695"/>
      <c r="FA206" s="695"/>
      <c r="FB206" s="695"/>
      <c r="FC206" s="695"/>
      <c r="FD206" s="695"/>
      <c r="FE206" s="695"/>
      <c r="FF206" s="695"/>
      <c r="FG206" s="695"/>
      <c r="FH206" s="695"/>
      <c r="FI206" s="695"/>
      <c r="FJ206" s="695"/>
      <c r="FK206" s="695"/>
      <c r="FL206" s="695"/>
      <c r="FM206" s="695"/>
      <c r="FN206" s="695"/>
      <c r="FO206" s="695"/>
      <c r="FP206" s="695"/>
      <c r="FQ206" s="695"/>
      <c r="FR206" s="695"/>
      <c r="FS206" s="695"/>
      <c r="FT206" s="695"/>
      <c r="FU206" s="695"/>
      <c r="FV206" s="695"/>
      <c r="FW206" s="695"/>
      <c r="FX206" s="695"/>
      <c r="FY206" s="695"/>
      <c r="FZ206" s="695"/>
      <c r="GA206" s="695"/>
      <c r="GB206" s="695"/>
      <c r="GC206" s="695"/>
      <c r="GD206" s="695"/>
      <c r="GE206" s="695"/>
      <c r="GF206" s="695"/>
      <c r="GG206" s="695"/>
      <c r="GH206" s="695"/>
      <c r="GI206" s="695"/>
      <c r="GJ206" s="695"/>
      <c r="GK206" s="695"/>
      <c r="GL206" s="695"/>
      <c r="GM206" s="695"/>
      <c r="GN206" s="695"/>
      <c r="GO206" s="695"/>
      <c r="GP206" s="695"/>
      <c r="GQ206" s="695"/>
      <c r="GR206" s="695"/>
      <c r="GS206" s="695"/>
      <c r="GT206" s="695"/>
      <c r="GU206" s="695"/>
      <c r="GV206" s="695"/>
      <c r="GW206" s="695"/>
      <c r="GX206" s="695"/>
      <c r="GY206" s="695"/>
      <c r="GZ206" s="695"/>
      <c r="HA206" s="695"/>
      <c r="HB206" s="695"/>
      <c r="HC206" s="695"/>
      <c r="HD206" s="695"/>
      <c r="HE206" s="695"/>
      <c r="HF206" s="695"/>
      <c r="HG206" s="695"/>
      <c r="HH206" s="695"/>
      <c r="HI206" s="695"/>
      <c r="HJ206" s="695"/>
      <c r="HK206" s="695"/>
      <c r="HL206" s="695"/>
      <c r="HM206" s="695"/>
      <c r="HN206" s="695"/>
      <c r="HO206" s="695"/>
      <c r="HP206" s="695"/>
      <c r="HQ206" s="695"/>
      <c r="HR206" s="695"/>
      <c r="HS206" s="695"/>
      <c r="HT206" s="695"/>
      <c r="HU206" s="695"/>
      <c r="HV206" s="695"/>
      <c r="HW206" s="695"/>
      <c r="HX206" s="695"/>
      <c r="HY206" s="695"/>
      <c r="HZ206" s="695"/>
      <c r="IA206" s="695"/>
      <c r="IB206" s="695"/>
      <c r="IC206" s="695"/>
      <c r="ID206" s="695"/>
      <c r="IE206" s="695"/>
      <c r="IF206" s="695"/>
    </row>
    <row r="207" spans="1:240" s="656" customFormat="1" ht="21" customHeight="1">
      <c r="A207" s="1083">
        <v>27</v>
      </c>
      <c r="B207" s="1094"/>
      <c r="C207" s="1083" t="s">
        <v>687</v>
      </c>
      <c r="D207" s="1083" t="s">
        <v>688</v>
      </c>
      <c r="E207" s="1087" t="s">
        <v>689</v>
      </c>
      <c r="F207" s="1083" t="s">
        <v>690</v>
      </c>
      <c r="G207" s="1083">
        <v>1816065</v>
      </c>
      <c r="H207" s="680" t="s">
        <v>488</v>
      </c>
      <c r="I207" s="670" t="s">
        <v>257</v>
      </c>
      <c r="J207" s="692" t="s">
        <v>490</v>
      </c>
      <c r="K207" s="670" t="s">
        <v>581</v>
      </c>
      <c r="L207" s="670" t="s">
        <v>343</v>
      </c>
      <c r="M207" s="662" t="s">
        <v>2222</v>
      </c>
      <c r="N207" s="655"/>
      <c r="BO207" s="657"/>
      <c r="BP207" s="657"/>
      <c r="BQ207" s="657"/>
      <c r="BR207" s="657"/>
      <c r="BS207" s="657"/>
      <c r="BT207" s="657"/>
      <c r="BU207" s="657"/>
      <c r="BV207" s="657"/>
      <c r="BW207" s="657"/>
      <c r="BX207" s="657"/>
      <c r="BY207" s="657"/>
      <c r="BZ207" s="657"/>
      <c r="CA207" s="657"/>
      <c r="CB207" s="657"/>
      <c r="CC207" s="657"/>
      <c r="CD207" s="657"/>
      <c r="CE207" s="657"/>
      <c r="CF207" s="657"/>
      <c r="CG207" s="657"/>
      <c r="CH207" s="657"/>
      <c r="CI207" s="657"/>
      <c r="CJ207" s="657"/>
      <c r="CK207" s="657"/>
      <c r="CL207" s="657"/>
      <c r="CM207" s="657"/>
      <c r="CN207" s="657"/>
      <c r="CO207" s="657"/>
      <c r="CP207" s="657"/>
      <c r="CQ207" s="657"/>
      <c r="CR207" s="657"/>
      <c r="CS207" s="657"/>
      <c r="CT207" s="657"/>
      <c r="CU207" s="657"/>
      <c r="CV207" s="657"/>
      <c r="CW207" s="657"/>
      <c r="CX207" s="657"/>
      <c r="CY207" s="657"/>
      <c r="CZ207" s="657"/>
      <c r="DA207" s="657"/>
      <c r="DB207" s="657"/>
      <c r="DC207" s="657"/>
      <c r="DD207" s="657"/>
      <c r="DE207" s="657"/>
      <c r="DF207" s="657"/>
      <c r="DG207" s="657"/>
      <c r="DH207" s="657"/>
      <c r="DI207" s="657"/>
      <c r="DJ207" s="657"/>
      <c r="DK207" s="657"/>
      <c r="DL207" s="657"/>
      <c r="DM207" s="657"/>
      <c r="DN207" s="657"/>
      <c r="DO207" s="657"/>
      <c r="DP207" s="657"/>
      <c r="DQ207" s="657"/>
      <c r="DR207" s="657"/>
      <c r="DS207" s="657"/>
      <c r="DT207" s="657"/>
      <c r="DU207" s="657"/>
      <c r="DV207" s="657"/>
      <c r="DW207" s="657"/>
      <c r="DX207" s="657"/>
      <c r="DY207" s="657"/>
      <c r="DZ207" s="657"/>
      <c r="EA207" s="657"/>
      <c r="EB207" s="657"/>
      <c r="EC207" s="657"/>
      <c r="ED207" s="657"/>
      <c r="EE207" s="657"/>
      <c r="EF207" s="657"/>
      <c r="EG207" s="657"/>
      <c r="EH207" s="657"/>
      <c r="EI207" s="657"/>
      <c r="EJ207" s="657"/>
      <c r="EK207" s="657"/>
      <c r="EL207" s="657"/>
      <c r="EM207" s="657"/>
      <c r="EN207" s="657"/>
      <c r="EO207" s="657"/>
      <c r="EP207" s="657"/>
      <c r="EQ207" s="657"/>
      <c r="ER207" s="657"/>
      <c r="ES207" s="657"/>
      <c r="ET207" s="657"/>
      <c r="EU207" s="657"/>
      <c r="EV207" s="657"/>
      <c r="EW207" s="657"/>
      <c r="EX207" s="657"/>
      <c r="EY207" s="657"/>
      <c r="EZ207" s="657"/>
      <c r="FA207" s="657"/>
      <c r="FB207" s="657"/>
      <c r="FC207" s="657"/>
      <c r="FD207" s="657"/>
      <c r="FE207" s="657"/>
      <c r="FF207" s="657"/>
      <c r="FG207" s="657"/>
      <c r="FH207" s="657"/>
      <c r="FI207" s="657"/>
      <c r="FJ207" s="657"/>
      <c r="FK207" s="657"/>
      <c r="FL207" s="657"/>
      <c r="FM207" s="657"/>
      <c r="FN207" s="657"/>
      <c r="FO207" s="657"/>
      <c r="FP207" s="657"/>
      <c r="FQ207" s="657"/>
      <c r="FR207" s="657"/>
      <c r="FS207" s="657"/>
      <c r="FT207" s="657"/>
      <c r="FU207" s="657"/>
      <c r="FV207" s="657"/>
      <c r="FW207" s="657"/>
      <c r="FX207" s="657"/>
      <c r="FY207" s="657"/>
      <c r="FZ207" s="657"/>
      <c r="GA207" s="657"/>
      <c r="GB207" s="657"/>
      <c r="GC207" s="657"/>
      <c r="GD207" s="657"/>
      <c r="GE207" s="657"/>
      <c r="GF207" s="657"/>
      <c r="GG207" s="657"/>
      <c r="GH207" s="657"/>
      <c r="GI207" s="657"/>
      <c r="GJ207" s="657"/>
      <c r="GK207" s="657"/>
      <c r="GL207" s="657"/>
      <c r="GM207" s="657"/>
      <c r="GN207" s="657"/>
      <c r="GO207" s="657"/>
      <c r="GP207" s="657"/>
      <c r="GQ207" s="657"/>
      <c r="GR207" s="657"/>
      <c r="GS207" s="657"/>
      <c r="GT207" s="657"/>
      <c r="GU207" s="657"/>
      <c r="GV207" s="657"/>
      <c r="GW207" s="657"/>
      <c r="GX207" s="657"/>
      <c r="GY207" s="657"/>
      <c r="GZ207" s="657"/>
      <c r="HA207" s="657"/>
      <c r="HB207" s="657"/>
      <c r="HC207" s="657"/>
      <c r="HD207" s="657"/>
      <c r="HE207" s="657"/>
      <c r="HF207" s="657"/>
      <c r="HG207" s="657"/>
      <c r="HH207" s="657"/>
      <c r="HI207" s="657"/>
      <c r="HJ207" s="657"/>
      <c r="HK207" s="657"/>
      <c r="HL207" s="657"/>
      <c r="HM207" s="657"/>
      <c r="HN207" s="657"/>
      <c r="HO207" s="657"/>
      <c r="HP207" s="657"/>
      <c r="HQ207" s="657"/>
      <c r="HR207" s="657"/>
      <c r="HS207" s="657"/>
      <c r="HT207" s="657"/>
      <c r="HU207" s="657"/>
      <c r="HV207" s="657"/>
      <c r="HW207" s="657"/>
      <c r="HX207" s="657"/>
      <c r="HY207" s="657"/>
      <c r="HZ207" s="657"/>
      <c r="IA207" s="657"/>
      <c r="IB207" s="657"/>
      <c r="IC207" s="657"/>
      <c r="ID207" s="657"/>
      <c r="IE207" s="657"/>
      <c r="IF207" s="657"/>
    </row>
    <row r="208" spans="1:240" s="656" customFormat="1" ht="21" customHeight="1">
      <c r="A208" s="1084"/>
      <c r="B208" s="1094"/>
      <c r="C208" s="1084"/>
      <c r="D208" s="1084"/>
      <c r="E208" s="1088"/>
      <c r="F208" s="1084"/>
      <c r="G208" s="1084"/>
      <c r="H208" s="681" t="s">
        <v>691</v>
      </c>
      <c r="I208" s="631" t="s">
        <v>259</v>
      </c>
      <c r="J208" s="650" t="s">
        <v>692</v>
      </c>
      <c r="K208" s="650" t="s">
        <v>441</v>
      </c>
      <c r="L208" s="650" t="s">
        <v>693</v>
      </c>
      <c r="M208" s="662" t="s">
        <v>2222</v>
      </c>
      <c r="N208" s="655"/>
      <c r="BO208" s="657"/>
      <c r="BP208" s="657"/>
      <c r="BQ208" s="657"/>
      <c r="BR208" s="657"/>
      <c r="BS208" s="657"/>
      <c r="BT208" s="657"/>
      <c r="BU208" s="657"/>
      <c r="BV208" s="657"/>
      <c r="BW208" s="657"/>
      <c r="BX208" s="657"/>
      <c r="BY208" s="657"/>
      <c r="BZ208" s="657"/>
      <c r="CA208" s="657"/>
      <c r="CB208" s="657"/>
      <c r="CC208" s="657"/>
      <c r="CD208" s="657"/>
      <c r="CE208" s="657"/>
      <c r="CF208" s="657"/>
      <c r="CG208" s="657"/>
      <c r="CH208" s="657"/>
      <c r="CI208" s="657"/>
      <c r="CJ208" s="657"/>
      <c r="CK208" s="657"/>
      <c r="CL208" s="657"/>
      <c r="CM208" s="657"/>
      <c r="CN208" s="657"/>
      <c r="CO208" s="657"/>
      <c r="CP208" s="657"/>
      <c r="CQ208" s="657"/>
      <c r="CR208" s="657"/>
      <c r="CS208" s="657"/>
      <c r="CT208" s="657"/>
      <c r="CU208" s="657"/>
      <c r="CV208" s="657"/>
      <c r="CW208" s="657"/>
      <c r="CX208" s="657"/>
      <c r="CY208" s="657"/>
      <c r="CZ208" s="657"/>
      <c r="DA208" s="657"/>
      <c r="DB208" s="657"/>
      <c r="DC208" s="657"/>
      <c r="DD208" s="657"/>
      <c r="DE208" s="657"/>
      <c r="DF208" s="657"/>
      <c r="DG208" s="657"/>
      <c r="DH208" s="657"/>
      <c r="DI208" s="657"/>
      <c r="DJ208" s="657"/>
      <c r="DK208" s="657"/>
      <c r="DL208" s="657"/>
      <c r="DM208" s="657"/>
      <c r="DN208" s="657"/>
      <c r="DO208" s="657"/>
      <c r="DP208" s="657"/>
      <c r="DQ208" s="657"/>
      <c r="DR208" s="657"/>
      <c r="DS208" s="657"/>
      <c r="DT208" s="657"/>
      <c r="DU208" s="657"/>
      <c r="DV208" s="657"/>
      <c r="DW208" s="657"/>
      <c r="DX208" s="657"/>
      <c r="DY208" s="657"/>
      <c r="DZ208" s="657"/>
      <c r="EA208" s="657"/>
      <c r="EB208" s="657"/>
      <c r="EC208" s="657"/>
      <c r="ED208" s="657"/>
      <c r="EE208" s="657"/>
      <c r="EF208" s="657"/>
      <c r="EG208" s="657"/>
      <c r="EH208" s="657"/>
      <c r="EI208" s="657"/>
      <c r="EJ208" s="657"/>
      <c r="EK208" s="657"/>
      <c r="EL208" s="657"/>
      <c r="EM208" s="657"/>
      <c r="EN208" s="657"/>
      <c r="EO208" s="657"/>
      <c r="EP208" s="657"/>
      <c r="EQ208" s="657"/>
      <c r="ER208" s="657"/>
      <c r="ES208" s="657"/>
      <c r="ET208" s="657"/>
      <c r="EU208" s="657"/>
      <c r="EV208" s="657"/>
      <c r="EW208" s="657"/>
      <c r="EX208" s="657"/>
      <c r="EY208" s="657"/>
      <c r="EZ208" s="657"/>
      <c r="FA208" s="657"/>
      <c r="FB208" s="657"/>
      <c r="FC208" s="657"/>
      <c r="FD208" s="657"/>
      <c r="FE208" s="657"/>
      <c r="FF208" s="657"/>
      <c r="FG208" s="657"/>
      <c r="FH208" s="657"/>
      <c r="FI208" s="657"/>
      <c r="FJ208" s="657"/>
      <c r="FK208" s="657"/>
      <c r="FL208" s="657"/>
      <c r="FM208" s="657"/>
      <c r="FN208" s="657"/>
      <c r="FO208" s="657"/>
      <c r="FP208" s="657"/>
      <c r="FQ208" s="657"/>
      <c r="FR208" s="657"/>
      <c r="FS208" s="657"/>
      <c r="FT208" s="657"/>
      <c r="FU208" s="657"/>
      <c r="FV208" s="657"/>
      <c r="FW208" s="657"/>
      <c r="FX208" s="657"/>
      <c r="FY208" s="657"/>
      <c r="FZ208" s="657"/>
      <c r="GA208" s="657"/>
      <c r="GB208" s="657"/>
      <c r="GC208" s="657"/>
      <c r="GD208" s="657"/>
      <c r="GE208" s="657"/>
      <c r="GF208" s="657"/>
      <c r="GG208" s="657"/>
      <c r="GH208" s="657"/>
      <c r="GI208" s="657"/>
      <c r="GJ208" s="657"/>
      <c r="GK208" s="657"/>
      <c r="GL208" s="657"/>
      <c r="GM208" s="657"/>
      <c r="GN208" s="657"/>
      <c r="GO208" s="657"/>
      <c r="GP208" s="657"/>
      <c r="GQ208" s="657"/>
      <c r="GR208" s="657"/>
      <c r="GS208" s="657"/>
      <c r="GT208" s="657"/>
      <c r="GU208" s="657"/>
      <c r="GV208" s="657"/>
      <c r="GW208" s="657"/>
      <c r="GX208" s="657"/>
      <c r="GY208" s="657"/>
      <c r="GZ208" s="657"/>
      <c r="HA208" s="657"/>
      <c r="HB208" s="657"/>
      <c r="HC208" s="657"/>
      <c r="HD208" s="657"/>
      <c r="HE208" s="657"/>
      <c r="HF208" s="657"/>
      <c r="HG208" s="657"/>
      <c r="HH208" s="657"/>
      <c r="HI208" s="657"/>
      <c r="HJ208" s="657"/>
      <c r="HK208" s="657"/>
      <c r="HL208" s="657"/>
      <c r="HM208" s="657"/>
      <c r="HN208" s="657"/>
      <c r="HO208" s="657"/>
      <c r="HP208" s="657"/>
      <c r="HQ208" s="657"/>
      <c r="HR208" s="657"/>
      <c r="HS208" s="657"/>
      <c r="HT208" s="657"/>
      <c r="HU208" s="657"/>
      <c r="HV208" s="657"/>
      <c r="HW208" s="657"/>
      <c r="HX208" s="657"/>
      <c r="HY208" s="657"/>
      <c r="HZ208" s="657"/>
      <c r="IA208" s="657"/>
      <c r="IB208" s="657"/>
      <c r="IC208" s="657"/>
      <c r="ID208" s="657"/>
      <c r="IE208" s="657"/>
      <c r="IF208" s="657"/>
    </row>
    <row r="209" spans="1:240" s="656" customFormat="1" ht="21" customHeight="1">
      <c r="A209" s="1084"/>
      <c r="B209" s="1094"/>
      <c r="C209" s="1084"/>
      <c r="D209" s="1084"/>
      <c r="E209" s="1088"/>
      <c r="F209" s="1084"/>
      <c r="G209" s="1084"/>
      <c r="H209" s="680" t="s">
        <v>613</v>
      </c>
      <c r="I209" s="664" t="s">
        <v>255</v>
      </c>
      <c r="J209" s="665">
        <v>4580</v>
      </c>
      <c r="K209" s="665">
        <v>40</v>
      </c>
      <c r="L209" s="664">
        <v>25</v>
      </c>
      <c r="M209" s="662" t="s">
        <v>2222</v>
      </c>
      <c r="N209" s="655"/>
      <c r="BO209" s="657"/>
      <c r="BP209" s="657"/>
      <c r="BQ209" s="657"/>
      <c r="BR209" s="657"/>
      <c r="BS209" s="657"/>
      <c r="BT209" s="657"/>
      <c r="BU209" s="657"/>
      <c r="BV209" s="657"/>
      <c r="BW209" s="657"/>
      <c r="BX209" s="657"/>
      <c r="BY209" s="657"/>
      <c r="BZ209" s="657"/>
      <c r="CA209" s="657"/>
      <c r="CB209" s="657"/>
      <c r="CC209" s="657"/>
      <c r="CD209" s="657"/>
      <c r="CE209" s="657"/>
      <c r="CF209" s="657"/>
      <c r="CG209" s="657"/>
      <c r="CH209" s="657"/>
      <c r="CI209" s="657"/>
      <c r="CJ209" s="657"/>
      <c r="CK209" s="657"/>
      <c r="CL209" s="657"/>
      <c r="CM209" s="657"/>
      <c r="CN209" s="657"/>
      <c r="CO209" s="657"/>
      <c r="CP209" s="657"/>
      <c r="CQ209" s="657"/>
      <c r="CR209" s="657"/>
      <c r="CS209" s="657"/>
      <c r="CT209" s="657"/>
      <c r="CU209" s="657"/>
      <c r="CV209" s="657"/>
      <c r="CW209" s="657"/>
      <c r="CX209" s="657"/>
      <c r="CY209" s="657"/>
      <c r="CZ209" s="657"/>
      <c r="DA209" s="657"/>
      <c r="DB209" s="657"/>
      <c r="DC209" s="657"/>
      <c r="DD209" s="657"/>
      <c r="DE209" s="657"/>
      <c r="DF209" s="657"/>
      <c r="DG209" s="657"/>
      <c r="DH209" s="657"/>
      <c r="DI209" s="657"/>
      <c r="DJ209" s="657"/>
      <c r="DK209" s="657"/>
      <c r="DL209" s="657"/>
      <c r="DM209" s="657"/>
      <c r="DN209" s="657"/>
      <c r="DO209" s="657"/>
      <c r="DP209" s="657"/>
      <c r="DQ209" s="657"/>
      <c r="DR209" s="657"/>
      <c r="DS209" s="657"/>
      <c r="DT209" s="657"/>
      <c r="DU209" s="657"/>
      <c r="DV209" s="657"/>
      <c r="DW209" s="657"/>
      <c r="DX209" s="657"/>
      <c r="DY209" s="657"/>
      <c r="DZ209" s="657"/>
      <c r="EA209" s="657"/>
      <c r="EB209" s="657"/>
      <c r="EC209" s="657"/>
      <c r="ED209" s="657"/>
      <c r="EE209" s="657"/>
      <c r="EF209" s="657"/>
      <c r="EG209" s="657"/>
      <c r="EH209" s="657"/>
      <c r="EI209" s="657"/>
      <c r="EJ209" s="657"/>
      <c r="EK209" s="657"/>
      <c r="EL209" s="657"/>
      <c r="EM209" s="657"/>
      <c r="EN209" s="657"/>
      <c r="EO209" s="657"/>
      <c r="EP209" s="657"/>
      <c r="EQ209" s="657"/>
      <c r="ER209" s="657"/>
      <c r="ES209" s="657"/>
      <c r="ET209" s="657"/>
      <c r="EU209" s="657"/>
      <c r="EV209" s="657"/>
      <c r="EW209" s="657"/>
      <c r="EX209" s="657"/>
      <c r="EY209" s="657"/>
      <c r="EZ209" s="657"/>
      <c r="FA209" s="657"/>
      <c r="FB209" s="657"/>
      <c r="FC209" s="657"/>
      <c r="FD209" s="657"/>
      <c r="FE209" s="657"/>
      <c r="FF209" s="657"/>
      <c r="FG209" s="657"/>
      <c r="FH209" s="657"/>
      <c r="FI209" s="657"/>
      <c r="FJ209" s="657"/>
      <c r="FK209" s="657"/>
      <c r="FL209" s="657"/>
      <c r="FM209" s="657"/>
      <c r="FN209" s="657"/>
      <c r="FO209" s="657"/>
      <c r="FP209" s="657"/>
      <c r="FQ209" s="657"/>
      <c r="FR209" s="657"/>
      <c r="FS209" s="657"/>
      <c r="FT209" s="657"/>
      <c r="FU209" s="657"/>
      <c r="FV209" s="657"/>
      <c r="FW209" s="657"/>
      <c r="FX209" s="657"/>
      <c r="FY209" s="657"/>
      <c r="FZ209" s="657"/>
      <c r="GA209" s="657"/>
      <c r="GB209" s="657"/>
      <c r="GC209" s="657"/>
      <c r="GD209" s="657"/>
      <c r="GE209" s="657"/>
      <c r="GF209" s="657"/>
      <c r="GG209" s="657"/>
      <c r="GH209" s="657"/>
      <c r="GI209" s="657"/>
      <c r="GJ209" s="657"/>
      <c r="GK209" s="657"/>
      <c r="GL209" s="657"/>
      <c r="GM209" s="657"/>
      <c r="GN209" s="657"/>
      <c r="GO209" s="657"/>
      <c r="GP209" s="657"/>
      <c r="GQ209" s="657"/>
      <c r="GR209" s="657"/>
      <c r="GS209" s="657"/>
      <c r="GT209" s="657"/>
      <c r="GU209" s="657"/>
      <c r="GV209" s="657"/>
      <c r="GW209" s="657"/>
      <c r="GX209" s="657"/>
      <c r="GY209" s="657"/>
      <c r="GZ209" s="657"/>
      <c r="HA209" s="657"/>
      <c r="HB209" s="657"/>
      <c r="HC209" s="657"/>
      <c r="HD209" s="657"/>
      <c r="HE209" s="657"/>
      <c r="HF209" s="657"/>
      <c r="HG209" s="657"/>
      <c r="HH209" s="657"/>
      <c r="HI209" s="657"/>
      <c r="HJ209" s="657"/>
      <c r="HK209" s="657"/>
      <c r="HL209" s="657"/>
      <c r="HM209" s="657"/>
      <c r="HN209" s="657"/>
      <c r="HO209" s="657"/>
      <c r="HP209" s="657"/>
      <c r="HQ209" s="657"/>
      <c r="HR209" s="657"/>
      <c r="HS209" s="657"/>
      <c r="HT209" s="657"/>
      <c r="HU209" s="657"/>
      <c r="HV209" s="657"/>
      <c r="HW209" s="657"/>
      <c r="HX209" s="657"/>
      <c r="HY209" s="657"/>
      <c r="HZ209" s="657"/>
      <c r="IA209" s="657"/>
      <c r="IB209" s="657"/>
      <c r="IC209" s="657"/>
      <c r="ID209" s="657"/>
      <c r="IE209" s="657"/>
      <c r="IF209" s="657"/>
    </row>
    <row r="210" spans="1:240" s="656" customFormat="1" ht="21" customHeight="1">
      <c r="A210" s="1084"/>
      <c r="B210" s="1094"/>
      <c r="C210" s="1084"/>
      <c r="D210" s="1084"/>
      <c r="E210" s="1088"/>
      <c r="F210" s="1084"/>
      <c r="G210" s="1084"/>
      <c r="H210" s="680" t="s">
        <v>548</v>
      </c>
      <c r="I210" s="664" t="s">
        <v>202</v>
      </c>
      <c r="J210" s="665">
        <v>4000</v>
      </c>
      <c r="K210" s="665">
        <v>21</v>
      </c>
      <c r="L210" s="664" t="s">
        <v>428</v>
      </c>
      <c r="M210" s="662" t="s">
        <v>2222</v>
      </c>
      <c r="N210" s="655"/>
      <c r="BO210" s="657"/>
      <c r="BP210" s="657"/>
      <c r="BQ210" s="657"/>
      <c r="BR210" s="657"/>
      <c r="BS210" s="657"/>
      <c r="BT210" s="657"/>
      <c r="BU210" s="657"/>
      <c r="BV210" s="657"/>
      <c r="BW210" s="657"/>
      <c r="BX210" s="657"/>
      <c r="BY210" s="657"/>
      <c r="BZ210" s="657"/>
      <c r="CA210" s="657"/>
      <c r="CB210" s="657"/>
      <c r="CC210" s="657"/>
      <c r="CD210" s="657"/>
      <c r="CE210" s="657"/>
      <c r="CF210" s="657"/>
      <c r="CG210" s="657"/>
      <c r="CH210" s="657"/>
      <c r="CI210" s="657"/>
      <c r="CJ210" s="657"/>
      <c r="CK210" s="657"/>
      <c r="CL210" s="657"/>
      <c r="CM210" s="657"/>
      <c r="CN210" s="657"/>
      <c r="CO210" s="657"/>
      <c r="CP210" s="657"/>
      <c r="CQ210" s="657"/>
      <c r="CR210" s="657"/>
      <c r="CS210" s="657"/>
      <c r="CT210" s="657"/>
      <c r="CU210" s="657"/>
      <c r="CV210" s="657"/>
      <c r="CW210" s="657"/>
      <c r="CX210" s="657"/>
      <c r="CY210" s="657"/>
      <c r="CZ210" s="657"/>
      <c r="DA210" s="657"/>
      <c r="DB210" s="657"/>
      <c r="DC210" s="657"/>
      <c r="DD210" s="657"/>
      <c r="DE210" s="657"/>
      <c r="DF210" s="657"/>
      <c r="DG210" s="657"/>
      <c r="DH210" s="657"/>
      <c r="DI210" s="657"/>
      <c r="DJ210" s="657"/>
      <c r="DK210" s="657"/>
      <c r="DL210" s="657"/>
      <c r="DM210" s="657"/>
      <c r="DN210" s="657"/>
      <c r="DO210" s="657"/>
      <c r="DP210" s="657"/>
      <c r="DQ210" s="657"/>
      <c r="DR210" s="657"/>
      <c r="DS210" s="657"/>
      <c r="DT210" s="657"/>
      <c r="DU210" s="657"/>
      <c r="DV210" s="657"/>
      <c r="DW210" s="657"/>
      <c r="DX210" s="657"/>
      <c r="DY210" s="657"/>
      <c r="DZ210" s="657"/>
      <c r="EA210" s="657"/>
      <c r="EB210" s="657"/>
      <c r="EC210" s="657"/>
      <c r="ED210" s="657"/>
      <c r="EE210" s="657"/>
      <c r="EF210" s="657"/>
      <c r="EG210" s="657"/>
      <c r="EH210" s="657"/>
      <c r="EI210" s="657"/>
      <c r="EJ210" s="657"/>
      <c r="EK210" s="657"/>
      <c r="EL210" s="657"/>
      <c r="EM210" s="657"/>
      <c r="EN210" s="657"/>
      <c r="EO210" s="657"/>
      <c r="EP210" s="657"/>
      <c r="EQ210" s="657"/>
      <c r="ER210" s="657"/>
      <c r="ES210" s="657"/>
      <c r="ET210" s="657"/>
      <c r="EU210" s="657"/>
      <c r="EV210" s="657"/>
      <c r="EW210" s="657"/>
      <c r="EX210" s="657"/>
      <c r="EY210" s="657"/>
      <c r="EZ210" s="657"/>
      <c r="FA210" s="657"/>
      <c r="FB210" s="657"/>
      <c r="FC210" s="657"/>
      <c r="FD210" s="657"/>
      <c r="FE210" s="657"/>
      <c r="FF210" s="657"/>
      <c r="FG210" s="657"/>
      <c r="FH210" s="657"/>
      <c r="FI210" s="657"/>
      <c r="FJ210" s="657"/>
      <c r="FK210" s="657"/>
      <c r="FL210" s="657"/>
      <c r="FM210" s="657"/>
      <c r="FN210" s="657"/>
      <c r="FO210" s="657"/>
      <c r="FP210" s="657"/>
      <c r="FQ210" s="657"/>
      <c r="FR210" s="657"/>
      <c r="FS210" s="657"/>
      <c r="FT210" s="657"/>
      <c r="FU210" s="657"/>
      <c r="FV210" s="657"/>
      <c r="FW210" s="657"/>
      <c r="FX210" s="657"/>
      <c r="FY210" s="657"/>
      <c r="FZ210" s="657"/>
      <c r="GA210" s="657"/>
      <c r="GB210" s="657"/>
      <c r="GC210" s="657"/>
      <c r="GD210" s="657"/>
      <c r="GE210" s="657"/>
      <c r="GF210" s="657"/>
      <c r="GG210" s="657"/>
      <c r="GH210" s="657"/>
      <c r="GI210" s="657"/>
      <c r="GJ210" s="657"/>
      <c r="GK210" s="657"/>
      <c r="GL210" s="657"/>
      <c r="GM210" s="657"/>
      <c r="GN210" s="657"/>
      <c r="GO210" s="657"/>
      <c r="GP210" s="657"/>
      <c r="GQ210" s="657"/>
      <c r="GR210" s="657"/>
      <c r="GS210" s="657"/>
      <c r="GT210" s="657"/>
      <c r="GU210" s="657"/>
      <c r="GV210" s="657"/>
      <c r="GW210" s="657"/>
      <c r="GX210" s="657"/>
      <c r="GY210" s="657"/>
      <c r="GZ210" s="657"/>
      <c r="HA210" s="657"/>
      <c r="HB210" s="657"/>
      <c r="HC210" s="657"/>
      <c r="HD210" s="657"/>
      <c r="HE210" s="657"/>
      <c r="HF210" s="657"/>
      <c r="HG210" s="657"/>
      <c r="HH210" s="657"/>
      <c r="HI210" s="657"/>
      <c r="HJ210" s="657"/>
      <c r="HK210" s="657"/>
      <c r="HL210" s="657"/>
      <c r="HM210" s="657"/>
      <c r="HN210" s="657"/>
      <c r="HO210" s="657"/>
      <c r="HP210" s="657"/>
      <c r="HQ210" s="657"/>
      <c r="HR210" s="657"/>
      <c r="HS210" s="657"/>
      <c r="HT210" s="657"/>
      <c r="HU210" s="657"/>
      <c r="HV210" s="657"/>
      <c r="HW210" s="657"/>
      <c r="HX210" s="657"/>
      <c r="HY210" s="657"/>
      <c r="HZ210" s="657"/>
      <c r="IA210" s="657"/>
      <c r="IB210" s="657"/>
      <c r="IC210" s="657"/>
      <c r="ID210" s="657"/>
      <c r="IE210" s="657"/>
      <c r="IF210" s="657"/>
    </row>
    <row r="211" spans="1:240" s="656" customFormat="1" ht="21" customHeight="1">
      <c r="A211" s="1084"/>
      <c r="B211" s="1094"/>
      <c r="C211" s="1084"/>
      <c r="D211" s="1084"/>
      <c r="E211" s="1088"/>
      <c r="F211" s="1084"/>
      <c r="G211" s="1084"/>
      <c r="H211" s="680" t="s">
        <v>569</v>
      </c>
      <c r="I211" s="664" t="s">
        <v>694</v>
      </c>
      <c r="J211" s="665">
        <v>4220</v>
      </c>
      <c r="K211" s="665">
        <v>34</v>
      </c>
      <c r="L211" s="664">
        <v>22</v>
      </c>
      <c r="M211" s="662" t="s">
        <v>2222</v>
      </c>
      <c r="N211" s="655"/>
      <c r="BO211" s="657"/>
      <c r="BP211" s="657"/>
      <c r="BQ211" s="657"/>
      <c r="BR211" s="657"/>
      <c r="BS211" s="657"/>
      <c r="BT211" s="657"/>
      <c r="BU211" s="657"/>
      <c r="BV211" s="657"/>
      <c r="BW211" s="657"/>
      <c r="BX211" s="657"/>
      <c r="BY211" s="657"/>
      <c r="BZ211" s="657"/>
      <c r="CA211" s="657"/>
      <c r="CB211" s="657"/>
      <c r="CC211" s="657"/>
      <c r="CD211" s="657"/>
      <c r="CE211" s="657"/>
      <c r="CF211" s="657"/>
      <c r="CG211" s="657"/>
      <c r="CH211" s="657"/>
      <c r="CI211" s="657"/>
      <c r="CJ211" s="657"/>
      <c r="CK211" s="657"/>
      <c r="CL211" s="657"/>
      <c r="CM211" s="657"/>
      <c r="CN211" s="657"/>
      <c r="CO211" s="657"/>
      <c r="CP211" s="657"/>
      <c r="CQ211" s="657"/>
      <c r="CR211" s="657"/>
      <c r="CS211" s="657"/>
      <c r="CT211" s="657"/>
      <c r="CU211" s="657"/>
      <c r="CV211" s="657"/>
      <c r="CW211" s="657"/>
      <c r="CX211" s="657"/>
      <c r="CY211" s="657"/>
      <c r="CZ211" s="657"/>
      <c r="DA211" s="657"/>
      <c r="DB211" s="657"/>
      <c r="DC211" s="657"/>
      <c r="DD211" s="657"/>
      <c r="DE211" s="657"/>
      <c r="DF211" s="657"/>
      <c r="DG211" s="657"/>
      <c r="DH211" s="657"/>
      <c r="DI211" s="657"/>
      <c r="DJ211" s="657"/>
      <c r="DK211" s="657"/>
      <c r="DL211" s="657"/>
      <c r="DM211" s="657"/>
      <c r="DN211" s="657"/>
      <c r="DO211" s="657"/>
      <c r="DP211" s="657"/>
      <c r="DQ211" s="657"/>
      <c r="DR211" s="657"/>
      <c r="DS211" s="657"/>
      <c r="DT211" s="657"/>
      <c r="DU211" s="657"/>
      <c r="DV211" s="657"/>
      <c r="DW211" s="657"/>
      <c r="DX211" s="657"/>
      <c r="DY211" s="657"/>
      <c r="DZ211" s="657"/>
      <c r="EA211" s="657"/>
      <c r="EB211" s="657"/>
      <c r="EC211" s="657"/>
      <c r="ED211" s="657"/>
      <c r="EE211" s="657"/>
      <c r="EF211" s="657"/>
      <c r="EG211" s="657"/>
      <c r="EH211" s="657"/>
      <c r="EI211" s="657"/>
      <c r="EJ211" s="657"/>
      <c r="EK211" s="657"/>
      <c r="EL211" s="657"/>
      <c r="EM211" s="657"/>
      <c r="EN211" s="657"/>
      <c r="EO211" s="657"/>
      <c r="EP211" s="657"/>
      <c r="EQ211" s="657"/>
      <c r="ER211" s="657"/>
      <c r="ES211" s="657"/>
      <c r="ET211" s="657"/>
      <c r="EU211" s="657"/>
      <c r="EV211" s="657"/>
      <c r="EW211" s="657"/>
      <c r="EX211" s="657"/>
      <c r="EY211" s="657"/>
      <c r="EZ211" s="657"/>
      <c r="FA211" s="657"/>
      <c r="FB211" s="657"/>
      <c r="FC211" s="657"/>
      <c r="FD211" s="657"/>
      <c r="FE211" s="657"/>
      <c r="FF211" s="657"/>
      <c r="FG211" s="657"/>
      <c r="FH211" s="657"/>
      <c r="FI211" s="657"/>
      <c r="FJ211" s="657"/>
      <c r="FK211" s="657"/>
      <c r="FL211" s="657"/>
      <c r="FM211" s="657"/>
      <c r="FN211" s="657"/>
      <c r="FO211" s="657"/>
      <c r="FP211" s="657"/>
      <c r="FQ211" s="657"/>
      <c r="FR211" s="657"/>
      <c r="FS211" s="657"/>
      <c r="FT211" s="657"/>
      <c r="FU211" s="657"/>
      <c r="FV211" s="657"/>
      <c r="FW211" s="657"/>
      <c r="FX211" s="657"/>
      <c r="FY211" s="657"/>
      <c r="FZ211" s="657"/>
      <c r="GA211" s="657"/>
      <c r="GB211" s="657"/>
      <c r="GC211" s="657"/>
      <c r="GD211" s="657"/>
      <c r="GE211" s="657"/>
      <c r="GF211" s="657"/>
      <c r="GG211" s="657"/>
      <c r="GH211" s="657"/>
      <c r="GI211" s="657"/>
      <c r="GJ211" s="657"/>
      <c r="GK211" s="657"/>
      <c r="GL211" s="657"/>
      <c r="GM211" s="657"/>
      <c r="GN211" s="657"/>
      <c r="GO211" s="657"/>
      <c r="GP211" s="657"/>
      <c r="GQ211" s="657"/>
      <c r="GR211" s="657"/>
      <c r="GS211" s="657"/>
      <c r="GT211" s="657"/>
      <c r="GU211" s="657"/>
      <c r="GV211" s="657"/>
      <c r="GW211" s="657"/>
      <c r="GX211" s="657"/>
      <c r="GY211" s="657"/>
      <c r="GZ211" s="657"/>
      <c r="HA211" s="657"/>
      <c r="HB211" s="657"/>
      <c r="HC211" s="657"/>
      <c r="HD211" s="657"/>
      <c r="HE211" s="657"/>
      <c r="HF211" s="657"/>
      <c r="HG211" s="657"/>
      <c r="HH211" s="657"/>
      <c r="HI211" s="657"/>
      <c r="HJ211" s="657"/>
      <c r="HK211" s="657"/>
      <c r="HL211" s="657"/>
      <c r="HM211" s="657"/>
      <c r="HN211" s="657"/>
      <c r="HO211" s="657"/>
      <c r="HP211" s="657"/>
      <c r="HQ211" s="657"/>
      <c r="HR211" s="657"/>
      <c r="HS211" s="657"/>
      <c r="HT211" s="657"/>
      <c r="HU211" s="657"/>
      <c r="HV211" s="657"/>
      <c r="HW211" s="657"/>
      <c r="HX211" s="657"/>
      <c r="HY211" s="657"/>
      <c r="HZ211" s="657"/>
      <c r="IA211" s="657"/>
      <c r="IB211" s="657"/>
      <c r="IC211" s="657"/>
      <c r="ID211" s="657"/>
      <c r="IE211" s="657"/>
      <c r="IF211" s="657"/>
    </row>
    <row r="212" spans="1:240" s="656" customFormat="1" ht="21" customHeight="1">
      <c r="A212" s="1085"/>
      <c r="B212" s="1095"/>
      <c r="C212" s="1085"/>
      <c r="D212" s="1085"/>
      <c r="E212" s="1091"/>
      <c r="F212" s="1085"/>
      <c r="G212" s="1085"/>
      <c r="H212" s="680" t="s">
        <v>526</v>
      </c>
      <c r="I212" s="664" t="s">
        <v>258</v>
      </c>
      <c r="J212" s="665">
        <v>4222</v>
      </c>
      <c r="K212" s="665">
        <v>9</v>
      </c>
      <c r="L212" s="664">
        <v>22</v>
      </c>
      <c r="M212" s="662" t="s">
        <v>2222</v>
      </c>
      <c r="N212" s="655"/>
      <c r="BO212" s="657"/>
      <c r="BP212" s="657"/>
      <c r="BQ212" s="657"/>
      <c r="BR212" s="657"/>
      <c r="BS212" s="657"/>
      <c r="BT212" s="657"/>
      <c r="BU212" s="657"/>
      <c r="BV212" s="657"/>
      <c r="BW212" s="657"/>
      <c r="BX212" s="657"/>
      <c r="BY212" s="657"/>
      <c r="BZ212" s="657"/>
      <c r="CA212" s="657"/>
      <c r="CB212" s="657"/>
      <c r="CC212" s="657"/>
      <c r="CD212" s="657"/>
      <c r="CE212" s="657"/>
      <c r="CF212" s="657"/>
      <c r="CG212" s="657"/>
      <c r="CH212" s="657"/>
      <c r="CI212" s="657"/>
      <c r="CJ212" s="657"/>
      <c r="CK212" s="657"/>
      <c r="CL212" s="657"/>
      <c r="CM212" s="657"/>
      <c r="CN212" s="657"/>
      <c r="CO212" s="657"/>
      <c r="CP212" s="657"/>
      <c r="CQ212" s="657"/>
      <c r="CR212" s="657"/>
      <c r="CS212" s="657"/>
      <c r="CT212" s="657"/>
      <c r="CU212" s="657"/>
      <c r="CV212" s="657"/>
      <c r="CW212" s="657"/>
      <c r="CX212" s="657"/>
      <c r="CY212" s="657"/>
      <c r="CZ212" s="657"/>
      <c r="DA212" s="657"/>
      <c r="DB212" s="657"/>
      <c r="DC212" s="657"/>
      <c r="DD212" s="657"/>
      <c r="DE212" s="657"/>
      <c r="DF212" s="657"/>
      <c r="DG212" s="657"/>
      <c r="DH212" s="657"/>
      <c r="DI212" s="657"/>
      <c r="DJ212" s="657"/>
      <c r="DK212" s="657"/>
      <c r="DL212" s="657"/>
      <c r="DM212" s="657"/>
      <c r="DN212" s="657"/>
      <c r="DO212" s="657"/>
      <c r="DP212" s="657"/>
      <c r="DQ212" s="657"/>
      <c r="DR212" s="657"/>
      <c r="DS212" s="657"/>
      <c r="DT212" s="657"/>
      <c r="DU212" s="657"/>
      <c r="DV212" s="657"/>
      <c r="DW212" s="657"/>
      <c r="DX212" s="657"/>
      <c r="DY212" s="657"/>
      <c r="DZ212" s="657"/>
      <c r="EA212" s="657"/>
      <c r="EB212" s="657"/>
      <c r="EC212" s="657"/>
      <c r="ED212" s="657"/>
      <c r="EE212" s="657"/>
      <c r="EF212" s="657"/>
      <c r="EG212" s="657"/>
      <c r="EH212" s="657"/>
      <c r="EI212" s="657"/>
      <c r="EJ212" s="657"/>
      <c r="EK212" s="657"/>
      <c r="EL212" s="657"/>
      <c r="EM212" s="657"/>
      <c r="EN212" s="657"/>
      <c r="EO212" s="657"/>
      <c r="EP212" s="657"/>
      <c r="EQ212" s="657"/>
      <c r="ER212" s="657"/>
      <c r="ES212" s="657"/>
      <c r="ET212" s="657"/>
      <c r="EU212" s="657"/>
      <c r="EV212" s="657"/>
      <c r="EW212" s="657"/>
      <c r="EX212" s="657"/>
      <c r="EY212" s="657"/>
      <c r="EZ212" s="657"/>
      <c r="FA212" s="657"/>
      <c r="FB212" s="657"/>
      <c r="FC212" s="657"/>
      <c r="FD212" s="657"/>
      <c r="FE212" s="657"/>
      <c r="FF212" s="657"/>
      <c r="FG212" s="657"/>
      <c r="FH212" s="657"/>
      <c r="FI212" s="657"/>
      <c r="FJ212" s="657"/>
      <c r="FK212" s="657"/>
      <c r="FL212" s="657"/>
      <c r="FM212" s="657"/>
      <c r="FN212" s="657"/>
      <c r="FO212" s="657"/>
      <c r="FP212" s="657"/>
      <c r="FQ212" s="657"/>
      <c r="FR212" s="657"/>
      <c r="FS212" s="657"/>
      <c r="FT212" s="657"/>
      <c r="FU212" s="657"/>
      <c r="FV212" s="657"/>
      <c r="FW212" s="657"/>
      <c r="FX212" s="657"/>
      <c r="FY212" s="657"/>
      <c r="FZ212" s="657"/>
      <c r="GA212" s="657"/>
      <c r="GB212" s="657"/>
      <c r="GC212" s="657"/>
      <c r="GD212" s="657"/>
      <c r="GE212" s="657"/>
      <c r="GF212" s="657"/>
      <c r="GG212" s="657"/>
      <c r="GH212" s="657"/>
      <c r="GI212" s="657"/>
      <c r="GJ212" s="657"/>
      <c r="GK212" s="657"/>
      <c r="GL212" s="657"/>
      <c r="GM212" s="657"/>
      <c r="GN212" s="657"/>
      <c r="GO212" s="657"/>
      <c r="GP212" s="657"/>
      <c r="GQ212" s="657"/>
      <c r="GR212" s="657"/>
      <c r="GS212" s="657"/>
      <c r="GT212" s="657"/>
      <c r="GU212" s="657"/>
      <c r="GV212" s="657"/>
      <c r="GW212" s="657"/>
      <c r="GX212" s="657"/>
      <c r="GY212" s="657"/>
      <c r="GZ212" s="657"/>
      <c r="HA212" s="657"/>
      <c r="HB212" s="657"/>
      <c r="HC212" s="657"/>
      <c r="HD212" s="657"/>
      <c r="HE212" s="657"/>
      <c r="HF212" s="657"/>
      <c r="HG212" s="657"/>
      <c r="HH212" s="657"/>
      <c r="HI212" s="657"/>
      <c r="HJ212" s="657"/>
      <c r="HK212" s="657"/>
      <c r="HL212" s="657"/>
      <c r="HM212" s="657"/>
      <c r="HN212" s="657"/>
      <c r="HO212" s="657"/>
      <c r="HP212" s="657"/>
      <c r="HQ212" s="657"/>
      <c r="HR212" s="657"/>
      <c r="HS212" s="657"/>
      <c r="HT212" s="657"/>
      <c r="HU212" s="657"/>
      <c r="HV212" s="657"/>
      <c r="HW212" s="657"/>
      <c r="HX212" s="657"/>
      <c r="HY212" s="657"/>
      <c r="HZ212" s="657"/>
      <c r="IA212" s="657"/>
      <c r="IB212" s="657"/>
      <c r="IC212" s="657"/>
      <c r="ID212" s="657"/>
      <c r="IE212" s="657"/>
      <c r="IF212" s="657"/>
    </row>
    <row r="213" spans="1:240" s="656" customFormat="1" ht="21" customHeight="1">
      <c r="A213" s="1079">
        <v>28</v>
      </c>
      <c r="B213" s="1082" t="s">
        <v>695</v>
      </c>
      <c r="C213" s="1083" t="s">
        <v>696</v>
      </c>
      <c r="D213" s="1083" t="s">
        <v>697</v>
      </c>
      <c r="E213" s="1087" t="s">
        <v>698</v>
      </c>
      <c r="F213" s="1083" t="s">
        <v>697</v>
      </c>
      <c r="G213" s="1087" t="s">
        <v>260</v>
      </c>
      <c r="H213" s="680" t="s">
        <v>681</v>
      </c>
      <c r="I213" s="670" t="s">
        <v>529</v>
      </c>
      <c r="J213" s="670" t="s">
        <v>577</v>
      </c>
      <c r="K213" s="670" t="s">
        <v>699</v>
      </c>
      <c r="L213" s="670" t="s">
        <v>506</v>
      </c>
      <c r="M213" s="662" t="s">
        <v>2223</v>
      </c>
      <c r="N213" s="655"/>
      <c r="BO213" s="657"/>
      <c r="BP213" s="657"/>
      <c r="BQ213" s="657"/>
      <c r="BR213" s="657"/>
      <c r="BS213" s="657"/>
      <c r="BT213" s="657"/>
      <c r="BU213" s="657"/>
      <c r="BV213" s="657"/>
      <c r="BW213" s="657"/>
      <c r="BX213" s="657"/>
      <c r="BY213" s="657"/>
      <c r="BZ213" s="657"/>
      <c r="CA213" s="657"/>
      <c r="CB213" s="657"/>
      <c r="CC213" s="657"/>
      <c r="CD213" s="657"/>
      <c r="CE213" s="657"/>
      <c r="CF213" s="657"/>
      <c r="CG213" s="657"/>
      <c r="CH213" s="657"/>
      <c r="CI213" s="657"/>
      <c r="CJ213" s="657"/>
      <c r="CK213" s="657"/>
      <c r="CL213" s="657"/>
      <c r="CM213" s="657"/>
      <c r="CN213" s="657"/>
      <c r="CO213" s="657"/>
      <c r="CP213" s="657"/>
      <c r="CQ213" s="657"/>
      <c r="CR213" s="657"/>
      <c r="CS213" s="657"/>
      <c r="CT213" s="657"/>
      <c r="CU213" s="657"/>
      <c r="CV213" s="657"/>
      <c r="CW213" s="657"/>
      <c r="CX213" s="657"/>
      <c r="CY213" s="657"/>
      <c r="CZ213" s="657"/>
      <c r="DA213" s="657"/>
      <c r="DB213" s="657"/>
      <c r="DC213" s="657"/>
      <c r="DD213" s="657"/>
      <c r="DE213" s="657"/>
      <c r="DF213" s="657"/>
      <c r="DG213" s="657"/>
      <c r="DH213" s="657"/>
      <c r="DI213" s="657"/>
      <c r="DJ213" s="657"/>
      <c r="DK213" s="657"/>
      <c r="DL213" s="657"/>
      <c r="DM213" s="657"/>
      <c r="DN213" s="657"/>
      <c r="DO213" s="657"/>
      <c r="DP213" s="657"/>
      <c r="DQ213" s="657"/>
      <c r="DR213" s="657"/>
      <c r="DS213" s="657"/>
      <c r="DT213" s="657"/>
      <c r="DU213" s="657"/>
      <c r="DV213" s="657"/>
      <c r="DW213" s="657"/>
      <c r="DX213" s="657"/>
      <c r="DY213" s="657"/>
      <c r="DZ213" s="657"/>
      <c r="EA213" s="657"/>
      <c r="EB213" s="657"/>
      <c r="EC213" s="657"/>
      <c r="ED213" s="657"/>
      <c r="EE213" s="657"/>
      <c r="EF213" s="657"/>
      <c r="EG213" s="657"/>
      <c r="EH213" s="657"/>
      <c r="EI213" s="657"/>
      <c r="EJ213" s="657"/>
      <c r="EK213" s="657"/>
      <c r="EL213" s="657"/>
      <c r="EM213" s="657"/>
      <c r="EN213" s="657"/>
      <c r="EO213" s="657"/>
      <c r="EP213" s="657"/>
      <c r="EQ213" s="657"/>
      <c r="ER213" s="657"/>
      <c r="ES213" s="657"/>
      <c r="ET213" s="657"/>
      <c r="EU213" s="657"/>
      <c r="EV213" s="657"/>
      <c r="EW213" s="657"/>
      <c r="EX213" s="657"/>
      <c r="EY213" s="657"/>
      <c r="EZ213" s="657"/>
      <c r="FA213" s="657"/>
      <c r="FB213" s="657"/>
      <c r="FC213" s="657"/>
      <c r="FD213" s="657"/>
      <c r="FE213" s="657"/>
      <c r="FF213" s="657"/>
      <c r="FG213" s="657"/>
      <c r="FH213" s="657"/>
      <c r="FI213" s="657"/>
      <c r="FJ213" s="657"/>
      <c r="FK213" s="657"/>
      <c r="FL213" s="657"/>
      <c r="FM213" s="657"/>
      <c r="FN213" s="657"/>
      <c r="FO213" s="657"/>
      <c r="FP213" s="657"/>
      <c r="FQ213" s="657"/>
      <c r="FR213" s="657"/>
      <c r="FS213" s="657"/>
      <c r="FT213" s="657"/>
      <c r="FU213" s="657"/>
      <c r="FV213" s="657"/>
      <c r="FW213" s="657"/>
      <c r="FX213" s="657"/>
      <c r="FY213" s="657"/>
      <c r="FZ213" s="657"/>
      <c r="GA213" s="657"/>
      <c r="GB213" s="657"/>
      <c r="GC213" s="657"/>
      <c r="GD213" s="657"/>
      <c r="GE213" s="657"/>
      <c r="GF213" s="657"/>
      <c r="GG213" s="657"/>
      <c r="GH213" s="657"/>
      <c r="GI213" s="657"/>
      <c r="GJ213" s="657"/>
      <c r="GK213" s="657"/>
      <c r="GL213" s="657"/>
      <c r="GM213" s="657"/>
      <c r="GN213" s="657"/>
      <c r="GO213" s="657"/>
      <c r="GP213" s="657"/>
      <c r="GQ213" s="657"/>
      <c r="GR213" s="657"/>
      <c r="GS213" s="657"/>
      <c r="GT213" s="657"/>
      <c r="GU213" s="657"/>
      <c r="GV213" s="657"/>
      <c r="GW213" s="657"/>
      <c r="GX213" s="657"/>
      <c r="GY213" s="657"/>
      <c r="GZ213" s="657"/>
      <c r="HA213" s="657"/>
      <c r="HB213" s="657"/>
      <c r="HC213" s="657"/>
      <c r="HD213" s="657"/>
      <c r="HE213" s="657"/>
      <c r="HF213" s="657"/>
      <c r="HG213" s="657"/>
      <c r="HH213" s="657"/>
      <c r="HI213" s="657"/>
      <c r="HJ213" s="657"/>
      <c r="HK213" s="657"/>
      <c r="HL213" s="657"/>
      <c r="HM213" s="657"/>
      <c r="HN213" s="657"/>
      <c r="HO213" s="657"/>
      <c r="HP213" s="657"/>
      <c r="HQ213" s="657"/>
      <c r="HR213" s="657"/>
      <c r="HS213" s="657"/>
      <c r="HT213" s="657"/>
      <c r="HU213" s="657"/>
      <c r="HV213" s="657"/>
      <c r="HW213" s="657"/>
      <c r="HX213" s="657"/>
      <c r="HY213" s="657"/>
      <c r="HZ213" s="657"/>
      <c r="IA213" s="657"/>
      <c r="IB213" s="657"/>
      <c r="IC213" s="657"/>
      <c r="ID213" s="657"/>
      <c r="IE213" s="657"/>
      <c r="IF213" s="657"/>
    </row>
    <row r="214" spans="1:240" s="656" customFormat="1" ht="35.25" customHeight="1">
      <c r="A214" s="1079"/>
      <c r="B214" s="1082"/>
      <c r="C214" s="1085"/>
      <c r="D214" s="1085"/>
      <c r="E214" s="1091"/>
      <c r="F214" s="1085"/>
      <c r="G214" s="1091"/>
      <c r="H214" s="681" t="s">
        <v>700</v>
      </c>
      <c r="I214" s="631" t="s">
        <v>444</v>
      </c>
      <c r="J214" s="650" t="s">
        <v>580</v>
      </c>
      <c r="K214" s="650" t="s">
        <v>686</v>
      </c>
      <c r="L214" s="650" t="s">
        <v>506</v>
      </c>
      <c r="M214" s="662" t="s">
        <v>2223</v>
      </c>
      <c r="N214" s="655"/>
      <c r="BO214" s="657"/>
      <c r="BP214" s="657"/>
      <c r="BQ214" s="657"/>
      <c r="BR214" s="657"/>
      <c r="BS214" s="657"/>
      <c r="BT214" s="657"/>
      <c r="BU214" s="657"/>
      <c r="BV214" s="657"/>
      <c r="BW214" s="657"/>
      <c r="BX214" s="657"/>
      <c r="BY214" s="657"/>
      <c r="BZ214" s="657"/>
      <c r="CA214" s="657"/>
      <c r="CB214" s="657"/>
      <c r="CC214" s="657"/>
      <c r="CD214" s="657"/>
      <c r="CE214" s="657"/>
      <c r="CF214" s="657"/>
      <c r="CG214" s="657"/>
      <c r="CH214" s="657"/>
      <c r="CI214" s="657"/>
      <c r="CJ214" s="657"/>
      <c r="CK214" s="657"/>
      <c r="CL214" s="657"/>
      <c r="CM214" s="657"/>
      <c r="CN214" s="657"/>
      <c r="CO214" s="657"/>
      <c r="CP214" s="657"/>
      <c r="CQ214" s="657"/>
      <c r="CR214" s="657"/>
      <c r="CS214" s="657"/>
      <c r="CT214" s="657"/>
      <c r="CU214" s="657"/>
      <c r="CV214" s="657"/>
      <c r="CW214" s="657"/>
      <c r="CX214" s="657"/>
      <c r="CY214" s="657"/>
      <c r="CZ214" s="657"/>
      <c r="DA214" s="657"/>
      <c r="DB214" s="657"/>
      <c r="DC214" s="657"/>
      <c r="DD214" s="657"/>
      <c r="DE214" s="657"/>
      <c r="DF214" s="657"/>
      <c r="DG214" s="657"/>
      <c r="DH214" s="657"/>
      <c r="DI214" s="657"/>
      <c r="DJ214" s="657"/>
      <c r="DK214" s="657"/>
      <c r="DL214" s="657"/>
      <c r="DM214" s="657"/>
      <c r="DN214" s="657"/>
      <c r="DO214" s="657"/>
      <c r="DP214" s="657"/>
      <c r="DQ214" s="657"/>
      <c r="DR214" s="657"/>
      <c r="DS214" s="657"/>
      <c r="DT214" s="657"/>
      <c r="DU214" s="657"/>
      <c r="DV214" s="657"/>
      <c r="DW214" s="657"/>
      <c r="DX214" s="657"/>
      <c r="DY214" s="657"/>
      <c r="DZ214" s="657"/>
      <c r="EA214" s="657"/>
      <c r="EB214" s="657"/>
      <c r="EC214" s="657"/>
      <c r="ED214" s="657"/>
      <c r="EE214" s="657"/>
      <c r="EF214" s="657"/>
      <c r="EG214" s="657"/>
      <c r="EH214" s="657"/>
      <c r="EI214" s="657"/>
      <c r="EJ214" s="657"/>
      <c r="EK214" s="657"/>
      <c r="EL214" s="657"/>
      <c r="EM214" s="657"/>
      <c r="EN214" s="657"/>
      <c r="EO214" s="657"/>
      <c r="EP214" s="657"/>
      <c r="EQ214" s="657"/>
      <c r="ER214" s="657"/>
      <c r="ES214" s="657"/>
      <c r="ET214" s="657"/>
      <c r="EU214" s="657"/>
      <c r="EV214" s="657"/>
      <c r="EW214" s="657"/>
      <c r="EX214" s="657"/>
      <c r="EY214" s="657"/>
      <c r="EZ214" s="657"/>
      <c r="FA214" s="657"/>
      <c r="FB214" s="657"/>
      <c r="FC214" s="657"/>
      <c r="FD214" s="657"/>
      <c r="FE214" s="657"/>
      <c r="FF214" s="657"/>
      <c r="FG214" s="657"/>
      <c r="FH214" s="657"/>
      <c r="FI214" s="657"/>
      <c r="FJ214" s="657"/>
      <c r="FK214" s="657"/>
      <c r="FL214" s="657"/>
      <c r="FM214" s="657"/>
      <c r="FN214" s="657"/>
      <c r="FO214" s="657"/>
      <c r="FP214" s="657"/>
      <c r="FQ214" s="657"/>
      <c r="FR214" s="657"/>
      <c r="FS214" s="657"/>
      <c r="FT214" s="657"/>
      <c r="FU214" s="657"/>
      <c r="FV214" s="657"/>
      <c r="FW214" s="657"/>
      <c r="FX214" s="657"/>
      <c r="FY214" s="657"/>
      <c r="FZ214" s="657"/>
      <c r="GA214" s="657"/>
      <c r="GB214" s="657"/>
      <c r="GC214" s="657"/>
      <c r="GD214" s="657"/>
      <c r="GE214" s="657"/>
      <c r="GF214" s="657"/>
      <c r="GG214" s="657"/>
      <c r="GH214" s="657"/>
      <c r="GI214" s="657"/>
      <c r="GJ214" s="657"/>
      <c r="GK214" s="657"/>
      <c r="GL214" s="657"/>
      <c r="GM214" s="657"/>
      <c r="GN214" s="657"/>
      <c r="GO214" s="657"/>
      <c r="GP214" s="657"/>
      <c r="GQ214" s="657"/>
      <c r="GR214" s="657"/>
      <c r="GS214" s="657"/>
      <c r="GT214" s="657"/>
      <c r="GU214" s="657"/>
      <c r="GV214" s="657"/>
      <c r="GW214" s="657"/>
      <c r="GX214" s="657"/>
      <c r="GY214" s="657"/>
      <c r="GZ214" s="657"/>
      <c r="HA214" s="657"/>
      <c r="HB214" s="657"/>
      <c r="HC214" s="657"/>
      <c r="HD214" s="657"/>
      <c r="HE214" s="657"/>
      <c r="HF214" s="657"/>
      <c r="HG214" s="657"/>
      <c r="HH214" s="657"/>
      <c r="HI214" s="657"/>
      <c r="HJ214" s="657"/>
      <c r="HK214" s="657"/>
      <c r="HL214" s="657"/>
      <c r="HM214" s="657"/>
      <c r="HN214" s="657"/>
      <c r="HO214" s="657"/>
      <c r="HP214" s="657"/>
      <c r="HQ214" s="657"/>
      <c r="HR214" s="657"/>
      <c r="HS214" s="657"/>
      <c r="HT214" s="657"/>
      <c r="HU214" s="657"/>
      <c r="HV214" s="657"/>
      <c r="HW214" s="657"/>
      <c r="HX214" s="657"/>
      <c r="HY214" s="657"/>
      <c r="HZ214" s="657"/>
      <c r="IA214" s="657"/>
      <c r="IB214" s="657"/>
      <c r="IC214" s="657"/>
      <c r="ID214" s="657"/>
      <c r="IE214" s="657"/>
      <c r="IF214" s="657"/>
    </row>
    <row r="215" spans="1:240" s="656" customFormat="1" ht="41.4" customHeight="1">
      <c r="A215" s="1090" t="s">
        <v>411</v>
      </c>
      <c r="B215" s="1082"/>
      <c r="C215" s="1087" t="s">
        <v>701</v>
      </c>
      <c r="D215" s="1087" t="s">
        <v>702</v>
      </c>
      <c r="E215" s="1090" t="s">
        <v>394</v>
      </c>
      <c r="F215" s="1087" t="s">
        <v>697</v>
      </c>
      <c r="G215" s="1087" t="s">
        <v>260</v>
      </c>
      <c r="H215" s="732" t="s">
        <v>2224</v>
      </c>
      <c r="I215" s="664" t="s">
        <v>245</v>
      </c>
      <c r="J215" s="733" t="s">
        <v>2225</v>
      </c>
      <c r="K215" s="665">
        <v>55</v>
      </c>
      <c r="L215" s="670" t="s">
        <v>939</v>
      </c>
      <c r="M215" s="662" t="s">
        <v>2226</v>
      </c>
      <c r="N215" s="655"/>
    </row>
    <row r="216" spans="1:240" s="656" customFormat="1" ht="36.6" customHeight="1">
      <c r="A216" s="1088"/>
      <c r="B216" s="1082"/>
      <c r="C216" s="1087"/>
      <c r="D216" s="1087"/>
      <c r="E216" s="1087"/>
      <c r="F216" s="1087"/>
      <c r="G216" s="1087"/>
      <c r="H216" s="734" t="s">
        <v>488</v>
      </c>
      <c r="I216" s="664" t="s">
        <v>250</v>
      </c>
      <c r="J216" s="679" t="s">
        <v>490</v>
      </c>
      <c r="K216" s="665">
        <v>6</v>
      </c>
      <c r="L216" s="670" t="s">
        <v>343</v>
      </c>
      <c r="M216" s="662" t="s">
        <v>2226</v>
      </c>
      <c r="N216" s="655"/>
      <c r="BO216" s="657"/>
      <c r="BP216" s="657"/>
      <c r="BQ216" s="657"/>
      <c r="BR216" s="657"/>
      <c r="BS216" s="657"/>
      <c r="BT216" s="657"/>
      <c r="BU216" s="657"/>
      <c r="BV216" s="657"/>
      <c r="BW216" s="657"/>
      <c r="BX216" s="657"/>
      <c r="BY216" s="657"/>
      <c r="BZ216" s="657"/>
      <c r="CA216" s="657"/>
      <c r="CB216" s="657"/>
      <c r="CC216" s="657"/>
      <c r="CD216" s="657"/>
      <c r="CE216" s="657"/>
      <c r="CF216" s="657"/>
      <c r="CG216" s="657"/>
      <c r="CH216" s="657"/>
      <c r="CI216" s="657"/>
      <c r="CJ216" s="657"/>
      <c r="CK216" s="657"/>
      <c r="CL216" s="657"/>
      <c r="CM216" s="657"/>
      <c r="CN216" s="657"/>
      <c r="CO216" s="657"/>
      <c r="CP216" s="657"/>
      <c r="CQ216" s="657"/>
      <c r="CR216" s="657"/>
      <c r="CS216" s="657"/>
      <c r="CT216" s="657"/>
      <c r="CU216" s="657"/>
      <c r="CV216" s="657"/>
      <c r="CW216" s="657"/>
      <c r="CX216" s="657"/>
      <c r="CY216" s="657"/>
      <c r="CZ216" s="657"/>
      <c r="DA216" s="657"/>
      <c r="DB216" s="657"/>
      <c r="DC216" s="657"/>
      <c r="DD216" s="657"/>
      <c r="DE216" s="657"/>
      <c r="DF216" s="657"/>
      <c r="DG216" s="657"/>
      <c r="DH216" s="657"/>
      <c r="DI216" s="657"/>
      <c r="DJ216" s="657"/>
      <c r="DK216" s="657"/>
      <c r="DL216" s="657"/>
      <c r="DM216" s="657"/>
      <c r="DN216" s="657"/>
      <c r="DO216" s="657"/>
      <c r="DP216" s="657"/>
      <c r="DQ216" s="657"/>
      <c r="DR216" s="657"/>
      <c r="DS216" s="657"/>
      <c r="DT216" s="657"/>
      <c r="DU216" s="657"/>
      <c r="DV216" s="657"/>
      <c r="DW216" s="657"/>
      <c r="DX216" s="657"/>
      <c r="DY216" s="657"/>
      <c r="DZ216" s="657"/>
      <c r="EA216" s="657"/>
      <c r="EB216" s="657"/>
      <c r="EC216" s="657"/>
      <c r="ED216" s="657"/>
      <c r="EE216" s="657"/>
      <c r="EF216" s="657"/>
      <c r="EG216" s="657"/>
      <c r="EH216" s="657"/>
      <c r="EI216" s="657"/>
      <c r="EJ216" s="657"/>
      <c r="EK216" s="657"/>
      <c r="EL216" s="657"/>
      <c r="EM216" s="657"/>
      <c r="EN216" s="657"/>
      <c r="EO216" s="657"/>
      <c r="EP216" s="657"/>
      <c r="EQ216" s="657"/>
      <c r="ER216" s="657"/>
      <c r="ES216" s="657"/>
      <c r="ET216" s="657"/>
      <c r="EU216" s="657"/>
      <c r="EV216" s="657"/>
      <c r="EW216" s="657"/>
      <c r="EX216" s="657"/>
      <c r="EY216" s="657"/>
      <c r="EZ216" s="657"/>
      <c r="FA216" s="657"/>
      <c r="FB216" s="657"/>
      <c r="FC216" s="657"/>
      <c r="FD216" s="657"/>
      <c r="FE216" s="657"/>
      <c r="FF216" s="657"/>
      <c r="FG216" s="657"/>
      <c r="FH216" s="657"/>
      <c r="FI216" s="657"/>
      <c r="FJ216" s="657"/>
      <c r="FK216" s="657"/>
      <c r="FL216" s="657"/>
      <c r="FM216" s="657"/>
      <c r="FN216" s="657"/>
      <c r="FO216" s="657"/>
      <c r="FP216" s="657"/>
      <c r="FQ216" s="657"/>
      <c r="FR216" s="657"/>
      <c r="FS216" s="657"/>
      <c r="FT216" s="657"/>
      <c r="FU216" s="657"/>
      <c r="FV216" s="657"/>
      <c r="FW216" s="657"/>
      <c r="FX216" s="657"/>
      <c r="FY216" s="657"/>
      <c r="FZ216" s="657"/>
      <c r="GA216" s="657"/>
      <c r="GB216" s="657"/>
      <c r="GC216" s="657"/>
      <c r="GD216" s="657"/>
      <c r="GE216" s="657"/>
      <c r="GF216" s="657"/>
      <c r="GG216" s="657"/>
      <c r="GH216" s="657"/>
      <c r="GI216" s="657"/>
      <c r="GJ216" s="657"/>
      <c r="GK216" s="657"/>
      <c r="GL216" s="657"/>
      <c r="GM216" s="657"/>
      <c r="GN216" s="657"/>
      <c r="GO216" s="657"/>
      <c r="GP216" s="657"/>
      <c r="GQ216" s="657"/>
      <c r="GR216" s="657"/>
      <c r="GS216" s="657"/>
      <c r="GT216" s="657"/>
      <c r="GU216" s="657"/>
      <c r="GV216" s="657"/>
      <c r="GW216" s="657"/>
      <c r="GX216" s="657"/>
      <c r="GY216" s="657"/>
      <c r="GZ216" s="657"/>
      <c r="HA216" s="657"/>
      <c r="HB216" s="657"/>
      <c r="HC216" s="657"/>
      <c r="HD216" s="657"/>
      <c r="HE216" s="657"/>
      <c r="HF216" s="657"/>
      <c r="HG216" s="657"/>
      <c r="HH216" s="657"/>
      <c r="HI216" s="657"/>
      <c r="HJ216" s="657"/>
      <c r="HK216" s="657"/>
      <c r="HL216" s="657"/>
      <c r="HM216" s="657"/>
      <c r="HN216" s="657"/>
      <c r="HO216" s="657"/>
      <c r="HP216" s="657"/>
      <c r="HQ216" s="657"/>
      <c r="HR216" s="657"/>
      <c r="HS216" s="657"/>
      <c r="HT216" s="657"/>
      <c r="HU216" s="657"/>
      <c r="HV216" s="657"/>
      <c r="HW216" s="657"/>
      <c r="HX216" s="657"/>
      <c r="HY216" s="657"/>
      <c r="HZ216" s="657"/>
      <c r="IA216" s="657"/>
      <c r="IB216" s="657"/>
      <c r="IC216" s="657"/>
      <c r="ID216" s="657"/>
      <c r="IE216" s="657"/>
      <c r="IF216" s="657"/>
    </row>
    <row r="217" spans="1:240" s="656" customFormat="1" ht="39.6" customHeight="1">
      <c r="A217" s="1088"/>
      <c r="B217" s="1082"/>
      <c r="C217" s="1087"/>
      <c r="D217" s="1087"/>
      <c r="E217" s="1087"/>
      <c r="F217" s="1087"/>
      <c r="G217" s="1087"/>
      <c r="H217" s="734" t="s">
        <v>464</v>
      </c>
      <c r="I217" s="664" t="s">
        <v>704</v>
      </c>
      <c r="J217" s="664" t="s">
        <v>577</v>
      </c>
      <c r="K217" s="665">
        <v>39</v>
      </c>
      <c r="L217" s="670" t="s">
        <v>582</v>
      </c>
      <c r="M217" s="662" t="s">
        <v>2226</v>
      </c>
      <c r="N217" s="655"/>
      <c r="BO217" s="657"/>
      <c r="BP217" s="657"/>
      <c r="BQ217" s="657"/>
      <c r="BR217" s="657"/>
      <c r="BS217" s="657"/>
      <c r="BT217" s="657"/>
      <c r="BU217" s="657"/>
      <c r="BV217" s="657"/>
      <c r="BW217" s="657"/>
      <c r="BX217" s="657"/>
      <c r="BY217" s="657"/>
      <c r="BZ217" s="657"/>
      <c r="CA217" s="657"/>
      <c r="CB217" s="657"/>
      <c r="CC217" s="657"/>
      <c r="CD217" s="657"/>
      <c r="CE217" s="657"/>
      <c r="CF217" s="657"/>
      <c r="CG217" s="657"/>
      <c r="CH217" s="657"/>
      <c r="CI217" s="657"/>
      <c r="CJ217" s="657"/>
      <c r="CK217" s="657"/>
      <c r="CL217" s="657"/>
      <c r="CM217" s="657"/>
      <c r="CN217" s="657"/>
      <c r="CO217" s="657"/>
      <c r="CP217" s="657"/>
      <c r="CQ217" s="657"/>
      <c r="CR217" s="657"/>
      <c r="CS217" s="657"/>
      <c r="CT217" s="657"/>
      <c r="CU217" s="657"/>
      <c r="CV217" s="657"/>
      <c r="CW217" s="657"/>
      <c r="CX217" s="657"/>
      <c r="CY217" s="657"/>
      <c r="CZ217" s="657"/>
      <c r="DA217" s="657"/>
      <c r="DB217" s="657"/>
      <c r="DC217" s="657"/>
      <c r="DD217" s="657"/>
      <c r="DE217" s="657"/>
      <c r="DF217" s="657"/>
      <c r="DG217" s="657"/>
      <c r="DH217" s="657"/>
      <c r="DI217" s="657"/>
      <c r="DJ217" s="657"/>
      <c r="DK217" s="657"/>
      <c r="DL217" s="657"/>
      <c r="DM217" s="657"/>
      <c r="DN217" s="657"/>
      <c r="DO217" s="657"/>
      <c r="DP217" s="657"/>
      <c r="DQ217" s="657"/>
      <c r="DR217" s="657"/>
      <c r="DS217" s="657"/>
      <c r="DT217" s="657"/>
      <c r="DU217" s="657"/>
      <c r="DV217" s="657"/>
      <c r="DW217" s="657"/>
      <c r="DX217" s="657"/>
      <c r="DY217" s="657"/>
      <c r="DZ217" s="657"/>
      <c r="EA217" s="657"/>
      <c r="EB217" s="657"/>
      <c r="EC217" s="657"/>
      <c r="ED217" s="657"/>
      <c r="EE217" s="657"/>
      <c r="EF217" s="657"/>
      <c r="EG217" s="657"/>
      <c r="EH217" s="657"/>
      <c r="EI217" s="657"/>
      <c r="EJ217" s="657"/>
      <c r="EK217" s="657"/>
      <c r="EL217" s="657"/>
      <c r="EM217" s="657"/>
      <c r="EN217" s="657"/>
      <c r="EO217" s="657"/>
      <c r="EP217" s="657"/>
      <c r="EQ217" s="657"/>
      <c r="ER217" s="657"/>
      <c r="ES217" s="657"/>
      <c r="ET217" s="657"/>
      <c r="EU217" s="657"/>
      <c r="EV217" s="657"/>
      <c r="EW217" s="657"/>
      <c r="EX217" s="657"/>
      <c r="EY217" s="657"/>
      <c r="EZ217" s="657"/>
      <c r="FA217" s="657"/>
      <c r="FB217" s="657"/>
      <c r="FC217" s="657"/>
      <c r="FD217" s="657"/>
      <c r="FE217" s="657"/>
      <c r="FF217" s="657"/>
      <c r="FG217" s="657"/>
      <c r="FH217" s="657"/>
      <c r="FI217" s="657"/>
      <c r="FJ217" s="657"/>
      <c r="FK217" s="657"/>
      <c r="FL217" s="657"/>
      <c r="FM217" s="657"/>
      <c r="FN217" s="657"/>
      <c r="FO217" s="657"/>
      <c r="FP217" s="657"/>
      <c r="FQ217" s="657"/>
      <c r="FR217" s="657"/>
      <c r="FS217" s="657"/>
      <c r="FT217" s="657"/>
      <c r="FU217" s="657"/>
      <c r="FV217" s="657"/>
      <c r="FW217" s="657"/>
      <c r="FX217" s="657"/>
      <c r="FY217" s="657"/>
      <c r="FZ217" s="657"/>
      <c r="GA217" s="657"/>
      <c r="GB217" s="657"/>
      <c r="GC217" s="657"/>
      <c r="GD217" s="657"/>
      <c r="GE217" s="657"/>
      <c r="GF217" s="657"/>
      <c r="GG217" s="657"/>
      <c r="GH217" s="657"/>
      <c r="GI217" s="657"/>
      <c r="GJ217" s="657"/>
      <c r="GK217" s="657"/>
      <c r="GL217" s="657"/>
      <c r="GM217" s="657"/>
      <c r="GN217" s="657"/>
      <c r="GO217" s="657"/>
      <c r="GP217" s="657"/>
      <c r="GQ217" s="657"/>
      <c r="GR217" s="657"/>
      <c r="GS217" s="657"/>
      <c r="GT217" s="657"/>
      <c r="GU217" s="657"/>
      <c r="GV217" s="657"/>
      <c r="GW217" s="657"/>
      <c r="GX217" s="657"/>
      <c r="GY217" s="657"/>
      <c r="GZ217" s="657"/>
      <c r="HA217" s="657"/>
      <c r="HB217" s="657"/>
      <c r="HC217" s="657"/>
      <c r="HD217" s="657"/>
      <c r="HE217" s="657"/>
      <c r="HF217" s="657"/>
      <c r="HG217" s="657"/>
      <c r="HH217" s="657"/>
      <c r="HI217" s="657"/>
      <c r="HJ217" s="657"/>
      <c r="HK217" s="657"/>
      <c r="HL217" s="657"/>
      <c r="HM217" s="657"/>
      <c r="HN217" s="657"/>
      <c r="HO217" s="657"/>
      <c r="HP217" s="657"/>
      <c r="HQ217" s="657"/>
      <c r="HR217" s="657"/>
      <c r="HS217" s="657"/>
      <c r="HT217" s="657"/>
      <c r="HU217" s="657"/>
      <c r="HV217" s="657"/>
      <c r="HW217" s="657"/>
      <c r="HX217" s="657"/>
      <c r="HY217" s="657"/>
      <c r="HZ217" s="657"/>
      <c r="IA217" s="657"/>
      <c r="IB217" s="657"/>
      <c r="IC217" s="657"/>
      <c r="ID217" s="657"/>
      <c r="IE217" s="657"/>
      <c r="IF217" s="657"/>
    </row>
    <row r="218" spans="1:240" s="656" customFormat="1" ht="21" customHeight="1">
      <c r="A218" s="1088"/>
      <c r="B218" s="1082"/>
      <c r="C218" s="1087"/>
      <c r="D218" s="1087"/>
      <c r="E218" s="1087"/>
      <c r="F218" s="1087"/>
      <c r="G218" s="1087"/>
      <c r="H218" s="734" t="s">
        <v>705</v>
      </c>
      <c r="I218" s="664" t="s">
        <v>446</v>
      </c>
      <c r="J218" s="664" t="s">
        <v>528</v>
      </c>
      <c r="K218" s="665">
        <v>32</v>
      </c>
      <c r="L218" s="670" t="s">
        <v>270</v>
      </c>
      <c r="M218" s="662" t="s">
        <v>2226</v>
      </c>
      <c r="N218" s="655"/>
      <c r="BO218" s="657"/>
      <c r="BP218" s="657"/>
      <c r="BQ218" s="657"/>
      <c r="BR218" s="657"/>
      <c r="BS218" s="657"/>
      <c r="BT218" s="657"/>
      <c r="BU218" s="657"/>
      <c r="BV218" s="657"/>
      <c r="BW218" s="657"/>
      <c r="BX218" s="657"/>
      <c r="BY218" s="657"/>
      <c r="BZ218" s="657"/>
      <c r="CA218" s="657"/>
      <c r="CB218" s="657"/>
      <c r="CC218" s="657"/>
      <c r="CD218" s="657"/>
      <c r="CE218" s="657"/>
      <c r="CF218" s="657"/>
      <c r="CG218" s="657"/>
      <c r="CH218" s="657"/>
      <c r="CI218" s="657"/>
      <c r="CJ218" s="657"/>
      <c r="CK218" s="657"/>
      <c r="CL218" s="657"/>
      <c r="CM218" s="657"/>
      <c r="CN218" s="657"/>
      <c r="CO218" s="657"/>
      <c r="CP218" s="657"/>
      <c r="CQ218" s="657"/>
      <c r="CR218" s="657"/>
      <c r="CS218" s="657"/>
      <c r="CT218" s="657"/>
      <c r="CU218" s="657"/>
      <c r="CV218" s="657"/>
      <c r="CW218" s="657"/>
      <c r="CX218" s="657"/>
      <c r="CY218" s="657"/>
      <c r="CZ218" s="657"/>
      <c r="DA218" s="657"/>
      <c r="DB218" s="657"/>
      <c r="DC218" s="657"/>
      <c r="DD218" s="657"/>
      <c r="DE218" s="657"/>
      <c r="DF218" s="657"/>
      <c r="DG218" s="657"/>
      <c r="DH218" s="657"/>
      <c r="DI218" s="657"/>
      <c r="DJ218" s="657"/>
      <c r="DK218" s="657"/>
      <c r="DL218" s="657"/>
      <c r="DM218" s="657"/>
      <c r="DN218" s="657"/>
      <c r="DO218" s="657"/>
      <c r="DP218" s="657"/>
      <c r="DQ218" s="657"/>
      <c r="DR218" s="657"/>
      <c r="DS218" s="657"/>
      <c r="DT218" s="657"/>
      <c r="DU218" s="657"/>
      <c r="DV218" s="657"/>
      <c r="DW218" s="657"/>
      <c r="DX218" s="657"/>
      <c r="DY218" s="657"/>
      <c r="DZ218" s="657"/>
      <c r="EA218" s="657"/>
      <c r="EB218" s="657"/>
      <c r="EC218" s="657"/>
      <c r="ED218" s="657"/>
      <c r="EE218" s="657"/>
      <c r="EF218" s="657"/>
      <c r="EG218" s="657"/>
      <c r="EH218" s="657"/>
      <c r="EI218" s="657"/>
      <c r="EJ218" s="657"/>
      <c r="EK218" s="657"/>
      <c r="EL218" s="657"/>
      <c r="EM218" s="657"/>
      <c r="EN218" s="657"/>
      <c r="EO218" s="657"/>
      <c r="EP218" s="657"/>
      <c r="EQ218" s="657"/>
      <c r="ER218" s="657"/>
      <c r="ES218" s="657"/>
      <c r="ET218" s="657"/>
      <c r="EU218" s="657"/>
      <c r="EV218" s="657"/>
      <c r="EW218" s="657"/>
      <c r="EX218" s="657"/>
      <c r="EY218" s="657"/>
      <c r="EZ218" s="657"/>
      <c r="FA218" s="657"/>
      <c r="FB218" s="657"/>
      <c r="FC218" s="657"/>
      <c r="FD218" s="657"/>
      <c r="FE218" s="657"/>
      <c r="FF218" s="657"/>
      <c r="FG218" s="657"/>
      <c r="FH218" s="657"/>
      <c r="FI218" s="657"/>
      <c r="FJ218" s="657"/>
      <c r="FK218" s="657"/>
      <c r="FL218" s="657"/>
      <c r="FM218" s="657"/>
      <c r="FN218" s="657"/>
      <c r="FO218" s="657"/>
      <c r="FP218" s="657"/>
      <c r="FQ218" s="657"/>
      <c r="FR218" s="657"/>
      <c r="FS218" s="657"/>
      <c r="FT218" s="657"/>
      <c r="FU218" s="657"/>
      <c r="FV218" s="657"/>
      <c r="FW218" s="657"/>
      <c r="FX218" s="657"/>
      <c r="FY218" s="657"/>
      <c r="FZ218" s="657"/>
      <c r="GA218" s="657"/>
      <c r="GB218" s="657"/>
      <c r="GC218" s="657"/>
      <c r="GD218" s="657"/>
      <c r="GE218" s="657"/>
      <c r="GF218" s="657"/>
      <c r="GG218" s="657"/>
      <c r="GH218" s="657"/>
      <c r="GI218" s="657"/>
      <c r="GJ218" s="657"/>
      <c r="GK218" s="657"/>
      <c r="GL218" s="657"/>
      <c r="GM218" s="657"/>
      <c r="GN218" s="657"/>
      <c r="GO218" s="657"/>
      <c r="GP218" s="657"/>
      <c r="GQ218" s="657"/>
      <c r="GR218" s="657"/>
      <c r="GS218" s="657"/>
      <c r="GT218" s="657"/>
      <c r="GU218" s="657"/>
      <c r="GV218" s="657"/>
      <c r="GW218" s="657"/>
      <c r="GX218" s="657"/>
      <c r="GY218" s="657"/>
      <c r="GZ218" s="657"/>
      <c r="HA218" s="657"/>
      <c r="HB218" s="657"/>
      <c r="HC218" s="657"/>
      <c r="HD218" s="657"/>
      <c r="HE218" s="657"/>
      <c r="HF218" s="657"/>
      <c r="HG218" s="657"/>
      <c r="HH218" s="657"/>
      <c r="HI218" s="657"/>
      <c r="HJ218" s="657"/>
      <c r="HK218" s="657"/>
      <c r="HL218" s="657"/>
      <c r="HM218" s="657"/>
      <c r="HN218" s="657"/>
      <c r="HO218" s="657"/>
      <c r="HP218" s="657"/>
      <c r="HQ218" s="657"/>
      <c r="HR218" s="657"/>
      <c r="HS218" s="657"/>
      <c r="HT218" s="657"/>
      <c r="HU218" s="657"/>
      <c r="HV218" s="657"/>
      <c r="HW218" s="657"/>
      <c r="HX218" s="657"/>
      <c r="HY218" s="657"/>
      <c r="HZ218" s="657"/>
      <c r="IA218" s="657"/>
      <c r="IB218" s="657"/>
      <c r="IC218" s="657"/>
      <c r="ID218" s="657"/>
      <c r="IE218" s="657"/>
      <c r="IF218" s="657"/>
    </row>
    <row r="219" spans="1:240" s="695" customFormat="1" ht="29.4" customHeight="1">
      <c r="A219" s="1088"/>
      <c r="B219" s="1082"/>
      <c r="C219" s="1087"/>
      <c r="D219" s="1087"/>
      <c r="E219" s="1087"/>
      <c r="F219" s="1087"/>
      <c r="G219" s="1087"/>
      <c r="H219" s="734" t="s">
        <v>2227</v>
      </c>
      <c r="I219" s="664" t="s">
        <v>437</v>
      </c>
      <c r="J219" s="664" t="s">
        <v>2228</v>
      </c>
      <c r="K219" s="665">
        <v>30</v>
      </c>
      <c r="L219" s="670" t="s">
        <v>2173</v>
      </c>
      <c r="M219" s="693" t="s">
        <v>2226</v>
      </c>
      <c r="N219" s="694"/>
      <c r="BO219" s="696"/>
      <c r="BP219" s="696"/>
      <c r="BQ219" s="696"/>
      <c r="BR219" s="696"/>
      <c r="BS219" s="696"/>
      <c r="BT219" s="696"/>
      <c r="BU219" s="696"/>
      <c r="BV219" s="696"/>
      <c r="BW219" s="696"/>
      <c r="BX219" s="696"/>
      <c r="BY219" s="696"/>
      <c r="BZ219" s="696"/>
      <c r="CA219" s="696"/>
      <c r="CB219" s="696"/>
      <c r="CC219" s="696"/>
      <c r="CD219" s="696"/>
      <c r="CE219" s="696"/>
      <c r="CF219" s="696"/>
      <c r="CG219" s="696"/>
      <c r="CH219" s="696"/>
      <c r="CI219" s="696"/>
      <c r="CJ219" s="696"/>
      <c r="CK219" s="696"/>
      <c r="CL219" s="696"/>
      <c r="CM219" s="696"/>
      <c r="CN219" s="696"/>
      <c r="CO219" s="696"/>
      <c r="CP219" s="696"/>
      <c r="CQ219" s="696"/>
      <c r="CR219" s="696"/>
      <c r="CS219" s="696"/>
      <c r="CT219" s="696"/>
      <c r="CU219" s="696"/>
      <c r="CV219" s="696"/>
      <c r="CW219" s="696"/>
      <c r="CX219" s="696"/>
      <c r="CY219" s="696"/>
      <c r="CZ219" s="696"/>
      <c r="DA219" s="696"/>
      <c r="DB219" s="696"/>
      <c r="DC219" s="696"/>
      <c r="DD219" s="696"/>
      <c r="DE219" s="696"/>
      <c r="DF219" s="696"/>
      <c r="DG219" s="696"/>
      <c r="DH219" s="696"/>
      <c r="DI219" s="696"/>
      <c r="DJ219" s="696"/>
      <c r="DK219" s="696"/>
      <c r="DL219" s="696"/>
      <c r="DM219" s="696"/>
      <c r="DN219" s="696"/>
      <c r="DO219" s="696"/>
      <c r="DP219" s="696"/>
      <c r="DQ219" s="696"/>
      <c r="DR219" s="696"/>
      <c r="DS219" s="696"/>
      <c r="DT219" s="696"/>
      <c r="DU219" s="696"/>
      <c r="DV219" s="696"/>
      <c r="DW219" s="696"/>
      <c r="DX219" s="696"/>
      <c r="DY219" s="696"/>
      <c r="DZ219" s="696"/>
      <c r="EA219" s="696"/>
      <c r="EB219" s="696"/>
      <c r="EC219" s="696"/>
      <c r="ED219" s="696"/>
      <c r="EE219" s="696"/>
      <c r="EF219" s="696"/>
      <c r="EG219" s="696"/>
      <c r="EH219" s="696"/>
      <c r="EI219" s="696"/>
      <c r="EJ219" s="696"/>
      <c r="EK219" s="696"/>
      <c r="EL219" s="696"/>
      <c r="EM219" s="696"/>
      <c r="EN219" s="696"/>
      <c r="EO219" s="696"/>
      <c r="EP219" s="696"/>
      <c r="EQ219" s="696"/>
      <c r="ER219" s="696"/>
      <c r="ES219" s="696"/>
      <c r="ET219" s="696"/>
      <c r="EU219" s="696"/>
      <c r="EV219" s="696"/>
      <c r="EW219" s="696"/>
      <c r="EX219" s="696"/>
      <c r="EY219" s="696"/>
      <c r="EZ219" s="696"/>
      <c r="FA219" s="696"/>
      <c r="FB219" s="696"/>
      <c r="FC219" s="696"/>
      <c r="FD219" s="696"/>
      <c r="FE219" s="696"/>
      <c r="FF219" s="696"/>
      <c r="FG219" s="696"/>
      <c r="FH219" s="696"/>
      <c r="FI219" s="696"/>
      <c r="FJ219" s="696"/>
      <c r="FK219" s="696"/>
      <c r="FL219" s="696"/>
      <c r="FM219" s="696"/>
      <c r="FN219" s="696"/>
      <c r="FO219" s="696"/>
      <c r="FP219" s="696"/>
      <c r="FQ219" s="696"/>
      <c r="FR219" s="696"/>
      <c r="FS219" s="696"/>
      <c r="FT219" s="696"/>
      <c r="FU219" s="696"/>
      <c r="FV219" s="696"/>
      <c r="FW219" s="696"/>
      <c r="FX219" s="696"/>
      <c r="FY219" s="696"/>
      <c r="FZ219" s="696"/>
      <c r="GA219" s="696"/>
      <c r="GB219" s="696"/>
      <c r="GC219" s="696"/>
      <c r="GD219" s="696"/>
      <c r="GE219" s="696"/>
      <c r="GF219" s="696"/>
      <c r="GG219" s="696"/>
      <c r="GH219" s="696"/>
      <c r="GI219" s="696"/>
      <c r="GJ219" s="696"/>
      <c r="GK219" s="696"/>
      <c r="GL219" s="696"/>
      <c r="GM219" s="696"/>
      <c r="GN219" s="696"/>
      <c r="GO219" s="696"/>
      <c r="GP219" s="696"/>
      <c r="GQ219" s="696"/>
      <c r="GR219" s="696"/>
      <c r="GS219" s="696"/>
      <c r="GT219" s="696"/>
      <c r="GU219" s="696"/>
      <c r="GV219" s="696"/>
      <c r="GW219" s="696"/>
      <c r="GX219" s="696"/>
      <c r="GY219" s="696"/>
      <c r="GZ219" s="696"/>
      <c r="HA219" s="696"/>
      <c r="HB219" s="696"/>
      <c r="HC219" s="696"/>
      <c r="HD219" s="696"/>
      <c r="HE219" s="696"/>
      <c r="HF219" s="696"/>
      <c r="HG219" s="696"/>
      <c r="HH219" s="696"/>
      <c r="HI219" s="696"/>
      <c r="HJ219" s="696"/>
      <c r="HK219" s="696"/>
      <c r="HL219" s="696"/>
      <c r="HM219" s="696"/>
      <c r="HN219" s="696"/>
      <c r="HO219" s="696"/>
      <c r="HP219" s="696"/>
      <c r="HQ219" s="696"/>
      <c r="HR219" s="696"/>
      <c r="HS219" s="696"/>
      <c r="HT219" s="696"/>
      <c r="HU219" s="696"/>
      <c r="HV219" s="696"/>
      <c r="HW219" s="696"/>
      <c r="HX219" s="696"/>
      <c r="HY219" s="696"/>
      <c r="HZ219" s="696"/>
      <c r="IA219" s="696"/>
      <c r="IB219" s="696"/>
      <c r="IC219" s="696"/>
      <c r="ID219" s="696"/>
      <c r="IE219" s="696"/>
      <c r="IF219" s="696"/>
    </row>
    <row r="220" spans="1:240" s="656" customFormat="1" ht="21" customHeight="1">
      <c r="A220" s="1088"/>
      <c r="B220" s="1082"/>
      <c r="C220" s="1087"/>
      <c r="D220" s="1087"/>
      <c r="E220" s="1087"/>
      <c r="F220" s="1087"/>
      <c r="G220" s="1087"/>
      <c r="H220" s="734" t="s">
        <v>568</v>
      </c>
      <c r="I220" s="664" t="s">
        <v>572</v>
      </c>
      <c r="J220" s="664" t="s">
        <v>457</v>
      </c>
      <c r="K220" s="665">
        <v>15</v>
      </c>
      <c r="L220" s="670" t="s">
        <v>441</v>
      </c>
      <c r="M220" s="662" t="s">
        <v>2226</v>
      </c>
      <c r="N220" s="655"/>
      <c r="BO220" s="657"/>
      <c r="BP220" s="657"/>
      <c r="BQ220" s="657"/>
      <c r="BR220" s="657"/>
      <c r="BS220" s="657"/>
      <c r="BT220" s="657"/>
      <c r="BU220" s="657"/>
      <c r="BV220" s="657"/>
      <c r="BW220" s="657"/>
      <c r="BX220" s="657"/>
      <c r="BY220" s="657"/>
      <c r="BZ220" s="657"/>
      <c r="CA220" s="657"/>
      <c r="CB220" s="657"/>
      <c r="CC220" s="657"/>
      <c r="CD220" s="657"/>
      <c r="CE220" s="657"/>
      <c r="CF220" s="657"/>
      <c r="CG220" s="657"/>
      <c r="CH220" s="657"/>
      <c r="CI220" s="657"/>
      <c r="CJ220" s="657"/>
      <c r="CK220" s="657"/>
      <c r="CL220" s="657"/>
      <c r="CM220" s="657"/>
      <c r="CN220" s="657"/>
      <c r="CO220" s="657"/>
      <c r="CP220" s="657"/>
      <c r="CQ220" s="657"/>
      <c r="CR220" s="657"/>
      <c r="CS220" s="657"/>
      <c r="CT220" s="657"/>
      <c r="CU220" s="657"/>
      <c r="CV220" s="657"/>
      <c r="CW220" s="657"/>
      <c r="CX220" s="657"/>
      <c r="CY220" s="657"/>
      <c r="CZ220" s="657"/>
      <c r="DA220" s="657"/>
      <c r="DB220" s="657"/>
      <c r="DC220" s="657"/>
      <c r="DD220" s="657"/>
      <c r="DE220" s="657"/>
      <c r="DF220" s="657"/>
      <c r="DG220" s="657"/>
      <c r="DH220" s="657"/>
      <c r="DI220" s="657"/>
      <c r="DJ220" s="657"/>
      <c r="DK220" s="657"/>
      <c r="DL220" s="657"/>
      <c r="DM220" s="657"/>
      <c r="DN220" s="657"/>
      <c r="DO220" s="657"/>
      <c r="DP220" s="657"/>
      <c r="DQ220" s="657"/>
      <c r="DR220" s="657"/>
      <c r="DS220" s="657"/>
      <c r="DT220" s="657"/>
      <c r="DU220" s="657"/>
      <c r="DV220" s="657"/>
      <c r="DW220" s="657"/>
      <c r="DX220" s="657"/>
      <c r="DY220" s="657"/>
      <c r="DZ220" s="657"/>
      <c r="EA220" s="657"/>
      <c r="EB220" s="657"/>
      <c r="EC220" s="657"/>
      <c r="ED220" s="657"/>
      <c r="EE220" s="657"/>
      <c r="EF220" s="657"/>
      <c r="EG220" s="657"/>
      <c r="EH220" s="657"/>
      <c r="EI220" s="657"/>
      <c r="EJ220" s="657"/>
      <c r="EK220" s="657"/>
      <c r="EL220" s="657"/>
      <c r="EM220" s="657"/>
      <c r="EN220" s="657"/>
      <c r="EO220" s="657"/>
      <c r="EP220" s="657"/>
      <c r="EQ220" s="657"/>
      <c r="ER220" s="657"/>
      <c r="ES220" s="657"/>
      <c r="ET220" s="657"/>
      <c r="EU220" s="657"/>
      <c r="EV220" s="657"/>
      <c r="EW220" s="657"/>
      <c r="EX220" s="657"/>
      <c r="EY220" s="657"/>
      <c r="EZ220" s="657"/>
      <c r="FA220" s="657"/>
      <c r="FB220" s="657"/>
      <c r="FC220" s="657"/>
      <c r="FD220" s="657"/>
      <c r="FE220" s="657"/>
      <c r="FF220" s="657"/>
      <c r="FG220" s="657"/>
      <c r="FH220" s="657"/>
      <c r="FI220" s="657"/>
      <c r="FJ220" s="657"/>
      <c r="FK220" s="657"/>
      <c r="FL220" s="657"/>
      <c r="FM220" s="657"/>
      <c r="FN220" s="657"/>
      <c r="FO220" s="657"/>
      <c r="FP220" s="657"/>
      <c r="FQ220" s="657"/>
      <c r="FR220" s="657"/>
      <c r="FS220" s="657"/>
      <c r="FT220" s="657"/>
      <c r="FU220" s="657"/>
      <c r="FV220" s="657"/>
      <c r="FW220" s="657"/>
      <c r="FX220" s="657"/>
      <c r="FY220" s="657"/>
      <c r="FZ220" s="657"/>
      <c r="GA220" s="657"/>
      <c r="GB220" s="657"/>
      <c r="GC220" s="657"/>
      <c r="GD220" s="657"/>
      <c r="GE220" s="657"/>
      <c r="GF220" s="657"/>
      <c r="GG220" s="657"/>
      <c r="GH220" s="657"/>
      <c r="GI220" s="657"/>
      <c r="GJ220" s="657"/>
      <c r="GK220" s="657"/>
      <c r="GL220" s="657"/>
      <c r="GM220" s="657"/>
      <c r="GN220" s="657"/>
      <c r="GO220" s="657"/>
      <c r="GP220" s="657"/>
      <c r="GQ220" s="657"/>
      <c r="GR220" s="657"/>
      <c r="GS220" s="657"/>
      <c r="GT220" s="657"/>
      <c r="GU220" s="657"/>
      <c r="GV220" s="657"/>
      <c r="GW220" s="657"/>
      <c r="GX220" s="657"/>
      <c r="GY220" s="657"/>
      <c r="GZ220" s="657"/>
      <c r="HA220" s="657"/>
      <c r="HB220" s="657"/>
      <c r="HC220" s="657"/>
      <c r="HD220" s="657"/>
      <c r="HE220" s="657"/>
      <c r="HF220" s="657"/>
      <c r="HG220" s="657"/>
      <c r="HH220" s="657"/>
      <c r="HI220" s="657"/>
      <c r="HJ220" s="657"/>
      <c r="HK220" s="657"/>
      <c r="HL220" s="657"/>
      <c r="HM220" s="657"/>
      <c r="HN220" s="657"/>
      <c r="HO220" s="657"/>
      <c r="HP220" s="657"/>
      <c r="HQ220" s="657"/>
      <c r="HR220" s="657"/>
      <c r="HS220" s="657"/>
      <c r="HT220" s="657"/>
      <c r="HU220" s="657"/>
      <c r="HV220" s="657"/>
      <c r="HW220" s="657"/>
      <c r="HX220" s="657"/>
      <c r="HY220" s="657"/>
      <c r="HZ220" s="657"/>
      <c r="IA220" s="657"/>
      <c r="IB220" s="657"/>
      <c r="IC220" s="657"/>
      <c r="ID220" s="657"/>
      <c r="IE220" s="657"/>
      <c r="IF220" s="657"/>
    </row>
    <row r="221" spans="1:240" s="656" customFormat="1" ht="21" customHeight="1">
      <c r="A221" s="1088"/>
      <c r="B221" s="1082"/>
      <c r="C221" s="1087"/>
      <c r="D221" s="1087"/>
      <c r="E221" s="1087"/>
      <c r="F221" s="1087"/>
      <c r="G221" s="1087"/>
      <c r="H221" s="734" t="s">
        <v>2053</v>
      </c>
      <c r="I221" s="664" t="s">
        <v>423</v>
      </c>
      <c r="J221" s="664" t="s">
        <v>2054</v>
      </c>
      <c r="K221" s="665">
        <v>20</v>
      </c>
      <c r="L221" s="670" t="s">
        <v>438</v>
      </c>
      <c r="M221" s="662" t="s">
        <v>2226</v>
      </c>
      <c r="N221" s="655"/>
    </row>
    <row r="222" spans="1:240" s="656" customFormat="1" ht="21" customHeight="1">
      <c r="A222" s="1088"/>
      <c r="B222" s="1082"/>
      <c r="C222" s="1087"/>
      <c r="D222" s="1087"/>
      <c r="E222" s="1087"/>
      <c r="F222" s="1087"/>
      <c r="G222" s="1087"/>
      <c r="H222" s="681" t="s">
        <v>669</v>
      </c>
      <c r="I222" s="631" t="s">
        <v>245</v>
      </c>
      <c r="J222" s="650" t="s">
        <v>416</v>
      </c>
      <c r="K222" s="650" t="s">
        <v>2072</v>
      </c>
      <c r="L222" s="650" t="s">
        <v>2073</v>
      </c>
      <c r="M222" s="662" t="s">
        <v>2226</v>
      </c>
      <c r="N222" s="655"/>
      <c r="BO222" s="657"/>
      <c r="BP222" s="657"/>
      <c r="BQ222" s="657"/>
      <c r="BR222" s="657"/>
      <c r="BS222" s="657"/>
      <c r="BT222" s="657"/>
      <c r="BU222" s="657"/>
      <c r="BV222" s="657"/>
      <c r="BW222" s="657"/>
      <c r="BX222" s="657"/>
      <c r="BY222" s="657"/>
      <c r="BZ222" s="657"/>
      <c r="CA222" s="657"/>
      <c r="CB222" s="657"/>
      <c r="CC222" s="657"/>
      <c r="CD222" s="657"/>
      <c r="CE222" s="657"/>
      <c r="CF222" s="657"/>
      <c r="CG222" s="657"/>
      <c r="CH222" s="657"/>
      <c r="CI222" s="657"/>
      <c r="CJ222" s="657"/>
      <c r="CK222" s="657"/>
      <c r="CL222" s="657"/>
      <c r="CM222" s="657"/>
      <c r="CN222" s="657"/>
      <c r="CO222" s="657"/>
      <c r="CP222" s="657"/>
      <c r="CQ222" s="657"/>
      <c r="CR222" s="657"/>
      <c r="CS222" s="657"/>
      <c r="CT222" s="657"/>
      <c r="CU222" s="657"/>
      <c r="CV222" s="657"/>
      <c r="CW222" s="657"/>
      <c r="CX222" s="657"/>
      <c r="CY222" s="657"/>
      <c r="CZ222" s="657"/>
      <c r="DA222" s="657"/>
      <c r="DB222" s="657"/>
      <c r="DC222" s="657"/>
      <c r="DD222" s="657"/>
      <c r="DE222" s="657"/>
      <c r="DF222" s="657"/>
      <c r="DG222" s="657"/>
      <c r="DH222" s="657"/>
      <c r="DI222" s="657"/>
      <c r="DJ222" s="657"/>
      <c r="DK222" s="657"/>
      <c r="DL222" s="657"/>
      <c r="DM222" s="657"/>
      <c r="DN222" s="657"/>
      <c r="DO222" s="657"/>
      <c r="DP222" s="657"/>
      <c r="DQ222" s="657"/>
      <c r="DR222" s="657"/>
      <c r="DS222" s="657"/>
      <c r="DT222" s="657"/>
      <c r="DU222" s="657"/>
      <c r="DV222" s="657"/>
      <c r="DW222" s="657"/>
      <c r="DX222" s="657"/>
      <c r="DY222" s="657"/>
      <c r="DZ222" s="657"/>
      <c r="EA222" s="657"/>
      <c r="EB222" s="657"/>
      <c r="EC222" s="657"/>
      <c r="ED222" s="657"/>
      <c r="EE222" s="657"/>
      <c r="EF222" s="657"/>
      <c r="EG222" s="657"/>
      <c r="EH222" s="657"/>
      <c r="EI222" s="657"/>
      <c r="EJ222" s="657"/>
      <c r="EK222" s="657"/>
      <c r="EL222" s="657"/>
      <c r="EM222" s="657"/>
      <c r="EN222" s="657"/>
      <c r="EO222" s="657"/>
      <c r="EP222" s="657"/>
      <c r="EQ222" s="657"/>
      <c r="ER222" s="657"/>
      <c r="ES222" s="657"/>
      <c r="ET222" s="657"/>
      <c r="EU222" s="657"/>
      <c r="EV222" s="657"/>
      <c r="EW222" s="657"/>
      <c r="EX222" s="657"/>
      <c r="EY222" s="657"/>
      <c r="EZ222" s="657"/>
      <c r="FA222" s="657"/>
      <c r="FB222" s="657"/>
      <c r="FC222" s="657"/>
      <c r="FD222" s="657"/>
      <c r="FE222" s="657"/>
      <c r="FF222" s="657"/>
      <c r="FG222" s="657"/>
      <c r="FH222" s="657"/>
      <c r="FI222" s="657"/>
      <c r="FJ222" s="657"/>
      <c r="FK222" s="657"/>
      <c r="FL222" s="657"/>
      <c r="FM222" s="657"/>
      <c r="FN222" s="657"/>
      <c r="FO222" s="657"/>
      <c r="FP222" s="657"/>
      <c r="FQ222" s="657"/>
      <c r="FR222" s="657"/>
      <c r="FS222" s="657"/>
      <c r="FT222" s="657"/>
      <c r="FU222" s="657"/>
      <c r="FV222" s="657"/>
      <c r="FW222" s="657"/>
      <c r="FX222" s="657"/>
      <c r="FY222" s="657"/>
      <c r="FZ222" s="657"/>
      <c r="GA222" s="657"/>
      <c r="GB222" s="657"/>
      <c r="GC222" s="657"/>
      <c r="GD222" s="657"/>
      <c r="GE222" s="657"/>
      <c r="GF222" s="657"/>
      <c r="GG222" s="657"/>
      <c r="GH222" s="657"/>
      <c r="GI222" s="657"/>
      <c r="GJ222" s="657"/>
      <c r="GK222" s="657"/>
      <c r="GL222" s="657"/>
      <c r="GM222" s="657"/>
      <c r="GN222" s="657"/>
      <c r="GO222" s="657"/>
      <c r="GP222" s="657"/>
      <c r="GQ222" s="657"/>
      <c r="GR222" s="657"/>
      <c r="GS222" s="657"/>
      <c r="GT222" s="657"/>
      <c r="GU222" s="657"/>
      <c r="GV222" s="657"/>
      <c r="GW222" s="657"/>
      <c r="GX222" s="657"/>
      <c r="GY222" s="657"/>
      <c r="GZ222" s="657"/>
      <c r="HA222" s="657"/>
      <c r="HB222" s="657"/>
      <c r="HC222" s="657"/>
      <c r="HD222" s="657"/>
      <c r="HE222" s="657"/>
      <c r="HF222" s="657"/>
      <c r="HG222" s="657"/>
      <c r="HH222" s="657"/>
      <c r="HI222" s="657"/>
      <c r="HJ222" s="657"/>
      <c r="HK222" s="657"/>
      <c r="HL222" s="657"/>
      <c r="HM222" s="657"/>
      <c r="HN222" s="657"/>
      <c r="HO222" s="657"/>
      <c r="HP222" s="657"/>
      <c r="HQ222" s="657"/>
      <c r="HR222" s="657"/>
      <c r="HS222" s="657"/>
      <c r="HT222" s="657"/>
      <c r="HU222" s="657"/>
      <c r="HV222" s="657"/>
      <c r="HW222" s="657"/>
      <c r="HX222" s="657"/>
      <c r="HY222" s="657"/>
      <c r="HZ222" s="657"/>
      <c r="IA222" s="657"/>
      <c r="IB222" s="657"/>
      <c r="IC222" s="657"/>
      <c r="ID222" s="657"/>
      <c r="IE222" s="657"/>
      <c r="IF222" s="657"/>
    </row>
    <row r="223" spans="1:240" s="695" customFormat="1" ht="21" customHeight="1">
      <c r="A223" s="1088"/>
      <c r="B223" s="1082"/>
      <c r="C223" s="1087"/>
      <c r="D223" s="1087"/>
      <c r="E223" s="1087"/>
      <c r="F223" s="1087"/>
      <c r="G223" s="1087"/>
      <c r="H223" s="681" t="s">
        <v>716</v>
      </c>
      <c r="I223" s="631" t="s">
        <v>2229</v>
      </c>
      <c r="J223" s="650" t="s">
        <v>717</v>
      </c>
      <c r="K223" s="650" t="s">
        <v>510</v>
      </c>
      <c r="L223" s="650" t="s">
        <v>718</v>
      </c>
      <c r="M223" s="693" t="s">
        <v>2226</v>
      </c>
      <c r="N223" s="694"/>
    </row>
    <row r="224" spans="1:240" s="656" customFormat="1" ht="21" customHeight="1">
      <c r="A224" s="1088"/>
      <c r="B224" s="1082"/>
      <c r="C224" s="1087"/>
      <c r="D224" s="1087"/>
      <c r="E224" s="1087"/>
      <c r="F224" s="1087"/>
      <c r="G224" s="1087"/>
      <c r="H224" s="734" t="s">
        <v>706</v>
      </c>
      <c r="I224" s="664" t="s">
        <v>255</v>
      </c>
      <c r="J224" s="664" t="s">
        <v>419</v>
      </c>
      <c r="K224" s="665">
        <v>51</v>
      </c>
      <c r="L224" s="670" t="s">
        <v>428</v>
      </c>
      <c r="M224" s="662" t="s">
        <v>2226</v>
      </c>
      <c r="N224" s="655"/>
      <c r="BO224" s="657"/>
      <c r="BP224" s="657"/>
      <c r="BQ224" s="657"/>
      <c r="BR224" s="657"/>
      <c r="BS224" s="657"/>
      <c r="BT224" s="657"/>
      <c r="BU224" s="657"/>
      <c r="BV224" s="657"/>
      <c r="BW224" s="657"/>
      <c r="BX224" s="657"/>
      <c r="BY224" s="657"/>
      <c r="BZ224" s="657"/>
      <c r="CA224" s="657"/>
      <c r="CB224" s="657"/>
      <c r="CC224" s="657"/>
      <c r="CD224" s="657"/>
      <c r="CE224" s="657"/>
      <c r="CF224" s="657"/>
      <c r="CG224" s="657"/>
      <c r="CH224" s="657"/>
      <c r="CI224" s="657"/>
      <c r="CJ224" s="657"/>
      <c r="CK224" s="657"/>
      <c r="CL224" s="657"/>
      <c r="CM224" s="657"/>
      <c r="CN224" s="657"/>
      <c r="CO224" s="657"/>
      <c r="CP224" s="657"/>
      <c r="CQ224" s="657"/>
      <c r="CR224" s="657"/>
      <c r="CS224" s="657"/>
      <c r="CT224" s="657"/>
      <c r="CU224" s="657"/>
      <c r="CV224" s="657"/>
      <c r="CW224" s="657"/>
      <c r="CX224" s="657"/>
      <c r="CY224" s="657"/>
      <c r="CZ224" s="657"/>
      <c r="DA224" s="657"/>
      <c r="DB224" s="657"/>
      <c r="DC224" s="657"/>
      <c r="DD224" s="657"/>
      <c r="DE224" s="657"/>
      <c r="DF224" s="657"/>
      <c r="DG224" s="657"/>
      <c r="DH224" s="657"/>
      <c r="DI224" s="657"/>
      <c r="DJ224" s="657"/>
      <c r="DK224" s="657"/>
      <c r="DL224" s="657"/>
      <c r="DM224" s="657"/>
      <c r="DN224" s="657"/>
      <c r="DO224" s="657"/>
      <c r="DP224" s="657"/>
      <c r="DQ224" s="657"/>
      <c r="DR224" s="657"/>
      <c r="DS224" s="657"/>
      <c r="DT224" s="657"/>
      <c r="DU224" s="657"/>
      <c r="DV224" s="657"/>
      <c r="DW224" s="657"/>
      <c r="DX224" s="657"/>
      <c r="DY224" s="657"/>
      <c r="DZ224" s="657"/>
      <c r="EA224" s="657"/>
      <c r="EB224" s="657"/>
      <c r="EC224" s="657"/>
      <c r="ED224" s="657"/>
      <c r="EE224" s="657"/>
      <c r="EF224" s="657"/>
      <c r="EG224" s="657"/>
      <c r="EH224" s="657"/>
      <c r="EI224" s="657"/>
      <c r="EJ224" s="657"/>
      <c r="EK224" s="657"/>
      <c r="EL224" s="657"/>
      <c r="EM224" s="657"/>
      <c r="EN224" s="657"/>
      <c r="EO224" s="657"/>
      <c r="EP224" s="657"/>
      <c r="EQ224" s="657"/>
      <c r="ER224" s="657"/>
      <c r="ES224" s="657"/>
      <c r="ET224" s="657"/>
      <c r="EU224" s="657"/>
      <c r="EV224" s="657"/>
      <c r="EW224" s="657"/>
      <c r="EX224" s="657"/>
      <c r="EY224" s="657"/>
      <c r="EZ224" s="657"/>
      <c r="FA224" s="657"/>
      <c r="FB224" s="657"/>
      <c r="FC224" s="657"/>
      <c r="FD224" s="657"/>
      <c r="FE224" s="657"/>
      <c r="FF224" s="657"/>
      <c r="FG224" s="657"/>
      <c r="FH224" s="657"/>
      <c r="FI224" s="657"/>
      <c r="FJ224" s="657"/>
      <c r="FK224" s="657"/>
      <c r="FL224" s="657"/>
      <c r="FM224" s="657"/>
      <c r="FN224" s="657"/>
      <c r="FO224" s="657"/>
      <c r="FP224" s="657"/>
      <c r="FQ224" s="657"/>
      <c r="FR224" s="657"/>
      <c r="FS224" s="657"/>
      <c r="FT224" s="657"/>
      <c r="FU224" s="657"/>
      <c r="FV224" s="657"/>
      <c r="FW224" s="657"/>
      <c r="FX224" s="657"/>
      <c r="FY224" s="657"/>
      <c r="FZ224" s="657"/>
      <c r="GA224" s="657"/>
      <c r="GB224" s="657"/>
      <c r="GC224" s="657"/>
      <c r="GD224" s="657"/>
      <c r="GE224" s="657"/>
      <c r="GF224" s="657"/>
      <c r="GG224" s="657"/>
      <c r="GH224" s="657"/>
      <c r="GI224" s="657"/>
      <c r="GJ224" s="657"/>
      <c r="GK224" s="657"/>
      <c r="GL224" s="657"/>
      <c r="GM224" s="657"/>
      <c r="GN224" s="657"/>
      <c r="GO224" s="657"/>
      <c r="GP224" s="657"/>
      <c r="GQ224" s="657"/>
      <c r="GR224" s="657"/>
      <c r="GS224" s="657"/>
      <c r="GT224" s="657"/>
      <c r="GU224" s="657"/>
      <c r="GV224" s="657"/>
      <c r="GW224" s="657"/>
      <c r="GX224" s="657"/>
      <c r="GY224" s="657"/>
      <c r="GZ224" s="657"/>
      <c r="HA224" s="657"/>
      <c r="HB224" s="657"/>
      <c r="HC224" s="657"/>
      <c r="HD224" s="657"/>
      <c r="HE224" s="657"/>
      <c r="HF224" s="657"/>
      <c r="HG224" s="657"/>
      <c r="HH224" s="657"/>
      <c r="HI224" s="657"/>
      <c r="HJ224" s="657"/>
      <c r="HK224" s="657"/>
      <c r="HL224" s="657"/>
      <c r="HM224" s="657"/>
      <c r="HN224" s="657"/>
      <c r="HO224" s="657"/>
      <c r="HP224" s="657"/>
      <c r="HQ224" s="657"/>
      <c r="HR224" s="657"/>
      <c r="HS224" s="657"/>
      <c r="HT224" s="657"/>
      <c r="HU224" s="657"/>
      <c r="HV224" s="657"/>
      <c r="HW224" s="657"/>
      <c r="HX224" s="657"/>
      <c r="HY224" s="657"/>
      <c r="HZ224" s="657"/>
      <c r="IA224" s="657"/>
      <c r="IB224" s="657"/>
      <c r="IC224" s="657"/>
      <c r="ID224" s="657"/>
      <c r="IE224" s="657"/>
      <c r="IF224" s="657"/>
    </row>
    <row r="225" spans="1:240" s="656" customFormat="1" ht="21" customHeight="1">
      <c r="A225" s="1091"/>
      <c r="B225" s="1082"/>
      <c r="C225" s="1082"/>
      <c r="D225" s="1082"/>
      <c r="E225" s="1082"/>
      <c r="F225" s="1082"/>
      <c r="G225" s="1082"/>
      <c r="H225" s="734" t="s">
        <v>515</v>
      </c>
      <c r="I225" s="664" t="s">
        <v>239</v>
      </c>
      <c r="J225" s="664" t="s">
        <v>487</v>
      </c>
      <c r="K225" s="665">
        <v>30</v>
      </c>
      <c r="L225" s="670" t="s">
        <v>434</v>
      </c>
      <c r="M225" s="662" t="s">
        <v>2226</v>
      </c>
      <c r="N225" s="655"/>
      <c r="BO225" s="657"/>
      <c r="BP225" s="657"/>
      <c r="BQ225" s="657"/>
      <c r="BR225" s="657"/>
      <c r="BS225" s="657"/>
      <c r="BT225" s="657"/>
      <c r="BU225" s="657"/>
      <c r="BV225" s="657"/>
      <c r="BW225" s="657"/>
      <c r="BX225" s="657"/>
      <c r="BY225" s="657"/>
      <c r="BZ225" s="657"/>
      <c r="CA225" s="657"/>
      <c r="CB225" s="657"/>
      <c r="CC225" s="657"/>
      <c r="CD225" s="657"/>
      <c r="CE225" s="657"/>
      <c r="CF225" s="657"/>
      <c r="CG225" s="657"/>
      <c r="CH225" s="657"/>
      <c r="CI225" s="657"/>
      <c r="CJ225" s="657"/>
      <c r="CK225" s="657"/>
      <c r="CL225" s="657"/>
      <c r="CM225" s="657"/>
      <c r="CN225" s="657"/>
      <c r="CO225" s="657"/>
      <c r="CP225" s="657"/>
      <c r="CQ225" s="657"/>
      <c r="CR225" s="657"/>
      <c r="CS225" s="657"/>
      <c r="CT225" s="657"/>
      <c r="CU225" s="657"/>
      <c r="CV225" s="657"/>
      <c r="CW225" s="657"/>
      <c r="CX225" s="657"/>
      <c r="CY225" s="657"/>
      <c r="CZ225" s="657"/>
      <c r="DA225" s="657"/>
      <c r="DB225" s="657"/>
      <c r="DC225" s="657"/>
      <c r="DD225" s="657"/>
      <c r="DE225" s="657"/>
      <c r="DF225" s="657"/>
      <c r="DG225" s="657"/>
      <c r="DH225" s="657"/>
      <c r="DI225" s="657"/>
      <c r="DJ225" s="657"/>
      <c r="DK225" s="657"/>
      <c r="DL225" s="657"/>
      <c r="DM225" s="657"/>
      <c r="DN225" s="657"/>
      <c r="DO225" s="657"/>
      <c r="DP225" s="657"/>
      <c r="DQ225" s="657"/>
      <c r="DR225" s="657"/>
      <c r="DS225" s="657"/>
      <c r="DT225" s="657"/>
      <c r="DU225" s="657"/>
      <c r="DV225" s="657"/>
      <c r="DW225" s="657"/>
      <c r="DX225" s="657"/>
      <c r="DY225" s="657"/>
      <c r="DZ225" s="657"/>
      <c r="EA225" s="657"/>
      <c r="EB225" s="657"/>
      <c r="EC225" s="657"/>
      <c r="ED225" s="657"/>
      <c r="EE225" s="657"/>
      <c r="EF225" s="657"/>
      <c r="EG225" s="657"/>
      <c r="EH225" s="657"/>
      <c r="EI225" s="657"/>
      <c r="EJ225" s="657"/>
      <c r="EK225" s="657"/>
      <c r="EL225" s="657"/>
      <c r="EM225" s="657"/>
      <c r="EN225" s="657"/>
      <c r="EO225" s="657"/>
      <c r="EP225" s="657"/>
      <c r="EQ225" s="657"/>
      <c r="ER225" s="657"/>
      <c r="ES225" s="657"/>
      <c r="ET225" s="657"/>
      <c r="EU225" s="657"/>
      <c r="EV225" s="657"/>
      <c r="EW225" s="657"/>
      <c r="EX225" s="657"/>
      <c r="EY225" s="657"/>
      <c r="EZ225" s="657"/>
      <c r="FA225" s="657"/>
      <c r="FB225" s="657"/>
      <c r="FC225" s="657"/>
      <c r="FD225" s="657"/>
      <c r="FE225" s="657"/>
      <c r="FF225" s="657"/>
      <c r="FG225" s="657"/>
      <c r="FH225" s="657"/>
      <c r="FI225" s="657"/>
      <c r="FJ225" s="657"/>
      <c r="FK225" s="657"/>
      <c r="FL225" s="657"/>
      <c r="FM225" s="657"/>
      <c r="FN225" s="657"/>
      <c r="FO225" s="657"/>
      <c r="FP225" s="657"/>
      <c r="FQ225" s="657"/>
      <c r="FR225" s="657"/>
      <c r="FS225" s="657"/>
      <c r="FT225" s="657"/>
      <c r="FU225" s="657"/>
      <c r="FV225" s="657"/>
      <c r="FW225" s="657"/>
      <c r="FX225" s="657"/>
      <c r="FY225" s="657"/>
      <c r="FZ225" s="657"/>
      <c r="GA225" s="657"/>
      <c r="GB225" s="657"/>
      <c r="GC225" s="657"/>
      <c r="GD225" s="657"/>
      <c r="GE225" s="657"/>
      <c r="GF225" s="657"/>
      <c r="GG225" s="657"/>
      <c r="GH225" s="657"/>
      <c r="GI225" s="657"/>
      <c r="GJ225" s="657"/>
      <c r="GK225" s="657"/>
      <c r="GL225" s="657"/>
      <c r="GM225" s="657"/>
      <c r="GN225" s="657"/>
      <c r="GO225" s="657"/>
      <c r="GP225" s="657"/>
      <c r="GQ225" s="657"/>
      <c r="GR225" s="657"/>
      <c r="GS225" s="657"/>
      <c r="GT225" s="657"/>
      <c r="GU225" s="657"/>
      <c r="GV225" s="657"/>
      <c r="GW225" s="657"/>
      <c r="GX225" s="657"/>
      <c r="GY225" s="657"/>
      <c r="GZ225" s="657"/>
      <c r="HA225" s="657"/>
      <c r="HB225" s="657"/>
      <c r="HC225" s="657"/>
      <c r="HD225" s="657"/>
      <c r="HE225" s="657"/>
      <c r="HF225" s="657"/>
      <c r="HG225" s="657"/>
      <c r="HH225" s="657"/>
      <c r="HI225" s="657"/>
      <c r="HJ225" s="657"/>
      <c r="HK225" s="657"/>
      <c r="HL225" s="657"/>
      <c r="HM225" s="657"/>
      <c r="HN225" s="657"/>
      <c r="HO225" s="657"/>
      <c r="HP225" s="657"/>
      <c r="HQ225" s="657"/>
      <c r="HR225" s="657"/>
      <c r="HS225" s="657"/>
      <c r="HT225" s="657"/>
      <c r="HU225" s="657"/>
      <c r="HV225" s="657"/>
      <c r="HW225" s="657"/>
      <c r="HX225" s="657"/>
      <c r="HY225" s="657"/>
      <c r="HZ225" s="657"/>
      <c r="IA225" s="657"/>
      <c r="IB225" s="657"/>
      <c r="IC225" s="657"/>
      <c r="ID225" s="657"/>
      <c r="IE225" s="657"/>
      <c r="IF225" s="657"/>
    </row>
    <row r="226" spans="1:240" s="656" customFormat="1" ht="21" customHeight="1">
      <c r="A226" s="1079">
        <v>30</v>
      </c>
      <c r="B226" s="1079" t="s">
        <v>707</v>
      </c>
      <c r="C226" s="1079" t="s">
        <v>708</v>
      </c>
      <c r="D226" s="1079" t="s">
        <v>709</v>
      </c>
      <c r="E226" s="1079">
        <v>10188</v>
      </c>
      <c r="F226" s="1079" t="s">
        <v>710</v>
      </c>
      <c r="G226" s="1079">
        <v>1818011</v>
      </c>
      <c r="H226" s="680" t="s">
        <v>2063</v>
      </c>
      <c r="I226" s="664" t="s">
        <v>255</v>
      </c>
      <c r="J226" s="665">
        <v>4000</v>
      </c>
      <c r="K226" s="665">
        <v>50</v>
      </c>
      <c r="L226" s="664" t="s">
        <v>428</v>
      </c>
      <c r="M226" s="662" t="s">
        <v>2230</v>
      </c>
      <c r="N226" s="655"/>
      <c r="BO226" s="657"/>
      <c r="BP226" s="657"/>
      <c r="BQ226" s="657"/>
      <c r="BR226" s="657"/>
      <c r="BS226" s="657"/>
      <c r="BT226" s="657"/>
      <c r="BU226" s="657"/>
      <c r="BV226" s="657"/>
      <c r="BW226" s="657"/>
      <c r="BX226" s="657"/>
      <c r="BY226" s="657"/>
      <c r="BZ226" s="657"/>
      <c r="CA226" s="657"/>
      <c r="CB226" s="657"/>
      <c r="CC226" s="657"/>
      <c r="CD226" s="657"/>
      <c r="CE226" s="657"/>
      <c r="CF226" s="657"/>
      <c r="CG226" s="657"/>
      <c r="CH226" s="657"/>
      <c r="CI226" s="657"/>
      <c r="CJ226" s="657"/>
      <c r="CK226" s="657"/>
      <c r="CL226" s="657"/>
      <c r="CM226" s="657"/>
      <c r="CN226" s="657"/>
      <c r="CO226" s="657"/>
      <c r="CP226" s="657"/>
      <c r="CQ226" s="657"/>
      <c r="CR226" s="657"/>
      <c r="CS226" s="657"/>
      <c r="CT226" s="657"/>
      <c r="CU226" s="657"/>
      <c r="CV226" s="657"/>
      <c r="CW226" s="657"/>
      <c r="CX226" s="657"/>
      <c r="CY226" s="657"/>
      <c r="CZ226" s="657"/>
      <c r="DA226" s="657"/>
      <c r="DB226" s="657"/>
      <c r="DC226" s="657"/>
      <c r="DD226" s="657"/>
      <c r="DE226" s="657"/>
      <c r="DF226" s="657"/>
      <c r="DG226" s="657"/>
      <c r="DH226" s="657"/>
      <c r="DI226" s="657"/>
      <c r="DJ226" s="657"/>
      <c r="DK226" s="657"/>
      <c r="DL226" s="657"/>
      <c r="DM226" s="657"/>
      <c r="DN226" s="657"/>
      <c r="DO226" s="657"/>
      <c r="DP226" s="657"/>
      <c r="DQ226" s="657"/>
      <c r="DR226" s="657"/>
      <c r="DS226" s="657"/>
      <c r="DT226" s="657"/>
      <c r="DU226" s="657"/>
      <c r="DV226" s="657"/>
      <c r="DW226" s="657"/>
      <c r="DX226" s="657"/>
      <c r="DY226" s="657"/>
      <c r="DZ226" s="657"/>
      <c r="EA226" s="657"/>
      <c r="EB226" s="657"/>
      <c r="EC226" s="657"/>
      <c r="ED226" s="657"/>
      <c r="EE226" s="657"/>
      <c r="EF226" s="657"/>
      <c r="EG226" s="657"/>
      <c r="EH226" s="657"/>
      <c r="EI226" s="657"/>
      <c r="EJ226" s="657"/>
      <c r="EK226" s="657"/>
      <c r="EL226" s="657"/>
      <c r="EM226" s="657"/>
      <c r="EN226" s="657"/>
      <c r="EO226" s="657"/>
      <c r="EP226" s="657"/>
      <c r="EQ226" s="657"/>
      <c r="ER226" s="657"/>
      <c r="ES226" s="657"/>
      <c r="ET226" s="657"/>
      <c r="EU226" s="657"/>
      <c r="EV226" s="657"/>
      <c r="EW226" s="657"/>
      <c r="EX226" s="657"/>
      <c r="EY226" s="657"/>
      <c r="EZ226" s="657"/>
      <c r="FA226" s="657"/>
      <c r="FB226" s="657"/>
      <c r="FC226" s="657"/>
      <c r="FD226" s="657"/>
      <c r="FE226" s="657"/>
      <c r="FF226" s="657"/>
      <c r="FG226" s="657"/>
      <c r="FH226" s="657"/>
      <c r="FI226" s="657"/>
      <c r="FJ226" s="657"/>
      <c r="FK226" s="657"/>
      <c r="FL226" s="657"/>
      <c r="FM226" s="657"/>
      <c r="FN226" s="657"/>
      <c r="FO226" s="657"/>
      <c r="FP226" s="657"/>
      <c r="FQ226" s="657"/>
      <c r="FR226" s="657"/>
      <c r="FS226" s="657"/>
      <c r="FT226" s="657"/>
      <c r="FU226" s="657"/>
      <c r="FV226" s="657"/>
      <c r="FW226" s="657"/>
      <c r="FX226" s="657"/>
      <c r="FY226" s="657"/>
      <c r="FZ226" s="657"/>
      <c r="GA226" s="657"/>
      <c r="GB226" s="657"/>
      <c r="GC226" s="657"/>
      <c r="GD226" s="657"/>
      <c r="GE226" s="657"/>
      <c r="GF226" s="657"/>
      <c r="GG226" s="657"/>
      <c r="GH226" s="657"/>
      <c r="GI226" s="657"/>
      <c r="GJ226" s="657"/>
      <c r="GK226" s="657"/>
      <c r="GL226" s="657"/>
      <c r="GM226" s="657"/>
      <c r="GN226" s="657"/>
      <c r="GO226" s="657"/>
      <c r="GP226" s="657"/>
      <c r="GQ226" s="657"/>
      <c r="GR226" s="657"/>
      <c r="GS226" s="657"/>
      <c r="GT226" s="657"/>
      <c r="GU226" s="657"/>
      <c r="GV226" s="657"/>
      <c r="GW226" s="657"/>
      <c r="GX226" s="657"/>
      <c r="GY226" s="657"/>
      <c r="GZ226" s="657"/>
      <c r="HA226" s="657"/>
      <c r="HB226" s="657"/>
      <c r="HC226" s="657"/>
      <c r="HD226" s="657"/>
      <c r="HE226" s="657"/>
      <c r="HF226" s="657"/>
      <c r="HG226" s="657"/>
      <c r="HH226" s="657"/>
      <c r="HI226" s="657"/>
      <c r="HJ226" s="657"/>
      <c r="HK226" s="657"/>
      <c r="HL226" s="657"/>
      <c r="HM226" s="657"/>
      <c r="HN226" s="657"/>
      <c r="HO226" s="657"/>
      <c r="HP226" s="657"/>
      <c r="HQ226" s="657"/>
      <c r="HR226" s="657"/>
      <c r="HS226" s="657"/>
      <c r="HT226" s="657"/>
      <c r="HU226" s="657"/>
      <c r="HV226" s="657"/>
      <c r="HW226" s="657"/>
      <c r="HX226" s="657"/>
      <c r="HY226" s="657"/>
      <c r="HZ226" s="657"/>
      <c r="IA226" s="657"/>
      <c r="IB226" s="657"/>
      <c r="IC226" s="657"/>
      <c r="ID226" s="657"/>
      <c r="IE226" s="657"/>
      <c r="IF226" s="657"/>
    </row>
    <row r="227" spans="1:240" s="656" customFormat="1" ht="21" customHeight="1">
      <c r="A227" s="1079"/>
      <c r="B227" s="1079"/>
      <c r="C227" s="1079"/>
      <c r="D227" s="1079"/>
      <c r="E227" s="1079"/>
      <c r="F227" s="1079"/>
      <c r="G227" s="1079"/>
      <c r="H227" s="663" t="s">
        <v>515</v>
      </c>
      <c r="I227" s="664" t="s">
        <v>245</v>
      </c>
      <c r="J227" s="669">
        <v>4401</v>
      </c>
      <c r="K227" s="669">
        <v>51</v>
      </c>
      <c r="L227" s="670" t="s">
        <v>434</v>
      </c>
      <c r="M227" s="662" t="s">
        <v>2230</v>
      </c>
      <c r="N227" s="655"/>
      <c r="BO227" s="657"/>
      <c r="BP227" s="657"/>
      <c r="BQ227" s="657"/>
      <c r="BR227" s="657"/>
      <c r="BS227" s="657"/>
      <c r="BT227" s="657"/>
      <c r="BU227" s="657"/>
      <c r="BV227" s="657"/>
      <c r="BW227" s="657"/>
      <c r="BX227" s="657"/>
      <c r="BY227" s="657"/>
      <c r="BZ227" s="657"/>
      <c r="CA227" s="657"/>
      <c r="CB227" s="657"/>
      <c r="CC227" s="657"/>
      <c r="CD227" s="657"/>
      <c r="CE227" s="657"/>
      <c r="CF227" s="657"/>
      <c r="CG227" s="657"/>
      <c r="CH227" s="657"/>
      <c r="CI227" s="657"/>
      <c r="CJ227" s="657"/>
      <c r="CK227" s="657"/>
      <c r="CL227" s="657"/>
      <c r="CM227" s="657"/>
      <c r="CN227" s="657"/>
      <c r="CO227" s="657"/>
      <c r="CP227" s="657"/>
      <c r="CQ227" s="657"/>
      <c r="CR227" s="657"/>
      <c r="CS227" s="657"/>
      <c r="CT227" s="657"/>
      <c r="CU227" s="657"/>
      <c r="CV227" s="657"/>
      <c r="CW227" s="657"/>
      <c r="CX227" s="657"/>
      <c r="CY227" s="657"/>
      <c r="CZ227" s="657"/>
      <c r="DA227" s="657"/>
      <c r="DB227" s="657"/>
      <c r="DC227" s="657"/>
      <c r="DD227" s="657"/>
      <c r="DE227" s="657"/>
      <c r="DF227" s="657"/>
      <c r="DG227" s="657"/>
      <c r="DH227" s="657"/>
      <c r="DI227" s="657"/>
      <c r="DJ227" s="657"/>
      <c r="DK227" s="657"/>
      <c r="DL227" s="657"/>
      <c r="DM227" s="657"/>
      <c r="DN227" s="657"/>
      <c r="DO227" s="657"/>
      <c r="DP227" s="657"/>
      <c r="DQ227" s="657"/>
      <c r="DR227" s="657"/>
      <c r="DS227" s="657"/>
      <c r="DT227" s="657"/>
      <c r="DU227" s="657"/>
      <c r="DV227" s="657"/>
      <c r="DW227" s="657"/>
      <c r="DX227" s="657"/>
      <c r="DY227" s="657"/>
      <c r="DZ227" s="657"/>
      <c r="EA227" s="657"/>
      <c r="EB227" s="657"/>
      <c r="EC227" s="657"/>
      <c r="ED227" s="657"/>
      <c r="EE227" s="657"/>
      <c r="EF227" s="657"/>
      <c r="EG227" s="657"/>
      <c r="EH227" s="657"/>
      <c r="EI227" s="657"/>
      <c r="EJ227" s="657"/>
      <c r="EK227" s="657"/>
      <c r="EL227" s="657"/>
      <c r="EM227" s="657"/>
      <c r="EN227" s="657"/>
      <c r="EO227" s="657"/>
      <c r="EP227" s="657"/>
      <c r="EQ227" s="657"/>
      <c r="ER227" s="657"/>
      <c r="ES227" s="657"/>
      <c r="ET227" s="657"/>
      <c r="EU227" s="657"/>
      <c r="EV227" s="657"/>
      <c r="EW227" s="657"/>
      <c r="EX227" s="657"/>
      <c r="EY227" s="657"/>
      <c r="EZ227" s="657"/>
      <c r="FA227" s="657"/>
      <c r="FB227" s="657"/>
      <c r="FC227" s="657"/>
      <c r="FD227" s="657"/>
      <c r="FE227" s="657"/>
      <c r="FF227" s="657"/>
      <c r="FG227" s="657"/>
      <c r="FH227" s="657"/>
      <c r="FI227" s="657"/>
      <c r="FJ227" s="657"/>
      <c r="FK227" s="657"/>
      <c r="FL227" s="657"/>
      <c r="FM227" s="657"/>
      <c r="FN227" s="657"/>
      <c r="FO227" s="657"/>
      <c r="FP227" s="657"/>
      <c r="FQ227" s="657"/>
      <c r="FR227" s="657"/>
      <c r="FS227" s="657"/>
      <c r="FT227" s="657"/>
      <c r="FU227" s="657"/>
      <c r="FV227" s="657"/>
      <c r="FW227" s="657"/>
      <c r="FX227" s="657"/>
      <c r="FY227" s="657"/>
      <c r="FZ227" s="657"/>
      <c r="GA227" s="657"/>
      <c r="GB227" s="657"/>
      <c r="GC227" s="657"/>
      <c r="GD227" s="657"/>
      <c r="GE227" s="657"/>
      <c r="GF227" s="657"/>
      <c r="GG227" s="657"/>
      <c r="GH227" s="657"/>
      <c r="GI227" s="657"/>
      <c r="GJ227" s="657"/>
      <c r="GK227" s="657"/>
      <c r="GL227" s="657"/>
      <c r="GM227" s="657"/>
      <c r="GN227" s="657"/>
      <c r="GO227" s="657"/>
      <c r="GP227" s="657"/>
      <c r="GQ227" s="657"/>
      <c r="GR227" s="657"/>
      <c r="GS227" s="657"/>
      <c r="GT227" s="657"/>
      <c r="GU227" s="657"/>
      <c r="GV227" s="657"/>
      <c r="GW227" s="657"/>
      <c r="GX227" s="657"/>
      <c r="GY227" s="657"/>
      <c r="GZ227" s="657"/>
      <c r="HA227" s="657"/>
      <c r="HB227" s="657"/>
      <c r="HC227" s="657"/>
      <c r="HD227" s="657"/>
      <c r="HE227" s="657"/>
      <c r="HF227" s="657"/>
      <c r="HG227" s="657"/>
      <c r="HH227" s="657"/>
      <c r="HI227" s="657"/>
      <c r="HJ227" s="657"/>
      <c r="HK227" s="657"/>
      <c r="HL227" s="657"/>
      <c r="HM227" s="657"/>
      <c r="HN227" s="657"/>
      <c r="HO227" s="657"/>
      <c r="HP227" s="657"/>
      <c r="HQ227" s="657"/>
      <c r="HR227" s="657"/>
      <c r="HS227" s="657"/>
      <c r="HT227" s="657"/>
      <c r="HU227" s="657"/>
      <c r="HV227" s="657"/>
      <c r="HW227" s="657"/>
      <c r="HX227" s="657"/>
      <c r="HY227" s="657"/>
      <c r="HZ227" s="657"/>
      <c r="IA227" s="657"/>
      <c r="IB227" s="657"/>
      <c r="IC227" s="657"/>
      <c r="ID227" s="657"/>
      <c r="IE227" s="657"/>
      <c r="IF227" s="657"/>
    </row>
    <row r="228" spans="1:240" s="656" customFormat="1" ht="42.6" customHeight="1">
      <c r="A228" s="1079"/>
      <c r="B228" s="1079"/>
      <c r="C228" s="1079"/>
      <c r="D228" s="1079"/>
      <c r="E228" s="1079"/>
      <c r="F228" s="1079"/>
      <c r="G228" s="1079"/>
      <c r="H228" s="663" t="s">
        <v>711</v>
      </c>
      <c r="I228" s="650" t="s">
        <v>712</v>
      </c>
      <c r="J228" s="670" t="s">
        <v>416</v>
      </c>
      <c r="K228" s="670" t="s">
        <v>582</v>
      </c>
      <c r="L228" s="670" t="s">
        <v>703</v>
      </c>
      <c r="M228" s="662" t="s">
        <v>2230</v>
      </c>
      <c r="N228" s="655"/>
      <c r="BO228" s="657"/>
      <c r="BP228" s="657"/>
      <c r="BQ228" s="657"/>
      <c r="BR228" s="657"/>
      <c r="BS228" s="657"/>
      <c r="BT228" s="657"/>
      <c r="BU228" s="657"/>
      <c r="BV228" s="657"/>
      <c r="BW228" s="657"/>
      <c r="BX228" s="657"/>
      <c r="BY228" s="657"/>
      <c r="BZ228" s="657"/>
      <c r="CA228" s="657"/>
      <c r="CB228" s="657"/>
      <c r="CC228" s="657"/>
      <c r="CD228" s="657"/>
      <c r="CE228" s="657"/>
      <c r="CF228" s="657"/>
      <c r="CG228" s="657"/>
      <c r="CH228" s="657"/>
      <c r="CI228" s="657"/>
      <c r="CJ228" s="657"/>
      <c r="CK228" s="657"/>
      <c r="CL228" s="657"/>
      <c r="CM228" s="657"/>
      <c r="CN228" s="657"/>
      <c r="CO228" s="657"/>
      <c r="CP228" s="657"/>
      <c r="CQ228" s="657"/>
      <c r="CR228" s="657"/>
      <c r="CS228" s="657"/>
      <c r="CT228" s="657"/>
      <c r="CU228" s="657"/>
      <c r="CV228" s="657"/>
      <c r="CW228" s="657"/>
      <c r="CX228" s="657"/>
      <c r="CY228" s="657"/>
      <c r="CZ228" s="657"/>
      <c r="DA228" s="657"/>
      <c r="DB228" s="657"/>
      <c r="DC228" s="657"/>
      <c r="DD228" s="657"/>
      <c r="DE228" s="657"/>
      <c r="DF228" s="657"/>
      <c r="DG228" s="657"/>
      <c r="DH228" s="657"/>
      <c r="DI228" s="657"/>
      <c r="DJ228" s="657"/>
      <c r="DK228" s="657"/>
      <c r="DL228" s="657"/>
      <c r="DM228" s="657"/>
      <c r="DN228" s="657"/>
      <c r="DO228" s="657"/>
      <c r="DP228" s="657"/>
      <c r="DQ228" s="657"/>
      <c r="DR228" s="657"/>
      <c r="DS228" s="657"/>
      <c r="DT228" s="657"/>
      <c r="DU228" s="657"/>
      <c r="DV228" s="657"/>
      <c r="DW228" s="657"/>
      <c r="DX228" s="657"/>
      <c r="DY228" s="657"/>
      <c r="DZ228" s="657"/>
      <c r="EA228" s="657"/>
      <c r="EB228" s="657"/>
      <c r="EC228" s="657"/>
      <c r="ED228" s="657"/>
      <c r="EE228" s="657"/>
      <c r="EF228" s="657"/>
      <c r="EG228" s="657"/>
      <c r="EH228" s="657"/>
      <c r="EI228" s="657"/>
      <c r="EJ228" s="657"/>
      <c r="EK228" s="657"/>
      <c r="EL228" s="657"/>
      <c r="EM228" s="657"/>
      <c r="EN228" s="657"/>
      <c r="EO228" s="657"/>
      <c r="EP228" s="657"/>
      <c r="EQ228" s="657"/>
      <c r="ER228" s="657"/>
      <c r="ES228" s="657"/>
      <c r="ET228" s="657"/>
      <c r="EU228" s="657"/>
      <c r="EV228" s="657"/>
      <c r="EW228" s="657"/>
      <c r="EX228" s="657"/>
      <c r="EY228" s="657"/>
      <c r="EZ228" s="657"/>
      <c r="FA228" s="657"/>
      <c r="FB228" s="657"/>
      <c r="FC228" s="657"/>
      <c r="FD228" s="657"/>
      <c r="FE228" s="657"/>
      <c r="FF228" s="657"/>
      <c r="FG228" s="657"/>
      <c r="FH228" s="657"/>
      <c r="FI228" s="657"/>
      <c r="FJ228" s="657"/>
      <c r="FK228" s="657"/>
      <c r="FL228" s="657"/>
      <c r="FM228" s="657"/>
      <c r="FN228" s="657"/>
      <c r="FO228" s="657"/>
      <c r="FP228" s="657"/>
      <c r="FQ228" s="657"/>
      <c r="FR228" s="657"/>
      <c r="FS228" s="657"/>
      <c r="FT228" s="657"/>
      <c r="FU228" s="657"/>
      <c r="FV228" s="657"/>
      <c r="FW228" s="657"/>
      <c r="FX228" s="657"/>
      <c r="FY228" s="657"/>
      <c r="FZ228" s="657"/>
      <c r="GA228" s="657"/>
      <c r="GB228" s="657"/>
      <c r="GC228" s="657"/>
      <c r="GD228" s="657"/>
      <c r="GE228" s="657"/>
      <c r="GF228" s="657"/>
      <c r="GG228" s="657"/>
      <c r="GH228" s="657"/>
      <c r="GI228" s="657"/>
      <c r="GJ228" s="657"/>
      <c r="GK228" s="657"/>
      <c r="GL228" s="657"/>
      <c r="GM228" s="657"/>
      <c r="GN228" s="657"/>
      <c r="GO228" s="657"/>
      <c r="GP228" s="657"/>
      <c r="GQ228" s="657"/>
      <c r="GR228" s="657"/>
      <c r="GS228" s="657"/>
      <c r="GT228" s="657"/>
      <c r="GU228" s="657"/>
      <c r="GV228" s="657"/>
      <c r="GW228" s="657"/>
      <c r="GX228" s="657"/>
      <c r="GY228" s="657"/>
      <c r="GZ228" s="657"/>
      <c r="HA228" s="657"/>
      <c r="HB228" s="657"/>
      <c r="HC228" s="657"/>
      <c r="HD228" s="657"/>
      <c r="HE228" s="657"/>
      <c r="HF228" s="657"/>
      <c r="HG228" s="657"/>
      <c r="HH228" s="657"/>
      <c r="HI228" s="657"/>
      <c r="HJ228" s="657"/>
      <c r="HK228" s="657"/>
      <c r="HL228" s="657"/>
      <c r="HM228" s="657"/>
      <c r="HN228" s="657"/>
      <c r="HO228" s="657"/>
      <c r="HP228" s="657"/>
      <c r="HQ228" s="657"/>
      <c r="HR228" s="657"/>
      <c r="HS228" s="657"/>
      <c r="HT228" s="657"/>
      <c r="HU228" s="657"/>
      <c r="HV228" s="657"/>
      <c r="HW228" s="657"/>
      <c r="HX228" s="657"/>
      <c r="HY228" s="657"/>
      <c r="HZ228" s="657"/>
      <c r="IA228" s="657"/>
      <c r="IB228" s="657"/>
      <c r="IC228" s="657"/>
      <c r="ID228" s="657"/>
      <c r="IE228" s="657"/>
      <c r="IF228" s="657"/>
    </row>
    <row r="229" spans="1:240" s="656" customFormat="1" ht="27.6" customHeight="1">
      <c r="A229" s="1079"/>
      <c r="B229" s="1079"/>
      <c r="C229" s="1079"/>
      <c r="D229" s="1079"/>
      <c r="E229" s="1079"/>
      <c r="F229" s="1079"/>
      <c r="G229" s="1079"/>
      <c r="H229" s="663" t="s">
        <v>713</v>
      </c>
      <c r="I229" s="670" t="s">
        <v>714</v>
      </c>
      <c r="J229" s="670" t="s">
        <v>577</v>
      </c>
      <c r="K229" s="670" t="s">
        <v>667</v>
      </c>
      <c r="L229" s="670" t="s">
        <v>715</v>
      </c>
      <c r="M229" s="662" t="s">
        <v>2230</v>
      </c>
      <c r="N229" s="655"/>
      <c r="BO229" s="657"/>
      <c r="BP229" s="657"/>
      <c r="BQ229" s="657"/>
      <c r="BR229" s="657"/>
      <c r="BS229" s="657"/>
      <c r="BT229" s="657"/>
      <c r="BU229" s="657"/>
      <c r="BV229" s="657"/>
      <c r="BW229" s="657"/>
      <c r="BX229" s="657"/>
      <c r="BY229" s="657"/>
      <c r="BZ229" s="657"/>
      <c r="CA229" s="657"/>
      <c r="CB229" s="657"/>
      <c r="CC229" s="657"/>
      <c r="CD229" s="657"/>
      <c r="CE229" s="657"/>
      <c r="CF229" s="657"/>
      <c r="CG229" s="657"/>
      <c r="CH229" s="657"/>
      <c r="CI229" s="657"/>
      <c r="CJ229" s="657"/>
      <c r="CK229" s="657"/>
      <c r="CL229" s="657"/>
      <c r="CM229" s="657"/>
      <c r="CN229" s="657"/>
      <c r="CO229" s="657"/>
      <c r="CP229" s="657"/>
      <c r="CQ229" s="657"/>
      <c r="CR229" s="657"/>
      <c r="CS229" s="657"/>
      <c r="CT229" s="657"/>
      <c r="CU229" s="657"/>
      <c r="CV229" s="657"/>
      <c r="CW229" s="657"/>
      <c r="CX229" s="657"/>
      <c r="CY229" s="657"/>
      <c r="CZ229" s="657"/>
      <c r="DA229" s="657"/>
      <c r="DB229" s="657"/>
      <c r="DC229" s="657"/>
      <c r="DD229" s="657"/>
      <c r="DE229" s="657"/>
      <c r="DF229" s="657"/>
      <c r="DG229" s="657"/>
      <c r="DH229" s="657"/>
      <c r="DI229" s="657"/>
      <c r="DJ229" s="657"/>
      <c r="DK229" s="657"/>
      <c r="DL229" s="657"/>
      <c r="DM229" s="657"/>
      <c r="DN229" s="657"/>
      <c r="DO229" s="657"/>
      <c r="DP229" s="657"/>
      <c r="DQ229" s="657"/>
      <c r="DR229" s="657"/>
      <c r="DS229" s="657"/>
      <c r="DT229" s="657"/>
      <c r="DU229" s="657"/>
      <c r="DV229" s="657"/>
      <c r="DW229" s="657"/>
      <c r="DX229" s="657"/>
      <c r="DY229" s="657"/>
      <c r="DZ229" s="657"/>
      <c r="EA229" s="657"/>
      <c r="EB229" s="657"/>
      <c r="EC229" s="657"/>
      <c r="ED229" s="657"/>
      <c r="EE229" s="657"/>
      <c r="EF229" s="657"/>
      <c r="EG229" s="657"/>
      <c r="EH229" s="657"/>
      <c r="EI229" s="657"/>
      <c r="EJ229" s="657"/>
      <c r="EK229" s="657"/>
      <c r="EL229" s="657"/>
      <c r="EM229" s="657"/>
      <c r="EN229" s="657"/>
      <c r="EO229" s="657"/>
      <c r="EP229" s="657"/>
      <c r="EQ229" s="657"/>
      <c r="ER229" s="657"/>
      <c r="ES229" s="657"/>
      <c r="ET229" s="657"/>
      <c r="EU229" s="657"/>
      <c r="EV229" s="657"/>
      <c r="EW229" s="657"/>
      <c r="EX229" s="657"/>
      <c r="EY229" s="657"/>
      <c r="EZ229" s="657"/>
      <c r="FA229" s="657"/>
      <c r="FB229" s="657"/>
      <c r="FC229" s="657"/>
      <c r="FD229" s="657"/>
      <c r="FE229" s="657"/>
      <c r="FF229" s="657"/>
      <c r="FG229" s="657"/>
      <c r="FH229" s="657"/>
      <c r="FI229" s="657"/>
      <c r="FJ229" s="657"/>
      <c r="FK229" s="657"/>
      <c r="FL229" s="657"/>
      <c r="FM229" s="657"/>
      <c r="FN229" s="657"/>
      <c r="FO229" s="657"/>
      <c r="FP229" s="657"/>
      <c r="FQ229" s="657"/>
      <c r="FR229" s="657"/>
      <c r="FS229" s="657"/>
      <c r="FT229" s="657"/>
      <c r="FU229" s="657"/>
      <c r="FV229" s="657"/>
      <c r="FW229" s="657"/>
      <c r="FX229" s="657"/>
      <c r="FY229" s="657"/>
      <c r="FZ229" s="657"/>
      <c r="GA229" s="657"/>
      <c r="GB229" s="657"/>
      <c r="GC229" s="657"/>
      <c r="GD229" s="657"/>
      <c r="GE229" s="657"/>
      <c r="GF229" s="657"/>
      <c r="GG229" s="657"/>
      <c r="GH229" s="657"/>
      <c r="GI229" s="657"/>
      <c r="GJ229" s="657"/>
      <c r="GK229" s="657"/>
      <c r="GL229" s="657"/>
      <c r="GM229" s="657"/>
      <c r="GN229" s="657"/>
      <c r="GO229" s="657"/>
      <c r="GP229" s="657"/>
      <c r="GQ229" s="657"/>
      <c r="GR229" s="657"/>
      <c r="GS229" s="657"/>
      <c r="GT229" s="657"/>
      <c r="GU229" s="657"/>
      <c r="GV229" s="657"/>
      <c r="GW229" s="657"/>
      <c r="GX229" s="657"/>
      <c r="GY229" s="657"/>
      <c r="GZ229" s="657"/>
      <c r="HA229" s="657"/>
      <c r="HB229" s="657"/>
      <c r="HC229" s="657"/>
      <c r="HD229" s="657"/>
      <c r="HE229" s="657"/>
      <c r="HF229" s="657"/>
      <c r="HG229" s="657"/>
      <c r="HH229" s="657"/>
      <c r="HI229" s="657"/>
      <c r="HJ229" s="657"/>
      <c r="HK229" s="657"/>
      <c r="HL229" s="657"/>
      <c r="HM229" s="657"/>
      <c r="HN229" s="657"/>
      <c r="HO229" s="657"/>
      <c r="HP229" s="657"/>
      <c r="HQ229" s="657"/>
      <c r="HR229" s="657"/>
      <c r="HS229" s="657"/>
      <c r="HT229" s="657"/>
      <c r="HU229" s="657"/>
      <c r="HV229" s="657"/>
      <c r="HW229" s="657"/>
      <c r="HX229" s="657"/>
      <c r="HY229" s="657"/>
      <c r="HZ229" s="657"/>
      <c r="IA229" s="657"/>
      <c r="IB229" s="657"/>
      <c r="IC229" s="657"/>
      <c r="ID229" s="657"/>
      <c r="IE229" s="657"/>
      <c r="IF229" s="657"/>
    </row>
    <row r="230" spans="1:240" s="695" customFormat="1" ht="21" customHeight="1">
      <c r="A230" s="1079"/>
      <c r="B230" s="1079"/>
      <c r="C230" s="1079"/>
      <c r="D230" s="1079"/>
      <c r="E230" s="1079"/>
      <c r="F230" s="1079"/>
      <c r="G230" s="1079"/>
      <c r="H230" s="663" t="s">
        <v>2231</v>
      </c>
      <c r="I230" s="670" t="s">
        <v>2232</v>
      </c>
      <c r="J230" s="670" t="s">
        <v>955</v>
      </c>
      <c r="K230" s="670" t="s">
        <v>563</v>
      </c>
      <c r="L230" s="670" t="s">
        <v>956</v>
      </c>
      <c r="M230" s="693" t="s">
        <v>2230</v>
      </c>
      <c r="N230" s="694"/>
    </row>
    <row r="231" spans="1:240" s="656" customFormat="1" ht="36.6" customHeight="1">
      <c r="A231" s="1079"/>
      <c r="B231" s="1079"/>
      <c r="C231" s="1079"/>
      <c r="D231" s="1079"/>
      <c r="E231" s="1079"/>
      <c r="F231" s="1079"/>
      <c r="G231" s="1079"/>
      <c r="H231" s="663" t="s">
        <v>716</v>
      </c>
      <c r="I231" s="670" t="s">
        <v>235</v>
      </c>
      <c r="J231" s="670" t="s">
        <v>717</v>
      </c>
      <c r="K231" s="670" t="s">
        <v>510</v>
      </c>
      <c r="L231" s="670" t="s">
        <v>718</v>
      </c>
      <c r="M231" s="662" t="s">
        <v>2230</v>
      </c>
      <c r="N231" s="655"/>
      <c r="BO231" s="657"/>
      <c r="BP231" s="657"/>
      <c r="BQ231" s="657"/>
      <c r="BR231" s="657"/>
      <c r="BS231" s="657"/>
      <c r="BT231" s="657"/>
      <c r="BU231" s="657"/>
      <c r="BV231" s="657"/>
      <c r="BW231" s="657"/>
      <c r="BX231" s="657"/>
      <c r="BY231" s="657"/>
      <c r="BZ231" s="657"/>
      <c r="CA231" s="657"/>
      <c r="CB231" s="657"/>
      <c r="CC231" s="657"/>
      <c r="CD231" s="657"/>
      <c r="CE231" s="657"/>
      <c r="CF231" s="657"/>
      <c r="CG231" s="657"/>
      <c r="CH231" s="657"/>
      <c r="CI231" s="657"/>
      <c r="CJ231" s="657"/>
      <c r="CK231" s="657"/>
      <c r="CL231" s="657"/>
      <c r="CM231" s="657"/>
      <c r="CN231" s="657"/>
      <c r="CO231" s="657"/>
      <c r="CP231" s="657"/>
      <c r="CQ231" s="657"/>
      <c r="CR231" s="657"/>
      <c r="CS231" s="657"/>
      <c r="CT231" s="657"/>
      <c r="CU231" s="657"/>
      <c r="CV231" s="657"/>
      <c r="CW231" s="657"/>
      <c r="CX231" s="657"/>
      <c r="CY231" s="657"/>
      <c r="CZ231" s="657"/>
      <c r="DA231" s="657"/>
      <c r="DB231" s="657"/>
      <c r="DC231" s="657"/>
      <c r="DD231" s="657"/>
      <c r="DE231" s="657"/>
      <c r="DF231" s="657"/>
      <c r="DG231" s="657"/>
      <c r="DH231" s="657"/>
      <c r="DI231" s="657"/>
      <c r="DJ231" s="657"/>
      <c r="DK231" s="657"/>
      <c r="DL231" s="657"/>
      <c r="DM231" s="657"/>
      <c r="DN231" s="657"/>
      <c r="DO231" s="657"/>
      <c r="DP231" s="657"/>
      <c r="DQ231" s="657"/>
      <c r="DR231" s="657"/>
      <c r="DS231" s="657"/>
      <c r="DT231" s="657"/>
      <c r="DU231" s="657"/>
      <c r="DV231" s="657"/>
      <c r="DW231" s="657"/>
      <c r="DX231" s="657"/>
      <c r="DY231" s="657"/>
      <c r="DZ231" s="657"/>
      <c r="EA231" s="657"/>
      <c r="EB231" s="657"/>
      <c r="EC231" s="657"/>
      <c r="ED231" s="657"/>
      <c r="EE231" s="657"/>
      <c r="EF231" s="657"/>
      <c r="EG231" s="657"/>
      <c r="EH231" s="657"/>
      <c r="EI231" s="657"/>
      <c r="EJ231" s="657"/>
      <c r="EK231" s="657"/>
      <c r="EL231" s="657"/>
      <c r="EM231" s="657"/>
      <c r="EN231" s="657"/>
      <c r="EO231" s="657"/>
      <c r="EP231" s="657"/>
      <c r="EQ231" s="657"/>
      <c r="ER231" s="657"/>
      <c r="ES231" s="657"/>
      <c r="ET231" s="657"/>
      <c r="EU231" s="657"/>
      <c r="EV231" s="657"/>
      <c r="EW231" s="657"/>
      <c r="EX231" s="657"/>
      <c r="EY231" s="657"/>
      <c r="EZ231" s="657"/>
      <c r="FA231" s="657"/>
      <c r="FB231" s="657"/>
      <c r="FC231" s="657"/>
      <c r="FD231" s="657"/>
      <c r="FE231" s="657"/>
      <c r="FF231" s="657"/>
      <c r="FG231" s="657"/>
      <c r="FH231" s="657"/>
      <c r="FI231" s="657"/>
      <c r="FJ231" s="657"/>
      <c r="FK231" s="657"/>
      <c r="FL231" s="657"/>
      <c r="FM231" s="657"/>
      <c r="FN231" s="657"/>
      <c r="FO231" s="657"/>
      <c r="FP231" s="657"/>
      <c r="FQ231" s="657"/>
      <c r="FR231" s="657"/>
      <c r="FS231" s="657"/>
      <c r="FT231" s="657"/>
      <c r="FU231" s="657"/>
      <c r="FV231" s="657"/>
      <c r="FW231" s="657"/>
      <c r="FX231" s="657"/>
      <c r="FY231" s="657"/>
      <c r="FZ231" s="657"/>
      <c r="GA231" s="657"/>
      <c r="GB231" s="657"/>
      <c r="GC231" s="657"/>
      <c r="GD231" s="657"/>
      <c r="GE231" s="657"/>
      <c r="GF231" s="657"/>
      <c r="GG231" s="657"/>
      <c r="GH231" s="657"/>
      <c r="GI231" s="657"/>
      <c r="GJ231" s="657"/>
      <c r="GK231" s="657"/>
      <c r="GL231" s="657"/>
      <c r="GM231" s="657"/>
      <c r="GN231" s="657"/>
      <c r="GO231" s="657"/>
      <c r="GP231" s="657"/>
      <c r="GQ231" s="657"/>
      <c r="GR231" s="657"/>
      <c r="GS231" s="657"/>
      <c r="GT231" s="657"/>
      <c r="GU231" s="657"/>
      <c r="GV231" s="657"/>
      <c r="GW231" s="657"/>
      <c r="GX231" s="657"/>
      <c r="GY231" s="657"/>
      <c r="GZ231" s="657"/>
      <c r="HA231" s="657"/>
      <c r="HB231" s="657"/>
      <c r="HC231" s="657"/>
      <c r="HD231" s="657"/>
      <c r="HE231" s="657"/>
      <c r="HF231" s="657"/>
      <c r="HG231" s="657"/>
      <c r="HH231" s="657"/>
      <c r="HI231" s="657"/>
      <c r="HJ231" s="657"/>
      <c r="HK231" s="657"/>
      <c r="HL231" s="657"/>
      <c r="HM231" s="657"/>
      <c r="HN231" s="657"/>
      <c r="HO231" s="657"/>
      <c r="HP231" s="657"/>
      <c r="HQ231" s="657"/>
      <c r="HR231" s="657"/>
      <c r="HS231" s="657"/>
      <c r="HT231" s="657"/>
      <c r="HU231" s="657"/>
      <c r="HV231" s="657"/>
      <c r="HW231" s="657"/>
      <c r="HX231" s="657"/>
      <c r="HY231" s="657"/>
      <c r="HZ231" s="657"/>
      <c r="IA231" s="657"/>
      <c r="IB231" s="657"/>
      <c r="IC231" s="657"/>
      <c r="ID231" s="657"/>
      <c r="IE231" s="657"/>
      <c r="IF231" s="657"/>
    </row>
    <row r="232" spans="1:240" s="656" customFormat="1" ht="21" customHeight="1">
      <c r="A232" s="1079"/>
      <c r="B232" s="1079"/>
      <c r="C232" s="1079"/>
      <c r="D232" s="1079"/>
      <c r="E232" s="1079"/>
      <c r="F232" s="1079"/>
      <c r="G232" s="1079"/>
      <c r="H232" s="663" t="s">
        <v>568</v>
      </c>
      <c r="I232" s="670" t="s">
        <v>252</v>
      </c>
      <c r="J232" s="670" t="s">
        <v>457</v>
      </c>
      <c r="K232" s="670" t="s">
        <v>563</v>
      </c>
      <c r="L232" s="670" t="s">
        <v>441</v>
      </c>
      <c r="M232" s="662" t="s">
        <v>2230</v>
      </c>
      <c r="N232" s="655"/>
      <c r="BO232" s="657"/>
      <c r="BP232" s="657"/>
      <c r="BQ232" s="657"/>
      <c r="BR232" s="657"/>
      <c r="BS232" s="657"/>
      <c r="BT232" s="657"/>
      <c r="BU232" s="657"/>
      <c r="BV232" s="657"/>
      <c r="BW232" s="657"/>
      <c r="BX232" s="657"/>
      <c r="BY232" s="657"/>
      <c r="BZ232" s="657"/>
      <c r="CA232" s="657"/>
      <c r="CB232" s="657"/>
      <c r="CC232" s="657"/>
      <c r="CD232" s="657"/>
      <c r="CE232" s="657"/>
      <c r="CF232" s="657"/>
      <c r="CG232" s="657"/>
      <c r="CH232" s="657"/>
      <c r="CI232" s="657"/>
      <c r="CJ232" s="657"/>
      <c r="CK232" s="657"/>
      <c r="CL232" s="657"/>
      <c r="CM232" s="657"/>
      <c r="CN232" s="657"/>
      <c r="CO232" s="657"/>
      <c r="CP232" s="657"/>
      <c r="CQ232" s="657"/>
      <c r="CR232" s="657"/>
      <c r="CS232" s="657"/>
      <c r="CT232" s="657"/>
      <c r="CU232" s="657"/>
      <c r="CV232" s="657"/>
      <c r="CW232" s="657"/>
      <c r="CX232" s="657"/>
      <c r="CY232" s="657"/>
      <c r="CZ232" s="657"/>
      <c r="DA232" s="657"/>
      <c r="DB232" s="657"/>
      <c r="DC232" s="657"/>
      <c r="DD232" s="657"/>
      <c r="DE232" s="657"/>
      <c r="DF232" s="657"/>
      <c r="DG232" s="657"/>
      <c r="DH232" s="657"/>
      <c r="DI232" s="657"/>
      <c r="DJ232" s="657"/>
      <c r="DK232" s="657"/>
      <c r="DL232" s="657"/>
      <c r="DM232" s="657"/>
      <c r="DN232" s="657"/>
      <c r="DO232" s="657"/>
      <c r="DP232" s="657"/>
      <c r="DQ232" s="657"/>
      <c r="DR232" s="657"/>
      <c r="DS232" s="657"/>
      <c r="DT232" s="657"/>
      <c r="DU232" s="657"/>
      <c r="DV232" s="657"/>
      <c r="DW232" s="657"/>
      <c r="DX232" s="657"/>
      <c r="DY232" s="657"/>
      <c r="DZ232" s="657"/>
      <c r="EA232" s="657"/>
      <c r="EB232" s="657"/>
      <c r="EC232" s="657"/>
      <c r="ED232" s="657"/>
      <c r="EE232" s="657"/>
      <c r="EF232" s="657"/>
      <c r="EG232" s="657"/>
      <c r="EH232" s="657"/>
      <c r="EI232" s="657"/>
      <c r="EJ232" s="657"/>
      <c r="EK232" s="657"/>
      <c r="EL232" s="657"/>
      <c r="EM232" s="657"/>
      <c r="EN232" s="657"/>
      <c r="EO232" s="657"/>
      <c r="EP232" s="657"/>
      <c r="EQ232" s="657"/>
      <c r="ER232" s="657"/>
      <c r="ES232" s="657"/>
      <c r="ET232" s="657"/>
      <c r="EU232" s="657"/>
      <c r="EV232" s="657"/>
      <c r="EW232" s="657"/>
      <c r="EX232" s="657"/>
      <c r="EY232" s="657"/>
      <c r="EZ232" s="657"/>
      <c r="FA232" s="657"/>
      <c r="FB232" s="657"/>
      <c r="FC232" s="657"/>
      <c r="FD232" s="657"/>
      <c r="FE232" s="657"/>
      <c r="FF232" s="657"/>
      <c r="FG232" s="657"/>
      <c r="FH232" s="657"/>
      <c r="FI232" s="657"/>
      <c r="FJ232" s="657"/>
      <c r="FK232" s="657"/>
      <c r="FL232" s="657"/>
      <c r="FM232" s="657"/>
      <c r="FN232" s="657"/>
      <c r="FO232" s="657"/>
      <c r="FP232" s="657"/>
      <c r="FQ232" s="657"/>
      <c r="FR232" s="657"/>
      <c r="FS232" s="657"/>
      <c r="FT232" s="657"/>
      <c r="FU232" s="657"/>
      <c r="FV232" s="657"/>
      <c r="FW232" s="657"/>
      <c r="FX232" s="657"/>
      <c r="FY232" s="657"/>
      <c r="FZ232" s="657"/>
      <c r="GA232" s="657"/>
      <c r="GB232" s="657"/>
      <c r="GC232" s="657"/>
      <c r="GD232" s="657"/>
      <c r="GE232" s="657"/>
      <c r="GF232" s="657"/>
      <c r="GG232" s="657"/>
      <c r="GH232" s="657"/>
      <c r="GI232" s="657"/>
      <c r="GJ232" s="657"/>
      <c r="GK232" s="657"/>
      <c r="GL232" s="657"/>
      <c r="GM232" s="657"/>
      <c r="GN232" s="657"/>
      <c r="GO232" s="657"/>
      <c r="GP232" s="657"/>
      <c r="GQ232" s="657"/>
      <c r="GR232" s="657"/>
      <c r="GS232" s="657"/>
      <c r="GT232" s="657"/>
      <c r="GU232" s="657"/>
      <c r="GV232" s="657"/>
      <c r="GW232" s="657"/>
      <c r="GX232" s="657"/>
      <c r="GY232" s="657"/>
      <c r="GZ232" s="657"/>
      <c r="HA232" s="657"/>
      <c r="HB232" s="657"/>
      <c r="HC232" s="657"/>
      <c r="HD232" s="657"/>
      <c r="HE232" s="657"/>
      <c r="HF232" s="657"/>
      <c r="HG232" s="657"/>
      <c r="HH232" s="657"/>
      <c r="HI232" s="657"/>
      <c r="HJ232" s="657"/>
      <c r="HK232" s="657"/>
      <c r="HL232" s="657"/>
      <c r="HM232" s="657"/>
      <c r="HN232" s="657"/>
      <c r="HO232" s="657"/>
      <c r="HP232" s="657"/>
      <c r="HQ232" s="657"/>
      <c r="HR232" s="657"/>
      <c r="HS232" s="657"/>
      <c r="HT232" s="657"/>
      <c r="HU232" s="657"/>
      <c r="HV232" s="657"/>
      <c r="HW232" s="657"/>
      <c r="HX232" s="657"/>
      <c r="HY232" s="657"/>
      <c r="HZ232" s="657"/>
      <c r="IA232" s="657"/>
      <c r="IB232" s="657"/>
      <c r="IC232" s="657"/>
      <c r="ID232" s="657"/>
      <c r="IE232" s="657"/>
      <c r="IF232" s="657"/>
    </row>
    <row r="233" spans="1:240" s="656" customFormat="1" ht="21" customHeight="1">
      <c r="A233" s="1079"/>
      <c r="B233" s="1079"/>
      <c r="C233" s="1079"/>
      <c r="D233" s="1079"/>
      <c r="E233" s="1079"/>
      <c r="F233" s="1079"/>
      <c r="G233" s="1079"/>
      <c r="H233" s="663" t="s">
        <v>514</v>
      </c>
      <c r="I233" s="670" t="s">
        <v>219</v>
      </c>
      <c r="J233" s="670" t="s">
        <v>410</v>
      </c>
      <c r="K233" s="670" t="s">
        <v>719</v>
      </c>
      <c r="L233" s="670" t="s">
        <v>411</v>
      </c>
      <c r="M233" s="662" t="s">
        <v>2230</v>
      </c>
      <c r="N233" s="655"/>
      <c r="BO233" s="657"/>
      <c r="BP233" s="657"/>
      <c r="BQ233" s="657"/>
      <c r="BR233" s="657"/>
      <c r="BS233" s="657"/>
      <c r="BT233" s="657"/>
      <c r="BU233" s="657"/>
      <c r="BV233" s="657"/>
      <c r="BW233" s="657"/>
      <c r="BX233" s="657"/>
      <c r="BY233" s="657"/>
      <c r="BZ233" s="657"/>
      <c r="CA233" s="657"/>
      <c r="CB233" s="657"/>
      <c r="CC233" s="657"/>
      <c r="CD233" s="657"/>
      <c r="CE233" s="657"/>
      <c r="CF233" s="657"/>
      <c r="CG233" s="657"/>
      <c r="CH233" s="657"/>
      <c r="CI233" s="657"/>
      <c r="CJ233" s="657"/>
      <c r="CK233" s="657"/>
      <c r="CL233" s="657"/>
      <c r="CM233" s="657"/>
      <c r="CN233" s="657"/>
      <c r="CO233" s="657"/>
      <c r="CP233" s="657"/>
      <c r="CQ233" s="657"/>
      <c r="CR233" s="657"/>
      <c r="CS233" s="657"/>
      <c r="CT233" s="657"/>
      <c r="CU233" s="657"/>
      <c r="CV233" s="657"/>
      <c r="CW233" s="657"/>
      <c r="CX233" s="657"/>
      <c r="CY233" s="657"/>
      <c r="CZ233" s="657"/>
      <c r="DA233" s="657"/>
      <c r="DB233" s="657"/>
      <c r="DC233" s="657"/>
      <c r="DD233" s="657"/>
      <c r="DE233" s="657"/>
      <c r="DF233" s="657"/>
      <c r="DG233" s="657"/>
      <c r="DH233" s="657"/>
      <c r="DI233" s="657"/>
      <c r="DJ233" s="657"/>
      <c r="DK233" s="657"/>
      <c r="DL233" s="657"/>
      <c r="DM233" s="657"/>
      <c r="DN233" s="657"/>
      <c r="DO233" s="657"/>
      <c r="DP233" s="657"/>
      <c r="DQ233" s="657"/>
      <c r="DR233" s="657"/>
      <c r="DS233" s="657"/>
      <c r="DT233" s="657"/>
      <c r="DU233" s="657"/>
      <c r="DV233" s="657"/>
      <c r="DW233" s="657"/>
      <c r="DX233" s="657"/>
      <c r="DY233" s="657"/>
      <c r="DZ233" s="657"/>
      <c r="EA233" s="657"/>
      <c r="EB233" s="657"/>
      <c r="EC233" s="657"/>
      <c r="ED233" s="657"/>
      <c r="EE233" s="657"/>
      <c r="EF233" s="657"/>
      <c r="EG233" s="657"/>
      <c r="EH233" s="657"/>
      <c r="EI233" s="657"/>
      <c r="EJ233" s="657"/>
      <c r="EK233" s="657"/>
      <c r="EL233" s="657"/>
      <c r="EM233" s="657"/>
      <c r="EN233" s="657"/>
      <c r="EO233" s="657"/>
      <c r="EP233" s="657"/>
      <c r="EQ233" s="657"/>
      <c r="ER233" s="657"/>
      <c r="ES233" s="657"/>
      <c r="ET233" s="657"/>
      <c r="EU233" s="657"/>
      <c r="EV233" s="657"/>
      <c r="EW233" s="657"/>
      <c r="EX233" s="657"/>
      <c r="EY233" s="657"/>
      <c r="EZ233" s="657"/>
      <c r="FA233" s="657"/>
      <c r="FB233" s="657"/>
      <c r="FC233" s="657"/>
      <c r="FD233" s="657"/>
      <c r="FE233" s="657"/>
      <c r="FF233" s="657"/>
      <c r="FG233" s="657"/>
      <c r="FH233" s="657"/>
      <c r="FI233" s="657"/>
      <c r="FJ233" s="657"/>
      <c r="FK233" s="657"/>
      <c r="FL233" s="657"/>
      <c r="FM233" s="657"/>
      <c r="FN233" s="657"/>
      <c r="FO233" s="657"/>
      <c r="FP233" s="657"/>
      <c r="FQ233" s="657"/>
      <c r="FR233" s="657"/>
      <c r="FS233" s="657"/>
      <c r="FT233" s="657"/>
      <c r="FU233" s="657"/>
      <c r="FV233" s="657"/>
      <c r="FW233" s="657"/>
      <c r="FX233" s="657"/>
      <c r="FY233" s="657"/>
      <c r="FZ233" s="657"/>
      <c r="GA233" s="657"/>
      <c r="GB233" s="657"/>
      <c r="GC233" s="657"/>
      <c r="GD233" s="657"/>
      <c r="GE233" s="657"/>
      <c r="GF233" s="657"/>
      <c r="GG233" s="657"/>
      <c r="GH233" s="657"/>
      <c r="GI233" s="657"/>
      <c r="GJ233" s="657"/>
      <c r="GK233" s="657"/>
      <c r="GL233" s="657"/>
      <c r="GM233" s="657"/>
      <c r="GN233" s="657"/>
      <c r="GO233" s="657"/>
      <c r="GP233" s="657"/>
      <c r="GQ233" s="657"/>
      <c r="GR233" s="657"/>
      <c r="GS233" s="657"/>
      <c r="GT233" s="657"/>
      <c r="GU233" s="657"/>
      <c r="GV233" s="657"/>
      <c r="GW233" s="657"/>
      <c r="GX233" s="657"/>
      <c r="GY233" s="657"/>
      <c r="GZ233" s="657"/>
      <c r="HA233" s="657"/>
      <c r="HB233" s="657"/>
      <c r="HC233" s="657"/>
      <c r="HD233" s="657"/>
      <c r="HE233" s="657"/>
      <c r="HF233" s="657"/>
      <c r="HG233" s="657"/>
      <c r="HH233" s="657"/>
      <c r="HI233" s="657"/>
      <c r="HJ233" s="657"/>
      <c r="HK233" s="657"/>
      <c r="HL233" s="657"/>
      <c r="HM233" s="657"/>
      <c r="HN233" s="657"/>
      <c r="HO233" s="657"/>
      <c r="HP233" s="657"/>
      <c r="HQ233" s="657"/>
      <c r="HR233" s="657"/>
      <c r="HS233" s="657"/>
      <c r="HT233" s="657"/>
      <c r="HU233" s="657"/>
      <c r="HV233" s="657"/>
      <c r="HW233" s="657"/>
      <c r="HX233" s="657"/>
      <c r="HY233" s="657"/>
      <c r="HZ233" s="657"/>
      <c r="IA233" s="657"/>
      <c r="IB233" s="657"/>
      <c r="IC233" s="657"/>
      <c r="ID233" s="657"/>
      <c r="IE233" s="657"/>
      <c r="IF233" s="657"/>
    </row>
    <row r="234" spans="1:240" s="656" customFormat="1" ht="21" customHeight="1">
      <c r="A234" s="1079"/>
      <c r="B234" s="1079"/>
      <c r="C234" s="1079"/>
      <c r="D234" s="1079"/>
      <c r="E234" s="1079"/>
      <c r="F234" s="1079"/>
      <c r="G234" s="1079"/>
      <c r="H234" s="663" t="s">
        <v>488</v>
      </c>
      <c r="I234" s="670" t="s">
        <v>529</v>
      </c>
      <c r="J234" s="692">
        <v>4260</v>
      </c>
      <c r="K234" s="669">
        <v>5</v>
      </c>
      <c r="L234" s="670" t="s">
        <v>343</v>
      </c>
      <c r="M234" s="662" t="s">
        <v>2230</v>
      </c>
      <c r="N234" s="655"/>
      <c r="BO234" s="657"/>
      <c r="BP234" s="657"/>
      <c r="BQ234" s="657"/>
      <c r="BR234" s="657"/>
      <c r="BS234" s="657"/>
      <c r="BT234" s="657"/>
      <c r="BU234" s="657"/>
      <c r="BV234" s="657"/>
      <c r="BW234" s="657"/>
      <c r="BX234" s="657"/>
      <c r="BY234" s="657"/>
      <c r="BZ234" s="657"/>
      <c r="CA234" s="657"/>
      <c r="CB234" s="657"/>
      <c r="CC234" s="657"/>
      <c r="CD234" s="657"/>
      <c r="CE234" s="657"/>
      <c r="CF234" s="657"/>
      <c r="CG234" s="657"/>
      <c r="CH234" s="657"/>
      <c r="CI234" s="657"/>
      <c r="CJ234" s="657"/>
      <c r="CK234" s="657"/>
      <c r="CL234" s="657"/>
      <c r="CM234" s="657"/>
      <c r="CN234" s="657"/>
      <c r="CO234" s="657"/>
      <c r="CP234" s="657"/>
      <c r="CQ234" s="657"/>
      <c r="CR234" s="657"/>
      <c r="CS234" s="657"/>
      <c r="CT234" s="657"/>
      <c r="CU234" s="657"/>
      <c r="CV234" s="657"/>
      <c r="CW234" s="657"/>
      <c r="CX234" s="657"/>
      <c r="CY234" s="657"/>
      <c r="CZ234" s="657"/>
      <c r="DA234" s="657"/>
      <c r="DB234" s="657"/>
      <c r="DC234" s="657"/>
      <c r="DD234" s="657"/>
      <c r="DE234" s="657"/>
      <c r="DF234" s="657"/>
      <c r="DG234" s="657"/>
      <c r="DH234" s="657"/>
      <c r="DI234" s="657"/>
      <c r="DJ234" s="657"/>
      <c r="DK234" s="657"/>
      <c r="DL234" s="657"/>
      <c r="DM234" s="657"/>
      <c r="DN234" s="657"/>
      <c r="DO234" s="657"/>
      <c r="DP234" s="657"/>
      <c r="DQ234" s="657"/>
      <c r="DR234" s="657"/>
      <c r="DS234" s="657"/>
      <c r="DT234" s="657"/>
      <c r="DU234" s="657"/>
      <c r="DV234" s="657"/>
      <c r="DW234" s="657"/>
      <c r="DX234" s="657"/>
      <c r="DY234" s="657"/>
      <c r="DZ234" s="657"/>
      <c r="EA234" s="657"/>
      <c r="EB234" s="657"/>
      <c r="EC234" s="657"/>
      <c r="ED234" s="657"/>
      <c r="EE234" s="657"/>
      <c r="EF234" s="657"/>
      <c r="EG234" s="657"/>
      <c r="EH234" s="657"/>
      <c r="EI234" s="657"/>
      <c r="EJ234" s="657"/>
      <c r="EK234" s="657"/>
      <c r="EL234" s="657"/>
      <c r="EM234" s="657"/>
      <c r="EN234" s="657"/>
      <c r="EO234" s="657"/>
      <c r="EP234" s="657"/>
      <c r="EQ234" s="657"/>
      <c r="ER234" s="657"/>
      <c r="ES234" s="657"/>
      <c r="ET234" s="657"/>
      <c r="EU234" s="657"/>
      <c r="EV234" s="657"/>
      <c r="EW234" s="657"/>
      <c r="EX234" s="657"/>
      <c r="EY234" s="657"/>
      <c r="EZ234" s="657"/>
      <c r="FA234" s="657"/>
      <c r="FB234" s="657"/>
      <c r="FC234" s="657"/>
      <c r="FD234" s="657"/>
      <c r="FE234" s="657"/>
      <c r="FF234" s="657"/>
      <c r="FG234" s="657"/>
      <c r="FH234" s="657"/>
      <c r="FI234" s="657"/>
      <c r="FJ234" s="657"/>
      <c r="FK234" s="657"/>
      <c r="FL234" s="657"/>
      <c r="FM234" s="657"/>
      <c r="FN234" s="657"/>
      <c r="FO234" s="657"/>
      <c r="FP234" s="657"/>
      <c r="FQ234" s="657"/>
      <c r="FR234" s="657"/>
      <c r="FS234" s="657"/>
      <c r="FT234" s="657"/>
      <c r="FU234" s="657"/>
      <c r="FV234" s="657"/>
      <c r="FW234" s="657"/>
      <c r="FX234" s="657"/>
      <c r="FY234" s="657"/>
      <c r="FZ234" s="657"/>
      <c r="GA234" s="657"/>
      <c r="GB234" s="657"/>
      <c r="GC234" s="657"/>
      <c r="GD234" s="657"/>
      <c r="GE234" s="657"/>
      <c r="GF234" s="657"/>
      <c r="GG234" s="657"/>
      <c r="GH234" s="657"/>
      <c r="GI234" s="657"/>
      <c r="GJ234" s="657"/>
      <c r="GK234" s="657"/>
      <c r="GL234" s="657"/>
      <c r="GM234" s="657"/>
      <c r="GN234" s="657"/>
      <c r="GO234" s="657"/>
      <c r="GP234" s="657"/>
      <c r="GQ234" s="657"/>
      <c r="GR234" s="657"/>
      <c r="GS234" s="657"/>
      <c r="GT234" s="657"/>
      <c r="GU234" s="657"/>
      <c r="GV234" s="657"/>
      <c r="GW234" s="657"/>
      <c r="GX234" s="657"/>
      <c r="GY234" s="657"/>
      <c r="GZ234" s="657"/>
      <c r="HA234" s="657"/>
      <c r="HB234" s="657"/>
      <c r="HC234" s="657"/>
      <c r="HD234" s="657"/>
      <c r="HE234" s="657"/>
      <c r="HF234" s="657"/>
      <c r="HG234" s="657"/>
      <c r="HH234" s="657"/>
      <c r="HI234" s="657"/>
      <c r="HJ234" s="657"/>
      <c r="HK234" s="657"/>
      <c r="HL234" s="657"/>
      <c r="HM234" s="657"/>
      <c r="HN234" s="657"/>
      <c r="HO234" s="657"/>
      <c r="HP234" s="657"/>
      <c r="HQ234" s="657"/>
      <c r="HR234" s="657"/>
      <c r="HS234" s="657"/>
      <c r="HT234" s="657"/>
      <c r="HU234" s="657"/>
      <c r="HV234" s="657"/>
      <c r="HW234" s="657"/>
      <c r="HX234" s="657"/>
      <c r="HY234" s="657"/>
      <c r="HZ234" s="657"/>
      <c r="IA234" s="657"/>
      <c r="IB234" s="657"/>
      <c r="IC234" s="657"/>
      <c r="ID234" s="657"/>
      <c r="IE234" s="657"/>
      <c r="IF234" s="657"/>
    </row>
    <row r="235" spans="1:240" s="656" customFormat="1" ht="21" customHeight="1">
      <c r="A235" s="1079"/>
      <c r="B235" s="1079"/>
      <c r="C235" s="1079"/>
      <c r="D235" s="1079"/>
      <c r="E235" s="1079"/>
      <c r="F235" s="1079"/>
      <c r="G235" s="1079"/>
      <c r="H235" s="734" t="s">
        <v>705</v>
      </c>
      <c r="I235" s="670">
        <v>142</v>
      </c>
      <c r="J235" s="669">
        <v>4220</v>
      </c>
      <c r="K235" s="669">
        <v>16</v>
      </c>
      <c r="L235" s="670">
        <v>22</v>
      </c>
      <c r="M235" s="662" t="s">
        <v>2230</v>
      </c>
      <c r="N235" s="655"/>
      <c r="BO235" s="657"/>
      <c r="BP235" s="657"/>
      <c r="BQ235" s="657"/>
      <c r="BR235" s="657"/>
      <c r="BS235" s="657"/>
      <c r="BT235" s="657"/>
      <c r="BU235" s="657"/>
      <c r="BV235" s="657"/>
      <c r="BW235" s="657"/>
      <c r="BX235" s="657"/>
      <c r="BY235" s="657"/>
      <c r="BZ235" s="657"/>
      <c r="CA235" s="657"/>
      <c r="CB235" s="657"/>
      <c r="CC235" s="657"/>
      <c r="CD235" s="657"/>
      <c r="CE235" s="657"/>
      <c r="CF235" s="657"/>
      <c r="CG235" s="657"/>
      <c r="CH235" s="657"/>
      <c r="CI235" s="657"/>
      <c r="CJ235" s="657"/>
      <c r="CK235" s="657"/>
      <c r="CL235" s="657"/>
      <c r="CM235" s="657"/>
      <c r="CN235" s="657"/>
      <c r="CO235" s="657"/>
      <c r="CP235" s="657"/>
      <c r="CQ235" s="657"/>
      <c r="CR235" s="657"/>
      <c r="CS235" s="657"/>
      <c r="CT235" s="657"/>
      <c r="CU235" s="657"/>
      <c r="CV235" s="657"/>
      <c r="CW235" s="657"/>
      <c r="CX235" s="657"/>
      <c r="CY235" s="657"/>
      <c r="CZ235" s="657"/>
      <c r="DA235" s="657"/>
      <c r="DB235" s="657"/>
      <c r="DC235" s="657"/>
      <c r="DD235" s="657"/>
      <c r="DE235" s="657"/>
      <c r="DF235" s="657"/>
      <c r="DG235" s="657"/>
      <c r="DH235" s="657"/>
      <c r="DI235" s="657"/>
      <c r="DJ235" s="657"/>
      <c r="DK235" s="657"/>
      <c r="DL235" s="657"/>
      <c r="DM235" s="657"/>
      <c r="DN235" s="657"/>
      <c r="DO235" s="657"/>
      <c r="DP235" s="657"/>
      <c r="DQ235" s="657"/>
      <c r="DR235" s="657"/>
      <c r="DS235" s="657"/>
      <c r="DT235" s="657"/>
      <c r="DU235" s="657"/>
      <c r="DV235" s="657"/>
      <c r="DW235" s="657"/>
      <c r="DX235" s="657"/>
      <c r="DY235" s="657"/>
      <c r="DZ235" s="657"/>
      <c r="EA235" s="657"/>
      <c r="EB235" s="657"/>
      <c r="EC235" s="657"/>
      <c r="ED235" s="657"/>
      <c r="EE235" s="657"/>
      <c r="EF235" s="657"/>
      <c r="EG235" s="657"/>
      <c r="EH235" s="657"/>
      <c r="EI235" s="657"/>
      <c r="EJ235" s="657"/>
      <c r="EK235" s="657"/>
      <c r="EL235" s="657"/>
      <c r="EM235" s="657"/>
      <c r="EN235" s="657"/>
      <c r="EO235" s="657"/>
      <c r="EP235" s="657"/>
      <c r="EQ235" s="657"/>
      <c r="ER235" s="657"/>
      <c r="ES235" s="657"/>
      <c r="ET235" s="657"/>
      <c r="EU235" s="657"/>
      <c r="EV235" s="657"/>
      <c r="EW235" s="657"/>
      <c r="EX235" s="657"/>
      <c r="EY235" s="657"/>
      <c r="EZ235" s="657"/>
      <c r="FA235" s="657"/>
      <c r="FB235" s="657"/>
      <c r="FC235" s="657"/>
      <c r="FD235" s="657"/>
      <c r="FE235" s="657"/>
      <c r="FF235" s="657"/>
      <c r="FG235" s="657"/>
      <c r="FH235" s="657"/>
      <c r="FI235" s="657"/>
      <c r="FJ235" s="657"/>
      <c r="FK235" s="657"/>
      <c r="FL235" s="657"/>
      <c r="FM235" s="657"/>
      <c r="FN235" s="657"/>
      <c r="FO235" s="657"/>
      <c r="FP235" s="657"/>
      <c r="FQ235" s="657"/>
      <c r="FR235" s="657"/>
      <c r="FS235" s="657"/>
      <c r="FT235" s="657"/>
      <c r="FU235" s="657"/>
      <c r="FV235" s="657"/>
      <c r="FW235" s="657"/>
      <c r="FX235" s="657"/>
      <c r="FY235" s="657"/>
      <c r="FZ235" s="657"/>
      <c r="GA235" s="657"/>
      <c r="GB235" s="657"/>
      <c r="GC235" s="657"/>
      <c r="GD235" s="657"/>
      <c r="GE235" s="657"/>
      <c r="GF235" s="657"/>
      <c r="GG235" s="657"/>
      <c r="GH235" s="657"/>
      <c r="GI235" s="657"/>
      <c r="GJ235" s="657"/>
      <c r="GK235" s="657"/>
      <c r="GL235" s="657"/>
      <c r="GM235" s="657"/>
      <c r="GN235" s="657"/>
      <c r="GO235" s="657"/>
      <c r="GP235" s="657"/>
      <c r="GQ235" s="657"/>
      <c r="GR235" s="657"/>
      <c r="GS235" s="657"/>
      <c r="GT235" s="657"/>
      <c r="GU235" s="657"/>
      <c r="GV235" s="657"/>
      <c r="GW235" s="657"/>
      <c r="GX235" s="657"/>
      <c r="GY235" s="657"/>
      <c r="GZ235" s="657"/>
      <c r="HA235" s="657"/>
      <c r="HB235" s="657"/>
      <c r="HC235" s="657"/>
      <c r="HD235" s="657"/>
      <c r="HE235" s="657"/>
      <c r="HF235" s="657"/>
      <c r="HG235" s="657"/>
      <c r="HH235" s="657"/>
      <c r="HI235" s="657"/>
      <c r="HJ235" s="657"/>
      <c r="HK235" s="657"/>
      <c r="HL235" s="657"/>
      <c r="HM235" s="657"/>
      <c r="HN235" s="657"/>
      <c r="HO235" s="657"/>
      <c r="HP235" s="657"/>
      <c r="HQ235" s="657"/>
      <c r="HR235" s="657"/>
      <c r="HS235" s="657"/>
      <c r="HT235" s="657"/>
      <c r="HU235" s="657"/>
      <c r="HV235" s="657"/>
      <c r="HW235" s="657"/>
      <c r="HX235" s="657"/>
      <c r="HY235" s="657"/>
      <c r="HZ235" s="657"/>
      <c r="IA235" s="657"/>
      <c r="IB235" s="657"/>
      <c r="IC235" s="657"/>
      <c r="ID235" s="657"/>
      <c r="IE235" s="657"/>
      <c r="IF235" s="657"/>
    </row>
    <row r="236" spans="1:240" s="656" customFormat="1" ht="24" customHeight="1">
      <c r="A236" s="1079"/>
      <c r="B236" s="1079"/>
      <c r="C236" s="1079"/>
      <c r="D236" s="1079"/>
      <c r="E236" s="1079"/>
      <c r="F236" s="1079"/>
      <c r="G236" s="1079"/>
      <c r="H236" s="663" t="s">
        <v>721</v>
      </c>
      <c r="I236" s="670">
        <v>137</v>
      </c>
      <c r="J236" s="669">
        <v>4106</v>
      </c>
      <c r="K236" s="669">
        <v>7</v>
      </c>
      <c r="L236" s="670" t="s">
        <v>715</v>
      </c>
      <c r="M236" s="662" t="s">
        <v>2230</v>
      </c>
      <c r="N236" s="655"/>
      <c r="BO236" s="657"/>
      <c r="BP236" s="657"/>
      <c r="BQ236" s="657"/>
      <c r="BR236" s="657"/>
      <c r="BS236" s="657"/>
      <c r="BT236" s="657"/>
      <c r="BU236" s="657"/>
      <c r="BV236" s="657"/>
      <c r="BW236" s="657"/>
      <c r="BX236" s="657"/>
      <c r="BY236" s="657"/>
      <c r="BZ236" s="657"/>
      <c r="CA236" s="657"/>
      <c r="CB236" s="657"/>
      <c r="CC236" s="657"/>
      <c r="CD236" s="657"/>
      <c r="CE236" s="657"/>
      <c r="CF236" s="657"/>
      <c r="CG236" s="657"/>
      <c r="CH236" s="657"/>
      <c r="CI236" s="657"/>
      <c r="CJ236" s="657"/>
      <c r="CK236" s="657"/>
      <c r="CL236" s="657"/>
      <c r="CM236" s="657"/>
      <c r="CN236" s="657"/>
      <c r="CO236" s="657"/>
      <c r="CP236" s="657"/>
      <c r="CQ236" s="657"/>
      <c r="CR236" s="657"/>
      <c r="CS236" s="657"/>
      <c r="CT236" s="657"/>
      <c r="CU236" s="657"/>
      <c r="CV236" s="657"/>
      <c r="CW236" s="657"/>
      <c r="CX236" s="657"/>
      <c r="CY236" s="657"/>
      <c r="CZ236" s="657"/>
      <c r="DA236" s="657"/>
      <c r="DB236" s="657"/>
      <c r="DC236" s="657"/>
      <c r="DD236" s="657"/>
      <c r="DE236" s="657"/>
      <c r="DF236" s="657"/>
      <c r="DG236" s="657"/>
      <c r="DH236" s="657"/>
      <c r="DI236" s="657"/>
      <c r="DJ236" s="657"/>
      <c r="DK236" s="657"/>
      <c r="DL236" s="657"/>
      <c r="DM236" s="657"/>
      <c r="DN236" s="657"/>
      <c r="DO236" s="657"/>
      <c r="DP236" s="657"/>
      <c r="DQ236" s="657"/>
      <c r="DR236" s="657"/>
      <c r="DS236" s="657"/>
      <c r="DT236" s="657"/>
      <c r="DU236" s="657"/>
      <c r="DV236" s="657"/>
      <c r="DW236" s="657"/>
      <c r="DX236" s="657"/>
      <c r="DY236" s="657"/>
      <c r="DZ236" s="657"/>
      <c r="EA236" s="657"/>
      <c r="EB236" s="657"/>
      <c r="EC236" s="657"/>
      <c r="ED236" s="657"/>
      <c r="EE236" s="657"/>
      <c r="EF236" s="657"/>
      <c r="EG236" s="657"/>
      <c r="EH236" s="657"/>
      <c r="EI236" s="657"/>
      <c r="EJ236" s="657"/>
      <c r="EK236" s="657"/>
      <c r="EL236" s="657"/>
      <c r="EM236" s="657"/>
      <c r="EN236" s="657"/>
      <c r="EO236" s="657"/>
      <c r="EP236" s="657"/>
      <c r="EQ236" s="657"/>
      <c r="ER236" s="657"/>
      <c r="ES236" s="657"/>
      <c r="ET236" s="657"/>
      <c r="EU236" s="657"/>
      <c r="EV236" s="657"/>
      <c r="EW236" s="657"/>
      <c r="EX236" s="657"/>
      <c r="EY236" s="657"/>
      <c r="EZ236" s="657"/>
      <c r="FA236" s="657"/>
      <c r="FB236" s="657"/>
      <c r="FC236" s="657"/>
      <c r="FD236" s="657"/>
      <c r="FE236" s="657"/>
      <c r="FF236" s="657"/>
      <c r="FG236" s="657"/>
      <c r="FH236" s="657"/>
      <c r="FI236" s="657"/>
      <c r="FJ236" s="657"/>
      <c r="FK236" s="657"/>
      <c r="FL236" s="657"/>
      <c r="FM236" s="657"/>
      <c r="FN236" s="657"/>
      <c r="FO236" s="657"/>
      <c r="FP236" s="657"/>
      <c r="FQ236" s="657"/>
      <c r="FR236" s="657"/>
      <c r="FS236" s="657"/>
      <c r="FT236" s="657"/>
      <c r="FU236" s="657"/>
      <c r="FV236" s="657"/>
      <c r="FW236" s="657"/>
      <c r="FX236" s="657"/>
      <c r="FY236" s="657"/>
      <c r="FZ236" s="657"/>
      <c r="GA236" s="657"/>
      <c r="GB236" s="657"/>
      <c r="GC236" s="657"/>
      <c r="GD236" s="657"/>
      <c r="GE236" s="657"/>
      <c r="GF236" s="657"/>
      <c r="GG236" s="657"/>
      <c r="GH236" s="657"/>
      <c r="GI236" s="657"/>
      <c r="GJ236" s="657"/>
      <c r="GK236" s="657"/>
      <c r="GL236" s="657"/>
      <c r="GM236" s="657"/>
      <c r="GN236" s="657"/>
      <c r="GO236" s="657"/>
      <c r="GP236" s="657"/>
      <c r="GQ236" s="657"/>
      <c r="GR236" s="657"/>
      <c r="GS236" s="657"/>
      <c r="GT236" s="657"/>
      <c r="GU236" s="657"/>
      <c r="GV236" s="657"/>
      <c r="GW236" s="657"/>
      <c r="GX236" s="657"/>
      <c r="GY236" s="657"/>
      <c r="GZ236" s="657"/>
      <c r="HA236" s="657"/>
      <c r="HB236" s="657"/>
      <c r="HC236" s="657"/>
      <c r="HD236" s="657"/>
      <c r="HE236" s="657"/>
      <c r="HF236" s="657"/>
      <c r="HG236" s="657"/>
      <c r="HH236" s="657"/>
      <c r="HI236" s="657"/>
      <c r="HJ236" s="657"/>
      <c r="HK236" s="657"/>
      <c r="HL236" s="657"/>
      <c r="HM236" s="657"/>
      <c r="HN236" s="657"/>
      <c r="HO236" s="657"/>
      <c r="HP236" s="657"/>
      <c r="HQ236" s="657"/>
      <c r="HR236" s="657"/>
      <c r="HS236" s="657"/>
      <c r="HT236" s="657"/>
      <c r="HU236" s="657"/>
      <c r="HV236" s="657"/>
      <c r="HW236" s="657"/>
      <c r="HX236" s="657"/>
      <c r="HY236" s="657"/>
      <c r="HZ236" s="657"/>
      <c r="IA236" s="657"/>
      <c r="IB236" s="657"/>
      <c r="IC236" s="657"/>
      <c r="ID236" s="657"/>
      <c r="IE236" s="657"/>
      <c r="IF236" s="657"/>
    </row>
    <row r="237" spans="1:240" s="656" customFormat="1" ht="23.4" customHeight="1">
      <c r="A237" s="1083">
        <v>31</v>
      </c>
      <c r="B237" s="1083" t="s">
        <v>722</v>
      </c>
      <c r="C237" s="1083" t="s">
        <v>723</v>
      </c>
      <c r="D237" s="1083" t="s">
        <v>724</v>
      </c>
      <c r="E237" s="1087" t="s">
        <v>264</v>
      </c>
      <c r="F237" s="1083" t="s">
        <v>724</v>
      </c>
      <c r="G237" s="1083">
        <v>1819044</v>
      </c>
      <c r="H237" s="680" t="s">
        <v>2063</v>
      </c>
      <c r="I237" s="664" t="s">
        <v>245</v>
      </c>
      <c r="J237" s="665">
        <v>4000</v>
      </c>
      <c r="K237" s="665">
        <v>44</v>
      </c>
      <c r="L237" s="664" t="s">
        <v>428</v>
      </c>
      <c r="M237" s="662" t="s">
        <v>2233</v>
      </c>
      <c r="N237" s="655"/>
      <c r="BO237" s="657"/>
      <c r="BP237" s="657"/>
      <c r="BQ237" s="657"/>
      <c r="BR237" s="657"/>
      <c r="BS237" s="657"/>
      <c r="BT237" s="657"/>
      <c r="BU237" s="657"/>
      <c r="BV237" s="657"/>
      <c r="BW237" s="657"/>
      <c r="BX237" s="657"/>
      <c r="BY237" s="657"/>
      <c r="BZ237" s="657"/>
      <c r="CA237" s="657"/>
      <c r="CB237" s="657"/>
      <c r="CC237" s="657"/>
      <c r="CD237" s="657"/>
      <c r="CE237" s="657"/>
      <c r="CF237" s="657"/>
      <c r="CG237" s="657"/>
      <c r="CH237" s="657"/>
      <c r="CI237" s="657"/>
      <c r="CJ237" s="657"/>
      <c r="CK237" s="657"/>
      <c r="CL237" s="657"/>
      <c r="CM237" s="657"/>
      <c r="CN237" s="657"/>
      <c r="CO237" s="657"/>
      <c r="CP237" s="657"/>
      <c r="CQ237" s="657"/>
      <c r="CR237" s="657"/>
      <c r="CS237" s="657"/>
      <c r="CT237" s="657"/>
      <c r="CU237" s="657"/>
      <c r="CV237" s="657"/>
      <c r="CW237" s="657"/>
      <c r="CX237" s="657"/>
      <c r="CY237" s="657"/>
      <c r="CZ237" s="657"/>
      <c r="DA237" s="657"/>
      <c r="DB237" s="657"/>
      <c r="DC237" s="657"/>
      <c r="DD237" s="657"/>
      <c r="DE237" s="657"/>
      <c r="DF237" s="657"/>
      <c r="DG237" s="657"/>
      <c r="DH237" s="657"/>
      <c r="DI237" s="657"/>
      <c r="DJ237" s="657"/>
      <c r="DK237" s="657"/>
      <c r="DL237" s="657"/>
      <c r="DM237" s="657"/>
      <c r="DN237" s="657"/>
      <c r="DO237" s="657"/>
      <c r="DP237" s="657"/>
      <c r="DQ237" s="657"/>
      <c r="DR237" s="657"/>
      <c r="DS237" s="657"/>
      <c r="DT237" s="657"/>
      <c r="DU237" s="657"/>
      <c r="DV237" s="657"/>
      <c r="DW237" s="657"/>
      <c r="DX237" s="657"/>
      <c r="DY237" s="657"/>
      <c r="DZ237" s="657"/>
      <c r="EA237" s="657"/>
      <c r="EB237" s="657"/>
      <c r="EC237" s="657"/>
      <c r="ED237" s="657"/>
      <c r="EE237" s="657"/>
      <c r="EF237" s="657"/>
      <c r="EG237" s="657"/>
      <c r="EH237" s="657"/>
      <c r="EI237" s="657"/>
      <c r="EJ237" s="657"/>
      <c r="EK237" s="657"/>
      <c r="EL237" s="657"/>
      <c r="EM237" s="657"/>
      <c r="EN237" s="657"/>
      <c r="EO237" s="657"/>
      <c r="EP237" s="657"/>
      <c r="EQ237" s="657"/>
      <c r="ER237" s="657"/>
      <c r="ES237" s="657"/>
      <c r="ET237" s="657"/>
      <c r="EU237" s="657"/>
      <c r="EV237" s="657"/>
      <c r="EW237" s="657"/>
      <c r="EX237" s="657"/>
      <c r="EY237" s="657"/>
      <c r="EZ237" s="657"/>
      <c r="FA237" s="657"/>
      <c r="FB237" s="657"/>
      <c r="FC237" s="657"/>
      <c r="FD237" s="657"/>
      <c r="FE237" s="657"/>
      <c r="FF237" s="657"/>
      <c r="FG237" s="657"/>
      <c r="FH237" s="657"/>
      <c r="FI237" s="657"/>
      <c r="FJ237" s="657"/>
      <c r="FK237" s="657"/>
      <c r="FL237" s="657"/>
      <c r="FM237" s="657"/>
      <c r="FN237" s="657"/>
      <c r="FO237" s="657"/>
      <c r="FP237" s="657"/>
      <c r="FQ237" s="657"/>
      <c r="FR237" s="657"/>
      <c r="FS237" s="657"/>
      <c r="FT237" s="657"/>
      <c r="FU237" s="657"/>
      <c r="FV237" s="657"/>
      <c r="FW237" s="657"/>
      <c r="FX237" s="657"/>
      <c r="FY237" s="657"/>
      <c r="FZ237" s="657"/>
      <c r="GA237" s="657"/>
      <c r="GB237" s="657"/>
      <c r="GC237" s="657"/>
      <c r="GD237" s="657"/>
      <c r="GE237" s="657"/>
      <c r="GF237" s="657"/>
      <c r="GG237" s="657"/>
      <c r="GH237" s="657"/>
      <c r="GI237" s="657"/>
      <c r="GJ237" s="657"/>
      <c r="GK237" s="657"/>
      <c r="GL237" s="657"/>
      <c r="GM237" s="657"/>
      <c r="GN237" s="657"/>
      <c r="GO237" s="657"/>
      <c r="GP237" s="657"/>
      <c r="GQ237" s="657"/>
      <c r="GR237" s="657"/>
      <c r="GS237" s="657"/>
      <c r="GT237" s="657"/>
      <c r="GU237" s="657"/>
      <c r="GV237" s="657"/>
      <c r="GW237" s="657"/>
      <c r="GX237" s="657"/>
      <c r="GY237" s="657"/>
      <c r="GZ237" s="657"/>
      <c r="HA237" s="657"/>
      <c r="HB237" s="657"/>
      <c r="HC237" s="657"/>
      <c r="HD237" s="657"/>
      <c r="HE237" s="657"/>
      <c r="HF237" s="657"/>
      <c r="HG237" s="657"/>
      <c r="HH237" s="657"/>
      <c r="HI237" s="657"/>
      <c r="HJ237" s="657"/>
      <c r="HK237" s="657"/>
      <c r="HL237" s="657"/>
      <c r="HM237" s="657"/>
      <c r="HN237" s="657"/>
      <c r="HO237" s="657"/>
      <c r="HP237" s="657"/>
      <c r="HQ237" s="657"/>
      <c r="HR237" s="657"/>
      <c r="HS237" s="657"/>
      <c r="HT237" s="657"/>
      <c r="HU237" s="657"/>
      <c r="HV237" s="657"/>
      <c r="HW237" s="657"/>
      <c r="HX237" s="657"/>
      <c r="HY237" s="657"/>
      <c r="HZ237" s="657"/>
      <c r="IA237" s="657"/>
      <c r="IB237" s="657"/>
      <c r="IC237" s="657"/>
      <c r="ID237" s="657"/>
      <c r="IE237" s="657"/>
      <c r="IF237" s="657"/>
    </row>
    <row r="238" spans="1:240" s="656" customFormat="1" ht="31.2" customHeight="1">
      <c r="A238" s="1084"/>
      <c r="B238" s="1084"/>
      <c r="C238" s="1084"/>
      <c r="D238" s="1084"/>
      <c r="E238" s="1088"/>
      <c r="F238" s="1084"/>
      <c r="G238" s="1084"/>
      <c r="H238" s="735" t="s">
        <v>725</v>
      </c>
      <c r="I238" s="652" t="s">
        <v>255</v>
      </c>
      <c r="J238" s="652" t="s">
        <v>416</v>
      </c>
      <c r="K238" s="736" t="s">
        <v>486</v>
      </c>
      <c r="L238" s="652" t="s">
        <v>726</v>
      </c>
      <c r="M238" s="662" t="s">
        <v>2233</v>
      </c>
      <c r="N238" s="655"/>
      <c r="BO238" s="657"/>
      <c r="BP238" s="657"/>
      <c r="BQ238" s="657"/>
      <c r="BR238" s="657"/>
      <c r="BS238" s="657"/>
      <c r="BT238" s="657"/>
      <c r="BU238" s="657"/>
      <c r="BV238" s="657"/>
      <c r="BW238" s="657"/>
      <c r="BX238" s="657"/>
      <c r="BY238" s="657"/>
      <c r="BZ238" s="657"/>
      <c r="CA238" s="657"/>
      <c r="CB238" s="657"/>
      <c r="CC238" s="657"/>
      <c r="CD238" s="657"/>
      <c r="CE238" s="657"/>
      <c r="CF238" s="657"/>
      <c r="CG238" s="657"/>
      <c r="CH238" s="657"/>
      <c r="CI238" s="657"/>
      <c r="CJ238" s="657"/>
      <c r="CK238" s="657"/>
      <c r="CL238" s="657"/>
      <c r="CM238" s="657"/>
      <c r="CN238" s="657"/>
      <c r="CO238" s="657"/>
      <c r="CP238" s="657"/>
      <c r="CQ238" s="657"/>
      <c r="CR238" s="657"/>
      <c r="CS238" s="657"/>
      <c r="CT238" s="657"/>
      <c r="CU238" s="657"/>
      <c r="CV238" s="657"/>
      <c r="CW238" s="657"/>
      <c r="CX238" s="657"/>
      <c r="CY238" s="657"/>
      <c r="CZ238" s="657"/>
      <c r="DA238" s="657"/>
      <c r="DB238" s="657"/>
      <c r="DC238" s="657"/>
      <c r="DD238" s="657"/>
      <c r="DE238" s="657"/>
      <c r="DF238" s="657"/>
      <c r="DG238" s="657"/>
      <c r="DH238" s="657"/>
      <c r="DI238" s="657"/>
      <c r="DJ238" s="657"/>
      <c r="DK238" s="657"/>
      <c r="DL238" s="657"/>
      <c r="DM238" s="657"/>
      <c r="DN238" s="657"/>
      <c r="DO238" s="657"/>
      <c r="DP238" s="657"/>
      <c r="DQ238" s="657"/>
      <c r="DR238" s="657"/>
      <c r="DS238" s="657"/>
      <c r="DT238" s="657"/>
      <c r="DU238" s="657"/>
      <c r="DV238" s="657"/>
      <c r="DW238" s="657"/>
      <c r="DX238" s="657"/>
      <c r="DY238" s="657"/>
      <c r="DZ238" s="657"/>
      <c r="EA238" s="657"/>
      <c r="EB238" s="657"/>
      <c r="EC238" s="657"/>
      <c r="ED238" s="657"/>
      <c r="EE238" s="657"/>
      <c r="EF238" s="657"/>
      <c r="EG238" s="657"/>
      <c r="EH238" s="657"/>
      <c r="EI238" s="657"/>
      <c r="EJ238" s="657"/>
      <c r="EK238" s="657"/>
      <c r="EL238" s="657"/>
      <c r="EM238" s="657"/>
      <c r="EN238" s="657"/>
      <c r="EO238" s="657"/>
      <c r="EP238" s="657"/>
      <c r="EQ238" s="657"/>
      <c r="ER238" s="657"/>
      <c r="ES238" s="657"/>
      <c r="ET238" s="657"/>
      <c r="EU238" s="657"/>
      <c r="EV238" s="657"/>
      <c r="EW238" s="657"/>
      <c r="EX238" s="657"/>
      <c r="EY238" s="657"/>
      <c r="EZ238" s="657"/>
      <c r="FA238" s="657"/>
      <c r="FB238" s="657"/>
      <c r="FC238" s="657"/>
      <c r="FD238" s="657"/>
      <c r="FE238" s="657"/>
      <c r="FF238" s="657"/>
      <c r="FG238" s="657"/>
      <c r="FH238" s="657"/>
      <c r="FI238" s="657"/>
      <c r="FJ238" s="657"/>
      <c r="FK238" s="657"/>
      <c r="FL238" s="657"/>
      <c r="FM238" s="657"/>
      <c r="FN238" s="657"/>
      <c r="FO238" s="657"/>
      <c r="FP238" s="657"/>
      <c r="FQ238" s="657"/>
      <c r="FR238" s="657"/>
      <c r="FS238" s="657"/>
      <c r="FT238" s="657"/>
      <c r="FU238" s="657"/>
      <c r="FV238" s="657"/>
      <c r="FW238" s="657"/>
      <c r="FX238" s="657"/>
      <c r="FY238" s="657"/>
      <c r="FZ238" s="657"/>
      <c r="GA238" s="657"/>
      <c r="GB238" s="657"/>
      <c r="GC238" s="657"/>
      <c r="GD238" s="657"/>
      <c r="GE238" s="657"/>
      <c r="GF238" s="657"/>
      <c r="GG238" s="657"/>
      <c r="GH238" s="657"/>
      <c r="GI238" s="657"/>
      <c r="GJ238" s="657"/>
      <c r="GK238" s="657"/>
      <c r="GL238" s="657"/>
      <c r="GM238" s="657"/>
      <c r="GN238" s="657"/>
      <c r="GO238" s="657"/>
      <c r="GP238" s="657"/>
      <c r="GQ238" s="657"/>
      <c r="GR238" s="657"/>
      <c r="GS238" s="657"/>
      <c r="GT238" s="657"/>
      <c r="GU238" s="657"/>
      <c r="GV238" s="657"/>
      <c r="GW238" s="657"/>
      <c r="GX238" s="657"/>
      <c r="GY238" s="657"/>
      <c r="GZ238" s="657"/>
      <c r="HA238" s="657"/>
      <c r="HB238" s="657"/>
      <c r="HC238" s="657"/>
      <c r="HD238" s="657"/>
      <c r="HE238" s="657"/>
      <c r="HF238" s="657"/>
      <c r="HG238" s="657"/>
      <c r="HH238" s="657"/>
      <c r="HI238" s="657"/>
      <c r="HJ238" s="657"/>
      <c r="HK238" s="657"/>
      <c r="HL238" s="657"/>
      <c r="HM238" s="657"/>
      <c r="HN238" s="657"/>
      <c r="HO238" s="657"/>
      <c r="HP238" s="657"/>
      <c r="HQ238" s="657"/>
      <c r="HR238" s="657"/>
      <c r="HS238" s="657"/>
      <c r="HT238" s="657"/>
      <c r="HU238" s="657"/>
      <c r="HV238" s="657"/>
      <c r="HW238" s="657"/>
      <c r="HX238" s="657"/>
      <c r="HY238" s="657"/>
      <c r="HZ238" s="657"/>
      <c r="IA238" s="657"/>
      <c r="IB238" s="657"/>
      <c r="IC238" s="657"/>
      <c r="ID238" s="657"/>
      <c r="IE238" s="657"/>
      <c r="IF238" s="657"/>
    </row>
    <row r="239" spans="1:240" s="656" customFormat="1" ht="24" customHeight="1">
      <c r="A239" s="1084"/>
      <c r="B239" s="1084"/>
      <c r="C239" s="1084"/>
      <c r="D239" s="1084"/>
      <c r="E239" s="1088"/>
      <c r="F239" s="1084"/>
      <c r="G239" s="1084"/>
      <c r="H239" s="663" t="s">
        <v>488</v>
      </c>
      <c r="I239" s="670" t="s">
        <v>235</v>
      </c>
      <c r="J239" s="692">
        <v>4260</v>
      </c>
      <c r="K239" s="669">
        <v>5</v>
      </c>
      <c r="L239" s="670" t="s">
        <v>343</v>
      </c>
      <c r="M239" s="662" t="s">
        <v>2233</v>
      </c>
      <c r="N239" s="655"/>
      <c r="BO239" s="657"/>
      <c r="BP239" s="657"/>
      <c r="BQ239" s="657"/>
      <c r="BR239" s="657"/>
      <c r="BS239" s="657"/>
      <c r="BT239" s="657"/>
      <c r="BU239" s="657"/>
      <c r="BV239" s="657"/>
      <c r="BW239" s="657"/>
      <c r="BX239" s="657"/>
      <c r="BY239" s="657"/>
      <c r="BZ239" s="657"/>
      <c r="CA239" s="657"/>
      <c r="CB239" s="657"/>
      <c r="CC239" s="657"/>
      <c r="CD239" s="657"/>
      <c r="CE239" s="657"/>
      <c r="CF239" s="657"/>
      <c r="CG239" s="657"/>
      <c r="CH239" s="657"/>
      <c r="CI239" s="657"/>
      <c r="CJ239" s="657"/>
      <c r="CK239" s="657"/>
      <c r="CL239" s="657"/>
      <c r="CM239" s="657"/>
      <c r="CN239" s="657"/>
      <c r="CO239" s="657"/>
      <c r="CP239" s="657"/>
      <c r="CQ239" s="657"/>
      <c r="CR239" s="657"/>
      <c r="CS239" s="657"/>
      <c r="CT239" s="657"/>
      <c r="CU239" s="657"/>
      <c r="CV239" s="657"/>
      <c r="CW239" s="657"/>
      <c r="CX239" s="657"/>
      <c r="CY239" s="657"/>
      <c r="CZ239" s="657"/>
      <c r="DA239" s="657"/>
      <c r="DB239" s="657"/>
      <c r="DC239" s="657"/>
      <c r="DD239" s="657"/>
      <c r="DE239" s="657"/>
      <c r="DF239" s="657"/>
      <c r="DG239" s="657"/>
      <c r="DH239" s="657"/>
      <c r="DI239" s="657"/>
      <c r="DJ239" s="657"/>
      <c r="DK239" s="657"/>
      <c r="DL239" s="657"/>
      <c r="DM239" s="657"/>
      <c r="DN239" s="657"/>
      <c r="DO239" s="657"/>
      <c r="DP239" s="657"/>
      <c r="DQ239" s="657"/>
      <c r="DR239" s="657"/>
      <c r="DS239" s="657"/>
      <c r="DT239" s="657"/>
      <c r="DU239" s="657"/>
      <c r="DV239" s="657"/>
      <c r="DW239" s="657"/>
      <c r="DX239" s="657"/>
      <c r="DY239" s="657"/>
      <c r="DZ239" s="657"/>
      <c r="EA239" s="657"/>
      <c r="EB239" s="657"/>
      <c r="EC239" s="657"/>
      <c r="ED239" s="657"/>
      <c r="EE239" s="657"/>
      <c r="EF239" s="657"/>
      <c r="EG239" s="657"/>
      <c r="EH239" s="657"/>
      <c r="EI239" s="657"/>
      <c r="EJ239" s="657"/>
      <c r="EK239" s="657"/>
      <c r="EL239" s="657"/>
      <c r="EM239" s="657"/>
      <c r="EN239" s="657"/>
      <c r="EO239" s="657"/>
      <c r="EP239" s="657"/>
      <c r="EQ239" s="657"/>
      <c r="ER239" s="657"/>
      <c r="ES239" s="657"/>
      <c r="ET239" s="657"/>
      <c r="EU239" s="657"/>
      <c r="EV239" s="657"/>
      <c r="EW239" s="657"/>
      <c r="EX239" s="657"/>
      <c r="EY239" s="657"/>
      <c r="EZ239" s="657"/>
      <c r="FA239" s="657"/>
      <c r="FB239" s="657"/>
      <c r="FC239" s="657"/>
      <c r="FD239" s="657"/>
      <c r="FE239" s="657"/>
      <c r="FF239" s="657"/>
      <c r="FG239" s="657"/>
      <c r="FH239" s="657"/>
      <c r="FI239" s="657"/>
      <c r="FJ239" s="657"/>
      <c r="FK239" s="657"/>
      <c r="FL239" s="657"/>
      <c r="FM239" s="657"/>
      <c r="FN239" s="657"/>
      <c r="FO239" s="657"/>
      <c r="FP239" s="657"/>
      <c r="FQ239" s="657"/>
      <c r="FR239" s="657"/>
      <c r="FS239" s="657"/>
      <c r="FT239" s="657"/>
      <c r="FU239" s="657"/>
      <c r="FV239" s="657"/>
      <c r="FW239" s="657"/>
      <c r="FX239" s="657"/>
      <c r="FY239" s="657"/>
      <c r="FZ239" s="657"/>
      <c r="GA239" s="657"/>
      <c r="GB239" s="657"/>
      <c r="GC239" s="657"/>
      <c r="GD239" s="657"/>
      <c r="GE239" s="657"/>
      <c r="GF239" s="657"/>
      <c r="GG239" s="657"/>
      <c r="GH239" s="657"/>
      <c r="GI239" s="657"/>
      <c r="GJ239" s="657"/>
      <c r="GK239" s="657"/>
      <c r="GL239" s="657"/>
      <c r="GM239" s="657"/>
      <c r="GN239" s="657"/>
      <c r="GO239" s="657"/>
      <c r="GP239" s="657"/>
      <c r="GQ239" s="657"/>
      <c r="GR239" s="657"/>
      <c r="GS239" s="657"/>
      <c r="GT239" s="657"/>
      <c r="GU239" s="657"/>
      <c r="GV239" s="657"/>
      <c r="GW239" s="657"/>
      <c r="GX239" s="657"/>
      <c r="GY239" s="657"/>
      <c r="GZ239" s="657"/>
      <c r="HA239" s="657"/>
      <c r="HB239" s="657"/>
      <c r="HC239" s="657"/>
      <c r="HD239" s="657"/>
      <c r="HE239" s="657"/>
      <c r="HF239" s="657"/>
      <c r="HG239" s="657"/>
      <c r="HH239" s="657"/>
      <c r="HI239" s="657"/>
      <c r="HJ239" s="657"/>
      <c r="HK239" s="657"/>
      <c r="HL239" s="657"/>
      <c r="HM239" s="657"/>
      <c r="HN239" s="657"/>
      <c r="HO239" s="657"/>
      <c r="HP239" s="657"/>
      <c r="HQ239" s="657"/>
      <c r="HR239" s="657"/>
      <c r="HS239" s="657"/>
      <c r="HT239" s="657"/>
      <c r="HU239" s="657"/>
      <c r="HV239" s="657"/>
      <c r="HW239" s="657"/>
      <c r="HX239" s="657"/>
      <c r="HY239" s="657"/>
      <c r="HZ239" s="657"/>
      <c r="IA239" s="657"/>
      <c r="IB239" s="657"/>
      <c r="IC239" s="657"/>
      <c r="ID239" s="657"/>
      <c r="IE239" s="657"/>
      <c r="IF239" s="657"/>
    </row>
    <row r="240" spans="1:240" s="656" customFormat="1" ht="33.6" customHeight="1">
      <c r="A240" s="1083">
        <v>32</v>
      </c>
      <c r="B240" s="1079" t="s">
        <v>727</v>
      </c>
      <c r="C240" s="1080" t="s">
        <v>402</v>
      </c>
      <c r="D240" s="1079" t="s">
        <v>728</v>
      </c>
      <c r="E240" s="1086" t="s">
        <v>266</v>
      </c>
      <c r="F240" s="1083" t="s">
        <v>728</v>
      </c>
      <c r="G240" s="1079">
        <v>1864011</v>
      </c>
      <c r="H240" s="737" t="s">
        <v>598</v>
      </c>
      <c r="I240" s="690" t="s">
        <v>423</v>
      </c>
      <c r="J240" s="689" t="s">
        <v>416</v>
      </c>
      <c r="K240" s="689" t="s">
        <v>921</v>
      </c>
      <c r="L240" s="689" t="s">
        <v>729</v>
      </c>
      <c r="M240" s="662" t="s">
        <v>2234</v>
      </c>
      <c r="N240" s="655"/>
      <c r="BO240" s="657"/>
      <c r="BP240" s="657"/>
      <c r="BQ240" s="657"/>
      <c r="BR240" s="657"/>
      <c r="BS240" s="657"/>
      <c r="BT240" s="657"/>
      <c r="BU240" s="657"/>
      <c r="BV240" s="657"/>
      <c r="BW240" s="657"/>
      <c r="BX240" s="657"/>
      <c r="BY240" s="657"/>
      <c r="BZ240" s="657"/>
      <c r="CA240" s="657"/>
      <c r="CB240" s="657"/>
      <c r="CC240" s="657"/>
      <c r="CD240" s="657"/>
      <c r="CE240" s="657"/>
      <c r="CF240" s="657"/>
      <c r="CG240" s="657"/>
      <c r="CH240" s="657"/>
      <c r="CI240" s="657"/>
      <c r="CJ240" s="657"/>
      <c r="CK240" s="657"/>
      <c r="CL240" s="657"/>
      <c r="CM240" s="657"/>
      <c r="CN240" s="657"/>
      <c r="CO240" s="657"/>
      <c r="CP240" s="657"/>
      <c r="CQ240" s="657"/>
      <c r="CR240" s="657"/>
      <c r="CS240" s="657"/>
      <c r="CT240" s="657"/>
      <c r="CU240" s="657"/>
      <c r="CV240" s="657"/>
      <c r="CW240" s="657"/>
      <c r="CX240" s="657"/>
      <c r="CY240" s="657"/>
      <c r="CZ240" s="657"/>
      <c r="DA240" s="657"/>
      <c r="DB240" s="657"/>
      <c r="DC240" s="657"/>
      <c r="DD240" s="657"/>
      <c r="DE240" s="657"/>
      <c r="DF240" s="657"/>
      <c r="DG240" s="657"/>
      <c r="DH240" s="657"/>
      <c r="DI240" s="657"/>
      <c r="DJ240" s="657"/>
      <c r="DK240" s="657"/>
      <c r="DL240" s="657"/>
      <c r="DM240" s="657"/>
      <c r="DN240" s="657"/>
      <c r="DO240" s="657"/>
      <c r="DP240" s="657"/>
      <c r="DQ240" s="657"/>
      <c r="DR240" s="657"/>
      <c r="DS240" s="657"/>
      <c r="DT240" s="657"/>
      <c r="DU240" s="657"/>
      <c r="DV240" s="657"/>
      <c r="DW240" s="657"/>
      <c r="DX240" s="657"/>
      <c r="DY240" s="657"/>
      <c r="DZ240" s="657"/>
      <c r="EA240" s="657"/>
      <c r="EB240" s="657"/>
      <c r="EC240" s="657"/>
      <c r="ED240" s="657"/>
      <c r="EE240" s="657"/>
      <c r="EF240" s="657"/>
      <c r="EG240" s="657"/>
      <c r="EH240" s="657"/>
      <c r="EI240" s="657"/>
      <c r="EJ240" s="657"/>
      <c r="EK240" s="657"/>
      <c r="EL240" s="657"/>
      <c r="EM240" s="657"/>
      <c r="EN240" s="657"/>
      <c r="EO240" s="657"/>
      <c r="EP240" s="657"/>
      <c r="EQ240" s="657"/>
      <c r="ER240" s="657"/>
      <c r="ES240" s="657"/>
      <c r="ET240" s="657"/>
      <c r="EU240" s="657"/>
      <c r="EV240" s="657"/>
      <c r="EW240" s="657"/>
      <c r="EX240" s="657"/>
      <c r="EY240" s="657"/>
      <c r="EZ240" s="657"/>
      <c r="FA240" s="657"/>
      <c r="FB240" s="657"/>
      <c r="FC240" s="657"/>
      <c r="FD240" s="657"/>
      <c r="FE240" s="657"/>
      <c r="FF240" s="657"/>
      <c r="FG240" s="657"/>
      <c r="FH240" s="657"/>
      <c r="FI240" s="657"/>
      <c r="FJ240" s="657"/>
      <c r="FK240" s="657"/>
      <c r="FL240" s="657"/>
      <c r="FM240" s="657"/>
      <c r="FN240" s="657"/>
      <c r="FO240" s="657"/>
      <c r="FP240" s="657"/>
      <c r="FQ240" s="657"/>
      <c r="FR240" s="657"/>
      <c r="FS240" s="657"/>
      <c r="FT240" s="657"/>
      <c r="FU240" s="657"/>
      <c r="FV240" s="657"/>
      <c r="FW240" s="657"/>
      <c r="FX240" s="657"/>
      <c r="FY240" s="657"/>
      <c r="FZ240" s="657"/>
      <c r="GA240" s="657"/>
      <c r="GB240" s="657"/>
      <c r="GC240" s="657"/>
      <c r="GD240" s="657"/>
      <c r="GE240" s="657"/>
      <c r="GF240" s="657"/>
      <c r="GG240" s="657"/>
      <c r="GH240" s="657"/>
      <c r="GI240" s="657"/>
      <c r="GJ240" s="657"/>
      <c r="GK240" s="657"/>
      <c r="GL240" s="657"/>
      <c r="GM240" s="657"/>
      <c r="GN240" s="657"/>
      <c r="GO240" s="657"/>
      <c r="GP240" s="657"/>
      <c r="GQ240" s="657"/>
      <c r="GR240" s="657"/>
      <c r="GS240" s="657"/>
      <c r="GT240" s="657"/>
      <c r="GU240" s="657"/>
      <c r="GV240" s="657"/>
      <c r="GW240" s="657"/>
      <c r="GX240" s="657"/>
      <c r="GY240" s="657"/>
      <c r="GZ240" s="657"/>
      <c r="HA240" s="657"/>
      <c r="HB240" s="657"/>
      <c r="HC240" s="657"/>
      <c r="HD240" s="657"/>
      <c r="HE240" s="657"/>
      <c r="HF240" s="657"/>
      <c r="HG240" s="657"/>
      <c r="HH240" s="657"/>
      <c r="HI240" s="657"/>
      <c r="HJ240" s="657"/>
      <c r="HK240" s="657"/>
      <c r="HL240" s="657"/>
      <c r="HM240" s="657"/>
      <c r="HN240" s="657"/>
      <c r="HO240" s="657"/>
      <c r="HP240" s="657"/>
      <c r="HQ240" s="657"/>
      <c r="HR240" s="657"/>
      <c r="HS240" s="657"/>
      <c r="HT240" s="657"/>
      <c r="HU240" s="657"/>
      <c r="HV240" s="657"/>
      <c r="HW240" s="657"/>
      <c r="HX240" s="657"/>
      <c r="HY240" s="657"/>
      <c r="HZ240" s="657"/>
      <c r="IA240" s="657"/>
      <c r="IB240" s="657"/>
      <c r="IC240" s="657"/>
      <c r="ID240" s="657"/>
      <c r="IE240" s="657"/>
      <c r="IF240" s="657"/>
    </row>
    <row r="241" spans="1:240" s="656" customFormat="1" ht="36.6" customHeight="1">
      <c r="A241" s="1084"/>
      <c r="B241" s="1079"/>
      <c r="C241" s="1080"/>
      <c r="D241" s="1079"/>
      <c r="E241" s="1082"/>
      <c r="F241" s="1084"/>
      <c r="G241" s="1079"/>
      <c r="H241" s="674" t="s">
        <v>922</v>
      </c>
      <c r="I241" s="738" t="s">
        <v>250</v>
      </c>
      <c r="J241" s="739">
        <v>4100</v>
      </c>
      <c r="K241" s="739">
        <v>23</v>
      </c>
      <c r="L241" s="739">
        <v>53</v>
      </c>
      <c r="M241" s="662" t="s">
        <v>2234</v>
      </c>
      <c r="N241" s="655"/>
      <c r="BO241" s="657"/>
      <c r="BP241" s="657"/>
      <c r="BQ241" s="657"/>
      <c r="BR241" s="657"/>
      <c r="BS241" s="657"/>
      <c r="BT241" s="657"/>
      <c r="BU241" s="657"/>
      <c r="BV241" s="657"/>
      <c r="BW241" s="657"/>
      <c r="BX241" s="657"/>
      <c r="BY241" s="657"/>
      <c r="BZ241" s="657"/>
      <c r="CA241" s="657"/>
      <c r="CB241" s="657"/>
      <c r="CC241" s="657"/>
      <c r="CD241" s="657"/>
      <c r="CE241" s="657"/>
      <c r="CF241" s="657"/>
      <c r="CG241" s="657"/>
      <c r="CH241" s="657"/>
      <c r="CI241" s="657"/>
      <c r="CJ241" s="657"/>
      <c r="CK241" s="657"/>
      <c r="CL241" s="657"/>
      <c r="CM241" s="657"/>
      <c r="CN241" s="657"/>
      <c r="CO241" s="657"/>
      <c r="CP241" s="657"/>
      <c r="CQ241" s="657"/>
      <c r="CR241" s="657"/>
      <c r="CS241" s="657"/>
      <c r="CT241" s="657"/>
      <c r="CU241" s="657"/>
      <c r="CV241" s="657"/>
      <c r="CW241" s="657"/>
      <c r="CX241" s="657"/>
      <c r="CY241" s="657"/>
      <c r="CZ241" s="657"/>
      <c r="DA241" s="657"/>
      <c r="DB241" s="657"/>
      <c r="DC241" s="657"/>
      <c r="DD241" s="657"/>
      <c r="DE241" s="657"/>
      <c r="DF241" s="657"/>
      <c r="DG241" s="657"/>
      <c r="DH241" s="657"/>
      <c r="DI241" s="657"/>
      <c r="DJ241" s="657"/>
      <c r="DK241" s="657"/>
      <c r="DL241" s="657"/>
      <c r="DM241" s="657"/>
      <c r="DN241" s="657"/>
      <c r="DO241" s="657"/>
      <c r="DP241" s="657"/>
      <c r="DQ241" s="657"/>
      <c r="DR241" s="657"/>
      <c r="DS241" s="657"/>
      <c r="DT241" s="657"/>
      <c r="DU241" s="657"/>
      <c r="DV241" s="657"/>
      <c r="DW241" s="657"/>
      <c r="DX241" s="657"/>
      <c r="DY241" s="657"/>
      <c r="DZ241" s="657"/>
      <c r="EA241" s="657"/>
      <c r="EB241" s="657"/>
      <c r="EC241" s="657"/>
      <c r="ED241" s="657"/>
      <c r="EE241" s="657"/>
      <c r="EF241" s="657"/>
      <c r="EG241" s="657"/>
      <c r="EH241" s="657"/>
      <c r="EI241" s="657"/>
      <c r="EJ241" s="657"/>
      <c r="EK241" s="657"/>
      <c r="EL241" s="657"/>
      <c r="EM241" s="657"/>
      <c r="EN241" s="657"/>
      <c r="EO241" s="657"/>
      <c r="EP241" s="657"/>
      <c r="EQ241" s="657"/>
      <c r="ER241" s="657"/>
      <c r="ES241" s="657"/>
      <c r="ET241" s="657"/>
      <c r="EU241" s="657"/>
      <c r="EV241" s="657"/>
      <c r="EW241" s="657"/>
      <c r="EX241" s="657"/>
      <c r="EY241" s="657"/>
      <c r="EZ241" s="657"/>
      <c r="FA241" s="657"/>
      <c r="FB241" s="657"/>
      <c r="FC241" s="657"/>
      <c r="FD241" s="657"/>
      <c r="FE241" s="657"/>
      <c r="FF241" s="657"/>
      <c r="FG241" s="657"/>
      <c r="FH241" s="657"/>
      <c r="FI241" s="657"/>
      <c r="FJ241" s="657"/>
      <c r="FK241" s="657"/>
      <c r="FL241" s="657"/>
      <c r="FM241" s="657"/>
      <c r="FN241" s="657"/>
      <c r="FO241" s="657"/>
      <c r="FP241" s="657"/>
      <c r="FQ241" s="657"/>
      <c r="FR241" s="657"/>
      <c r="FS241" s="657"/>
      <c r="FT241" s="657"/>
      <c r="FU241" s="657"/>
      <c r="FV241" s="657"/>
      <c r="FW241" s="657"/>
      <c r="FX241" s="657"/>
      <c r="FY241" s="657"/>
      <c r="FZ241" s="657"/>
      <c r="GA241" s="657"/>
      <c r="GB241" s="657"/>
      <c r="GC241" s="657"/>
      <c r="GD241" s="657"/>
      <c r="GE241" s="657"/>
      <c r="GF241" s="657"/>
      <c r="GG241" s="657"/>
      <c r="GH241" s="657"/>
      <c r="GI241" s="657"/>
      <c r="GJ241" s="657"/>
      <c r="GK241" s="657"/>
      <c r="GL241" s="657"/>
      <c r="GM241" s="657"/>
      <c r="GN241" s="657"/>
      <c r="GO241" s="657"/>
      <c r="GP241" s="657"/>
      <c r="GQ241" s="657"/>
      <c r="GR241" s="657"/>
      <c r="GS241" s="657"/>
      <c r="GT241" s="657"/>
      <c r="GU241" s="657"/>
      <c r="GV241" s="657"/>
      <c r="GW241" s="657"/>
      <c r="GX241" s="657"/>
      <c r="GY241" s="657"/>
      <c r="GZ241" s="657"/>
      <c r="HA241" s="657"/>
      <c r="HB241" s="657"/>
      <c r="HC241" s="657"/>
      <c r="HD241" s="657"/>
      <c r="HE241" s="657"/>
      <c r="HF241" s="657"/>
      <c r="HG241" s="657"/>
      <c r="HH241" s="657"/>
      <c r="HI241" s="657"/>
      <c r="HJ241" s="657"/>
      <c r="HK241" s="657"/>
      <c r="HL241" s="657"/>
      <c r="HM241" s="657"/>
      <c r="HN241" s="657"/>
      <c r="HO241" s="657"/>
      <c r="HP241" s="657"/>
      <c r="HQ241" s="657"/>
      <c r="HR241" s="657"/>
      <c r="HS241" s="657"/>
      <c r="HT241" s="657"/>
      <c r="HU241" s="657"/>
      <c r="HV241" s="657"/>
      <c r="HW241" s="657"/>
      <c r="HX241" s="657"/>
      <c r="HY241" s="657"/>
      <c r="HZ241" s="657"/>
      <c r="IA241" s="657"/>
      <c r="IB241" s="657"/>
      <c r="IC241" s="657"/>
      <c r="ID241" s="657"/>
      <c r="IE241" s="657"/>
      <c r="IF241" s="657"/>
    </row>
    <row r="242" spans="1:240" s="656" customFormat="1" ht="21" customHeight="1">
      <c r="A242" s="1084"/>
      <c r="B242" s="1079"/>
      <c r="C242" s="1080"/>
      <c r="D242" s="1079"/>
      <c r="E242" s="1082"/>
      <c r="F242" s="1084"/>
      <c r="G242" s="1079"/>
      <c r="H242" s="674" t="s">
        <v>613</v>
      </c>
      <c r="I242" s="738" t="s">
        <v>730</v>
      </c>
      <c r="J242" s="739">
        <v>4580</v>
      </c>
      <c r="K242" s="739">
        <v>30</v>
      </c>
      <c r="L242" s="739" t="s">
        <v>731</v>
      </c>
      <c r="M242" s="662" t="s">
        <v>2234</v>
      </c>
      <c r="N242" s="655"/>
      <c r="BO242" s="657"/>
      <c r="BP242" s="657"/>
      <c r="BQ242" s="657"/>
      <c r="BR242" s="657"/>
      <c r="BS242" s="657"/>
      <c r="BT242" s="657"/>
      <c r="BU242" s="657"/>
      <c r="BV242" s="657"/>
      <c r="BW242" s="657"/>
      <c r="BX242" s="657"/>
      <c r="BY242" s="657"/>
      <c r="BZ242" s="657"/>
      <c r="CA242" s="657"/>
      <c r="CB242" s="657"/>
      <c r="CC242" s="657"/>
      <c r="CD242" s="657"/>
      <c r="CE242" s="657"/>
      <c r="CF242" s="657"/>
      <c r="CG242" s="657"/>
      <c r="CH242" s="657"/>
      <c r="CI242" s="657"/>
      <c r="CJ242" s="657"/>
      <c r="CK242" s="657"/>
      <c r="CL242" s="657"/>
      <c r="CM242" s="657"/>
      <c r="CN242" s="657"/>
      <c r="CO242" s="657"/>
      <c r="CP242" s="657"/>
      <c r="CQ242" s="657"/>
      <c r="CR242" s="657"/>
      <c r="CS242" s="657"/>
      <c r="CT242" s="657"/>
      <c r="CU242" s="657"/>
      <c r="CV242" s="657"/>
      <c r="CW242" s="657"/>
      <c r="CX242" s="657"/>
      <c r="CY242" s="657"/>
      <c r="CZ242" s="657"/>
      <c r="DA242" s="657"/>
      <c r="DB242" s="657"/>
      <c r="DC242" s="657"/>
      <c r="DD242" s="657"/>
      <c r="DE242" s="657"/>
      <c r="DF242" s="657"/>
      <c r="DG242" s="657"/>
      <c r="DH242" s="657"/>
      <c r="DI242" s="657"/>
      <c r="DJ242" s="657"/>
      <c r="DK242" s="657"/>
      <c r="DL242" s="657"/>
      <c r="DM242" s="657"/>
      <c r="DN242" s="657"/>
      <c r="DO242" s="657"/>
      <c r="DP242" s="657"/>
      <c r="DQ242" s="657"/>
      <c r="DR242" s="657"/>
      <c r="DS242" s="657"/>
      <c r="DT242" s="657"/>
      <c r="DU242" s="657"/>
      <c r="DV242" s="657"/>
      <c r="DW242" s="657"/>
      <c r="DX242" s="657"/>
      <c r="DY242" s="657"/>
      <c r="DZ242" s="657"/>
      <c r="EA242" s="657"/>
      <c r="EB242" s="657"/>
      <c r="EC242" s="657"/>
      <c r="ED242" s="657"/>
      <c r="EE242" s="657"/>
      <c r="EF242" s="657"/>
      <c r="EG242" s="657"/>
      <c r="EH242" s="657"/>
      <c r="EI242" s="657"/>
      <c r="EJ242" s="657"/>
      <c r="EK242" s="657"/>
      <c r="EL242" s="657"/>
      <c r="EM242" s="657"/>
      <c r="EN242" s="657"/>
      <c r="EO242" s="657"/>
      <c r="EP242" s="657"/>
      <c r="EQ242" s="657"/>
      <c r="ER242" s="657"/>
      <c r="ES242" s="657"/>
      <c r="ET242" s="657"/>
      <c r="EU242" s="657"/>
      <c r="EV242" s="657"/>
      <c r="EW242" s="657"/>
      <c r="EX242" s="657"/>
      <c r="EY242" s="657"/>
      <c r="EZ242" s="657"/>
      <c r="FA242" s="657"/>
      <c r="FB242" s="657"/>
      <c r="FC242" s="657"/>
      <c r="FD242" s="657"/>
      <c r="FE242" s="657"/>
      <c r="FF242" s="657"/>
      <c r="FG242" s="657"/>
      <c r="FH242" s="657"/>
      <c r="FI242" s="657"/>
      <c r="FJ242" s="657"/>
      <c r="FK242" s="657"/>
      <c r="FL242" s="657"/>
      <c r="FM242" s="657"/>
      <c r="FN242" s="657"/>
      <c r="FO242" s="657"/>
      <c r="FP242" s="657"/>
      <c r="FQ242" s="657"/>
      <c r="FR242" s="657"/>
      <c r="FS242" s="657"/>
      <c r="FT242" s="657"/>
      <c r="FU242" s="657"/>
      <c r="FV242" s="657"/>
      <c r="FW242" s="657"/>
      <c r="FX242" s="657"/>
      <c r="FY242" s="657"/>
      <c r="FZ242" s="657"/>
      <c r="GA242" s="657"/>
      <c r="GB242" s="657"/>
      <c r="GC242" s="657"/>
      <c r="GD242" s="657"/>
      <c r="GE242" s="657"/>
      <c r="GF242" s="657"/>
      <c r="GG242" s="657"/>
      <c r="GH242" s="657"/>
      <c r="GI242" s="657"/>
      <c r="GJ242" s="657"/>
      <c r="GK242" s="657"/>
      <c r="GL242" s="657"/>
      <c r="GM242" s="657"/>
      <c r="GN242" s="657"/>
      <c r="GO242" s="657"/>
      <c r="GP242" s="657"/>
      <c r="GQ242" s="657"/>
      <c r="GR242" s="657"/>
      <c r="GS242" s="657"/>
      <c r="GT242" s="657"/>
      <c r="GU242" s="657"/>
      <c r="GV242" s="657"/>
      <c r="GW242" s="657"/>
      <c r="GX242" s="657"/>
      <c r="GY242" s="657"/>
      <c r="GZ242" s="657"/>
      <c r="HA242" s="657"/>
      <c r="HB242" s="657"/>
      <c r="HC242" s="657"/>
      <c r="HD242" s="657"/>
      <c r="HE242" s="657"/>
      <c r="HF242" s="657"/>
      <c r="HG242" s="657"/>
      <c r="HH242" s="657"/>
      <c r="HI242" s="657"/>
      <c r="HJ242" s="657"/>
      <c r="HK242" s="657"/>
      <c r="HL242" s="657"/>
      <c r="HM242" s="657"/>
      <c r="HN242" s="657"/>
      <c r="HO242" s="657"/>
      <c r="HP242" s="657"/>
      <c r="HQ242" s="657"/>
      <c r="HR242" s="657"/>
      <c r="HS242" s="657"/>
      <c r="HT242" s="657"/>
      <c r="HU242" s="657"/>
      <c r="HV242" s="657"/>
      <c r="HW242" s="657"/>
      <c r="HX242" s="657"/>
      <c r="HY242" s="657"/>
      <c r="HZ242" s="657"/>
      <c r="IA242" s="657"/>
      <c r="IB242" s="657"/>
      <c r="IC242" s="657"/>
      <c r="ID242" s="657"/>
      <c r="IE242" s="657"/>
      <c r="IF242" s="657"/>
    </row>
    <row r="243" spans="1:240" s="695" customFormat="1" ht="21" customHeight="1">
      <c r="A243" s="1084"/>
      <c r="B243" s="1079"/>
      <c r="C243" s="1080"/>
      <c r="D243" s="1079"/>
      <c r="E243" s="1082"/>
      <c r="F243" s="1084"/>
      <c r="G243" s="1079"/>
      <c r="H243" s="674" t="s">
        <v>720</v>
      </c>
      <c r="I243" s="738" t="s">
        <v>2235</v>
      </c>
      <c r="J243" s="738">
        <v>4600</v>
      </c>
      <c r="K243" s="738" t="s">
        <v>581</v>
      </c>
      <c r="L243" s="738" t="s">
        <v>685</v>
      </c>
      <c r="M243" s="693" t="s">
        <v>2234</v>
      </c>
      <c r="N243" s="694"/>
    </row>
    <row r="244" spans="1:240" s="695" customFormat="1" ht="45.6" customHeight="1">
      <c r="A244" s="1084"/>
      <c r="B244" s="1079"/>
      <c r="C244" s="1080"/>
      <c r="D244" s="1079"/>
      <c r="E244" s="1082"/>
      <c r="F244" s="1084"/>
      <c r="G244" s="1079"/>
      <c r="H244" s="674" t="s">
        <v>2236</v>
      </c>
      <c r="I244" s="738" t="s">
        <v>444</v>
      </c>
      <c r="J244" s="738">
        <v>4610</v>
      </c>
      <c r="K244" s="738" t="s">
        <v>683</v>
      </c>
      <c r="L244" s="738" t="s">
        <v>718</v>
      </c>
      <c r="M244" s="693" t="s">
        <v>2234</v>
      </c>
      <c r="N244" s="694"/>
    </row>
    <row r="245" spans="1:240" s="656" customFormat="1" ht="21" customHeight="1">
      <c r="A245" s="1084"/>
      <c r="B245" s="1079"/>
      <c r="C245" s="1080"/>
      <c r="D245" s="1079"/>
      <c r="E245" s="1082"/>
      <c r="F245" s="1084"/>
      <c r="G245" s="1079"/>
      <c r="H245" s="674" t="s">
        <v>488</v>
      </c>
      <c r="I245" s="738" t="s">
        <v>239</v>
      </c>
      <c r="J245" s="740">
        <v>4260</v>
      </c>
      <c r="K245" s="739">
        <v>7</v>
      </c>
      <c r="L245" s="739">
        <v>1</v>
      </c>
      <c r="M245" s="662" t="s">
        <v>2234</v>
      </c>
      <c r="N245" s="655"/>
      <c r="BO245" s="657"/>
      <c r="BP245" s="657"/>
      <c r="BQ245" s="657"/>
      <c r="BR245" s="657"/>
      <c r="BS245" s="657"/>
      <c r="BT245" s="657"/>
      <c r="BU245" s="657"/>
      <c r="BV245" s="657"/>
      <c r="BW245" s="657"/>
      <c r="BX245" s="657"/>
      <c r="BY245" s="657"/>
      <c r="BZ245" s="657"/>
      <c r="CA245" s="657"/>
      <c r="CB245" s="657"/>
      <c r="CC245" s="657"/>
      <c r="CD245" s="657"/>
      <c r="CE245" s="657"/>
      <c r="CF245" s="657"/>
      <c r="CG245" s="657"/>
      <c r="CH245" s="657"/>
      <c r="CI245" s="657"/>
      <c r="CJ245" s="657"/>
      <c r="CK245" s="657"/>
      <c r="CL245" s="657"/>
      <c r="CM245" s="657"/>
      <c r="CN245" s="657"/>
      <c r="CO245" s="657"/>
      <c r="CP245" s="657"/>
      <c r="CQ245" s="657"/>
      <c r="CR245" s="657"/>
      <c r="CS245" s="657"/>
      <c r="CT245" s="657"/>
      <c r="CU245" s="657"/>
      <c r="CV245" s="657"/>
      <c r="CW245" s="657"/>
      <c r="CX245" s="657"/>
      <c r="CY245" s="657"/>
      <c r="CZ245" s="657"/>
      <c r="DA245" s="657"/>
      <c r="DB245" s="657"/>
      <c r="DC245" s="657"/>
      <c r="DD245" s="657"/>
      <c r="DE245" s="657"/>
      <c r="DF245" s="657"/>
      <c r="DG245" s="657"/>
      <c r="DH245" s="657"/>
      <c r="DI245" s="657"/>
      <c r="DJ245" s="657"/>
      <c r="DK245" s="657"/>
      <c r="DL245" s="657"/>
      <c r="DM245" s="657"/>
      <c r="DN245" s="657"/>
      <c r="DO245" s="657"/>
      <c r="DP245" s="657"/>
      <c r="DQ245" s="657"/>
      <c r="DR245" s="657"/>
      <c r="DS245" s="657"/>
      <c r="DT245" s="657"/>
      <c r="DU245" s="657"/>
      <c r="DV245" s="657"/>
      <c r="DW245" s="657"/>
      <c r="DX245" s="657"/>
      <c r="DY245" s="657"/>
      <c r="DZ245" s="657"/>
      <c r="EA245" s="657"/>
      <c r="EB245" s="657"/>
      <c r="EC245" s="657"/>
      <c r="ED245" s="657"/>
      <c r="EE245" s="657"/>
      <c r="EF245" s="657"/>
      <c r="EG245" s="657"/>
      <c r="EH245" s="657"/>
      <c r="EI245" s="657"/>
      <c r="EJ245" s="657"/>
      <c r="EK245" s="657"/>
      <c r="EL245" s="657"/>
      <c r="EM245" s="657"/>
      <c r="EN245" s="657"/>
      <c r="EO245" s="657"/>
      <c r="EP245" s="657"/>
      <c r="EQ245" s="657"/>
      <c r="ER245" s="657"/>
      <c r="ES245" s="657"/>
      <c r="ET245" s="657"/>
      <c r="EU245" s="657"/>
      <c r="EV245" s="657"/>
      <c r="EW245" s="657"/>
      <c r="EX245" s="657"/>
      <c r="EY245" s="657"/>
      <c r="EZ245" s="657"/>
      <c r="FA245" s="657"/>
      <c r="FB245" s="657"/>
      <c r="FC245" s="657"/>
      <c r="FD245" s="657"/>
      <c r="FE245" s="657"/>
      <c r="FF245" s="657"/>
      <c r="FG245" s="657"/>
      <c r="FH245" s="657"/>
      <c r="FI245" s="657"/>
      <c r="FJ245" s="657"/>
      <c r="FK245" s="657"/>
      <c r="FL245" s="657"/>
      <c r="FM245" s="657"/>
      <c r="FN245" s="657"/>
      <c r="FO245" s="657"/>
      <c r="FP245" s="657"/>
      <c r="FQ245" s="657"/>
      <c r="FR245" s="657"/>
      <c r="FS245" s="657"/>
      <c r="FT245" s="657"/>
      <c r="FU245" s="657"/>
      <c r="FV245" s="657"/>
      <c r="FW245" s="657"/>
      <c r="FX245" s="657"/>
      <c r="FY245" s="657"/>
      <c r="FZ245" s="657"/>
      <c r="GA245" s="657"/>
      <c r="GB245" s="657"/>
      <c r="GC245" s="657"/>
      <c r="GD245" s="657"/>
      <c r="GE245" s="657"/>
      <c r="GF245" s="657"/>
      <c r="GG245" s="657"/>
      <c r="GH245" s="657"/>
      <c r="GI245" s="657"/>
      <c r="GJ245" s="657"/>
      <c r="GK245" s="657"/>
      <c r="GL245" s="657"/>
      <c r="GM245" s="657"/>
      <c r="GN245" s="657"/>
      <c r="GO245" s="657"/>
      <c r="GP245" s="657"/>
      <c r="GQ245" s="657"/>
      <c r="GR245" s="657"/>
      <c r="GS245" s="657"/>
      <c r="GT245" s="657"/>
      <c r="GU245" s="657"/>
      <c r="GV245" s="657"/>
      <c r="GW245" s="657"/>
      <c r="GX245" s="657"/>
      <c r="GY245" s="657"/>
      <c r="GZ245" s="657"/>
      <c r="HA245" s="657"/>
      <c r="HB245" s="657"/>
      <c r="HC245" s="657"/>
      <c r="HD245" s="657"/>
      <c r="HE245" s="657"/>
      <c r="HF245" s="657"/>
      <c r="HG245" s="657"/>
      <c r="HH245" s="657"/>
      <c r="HI245" s="657"/>
      <c r="HJ245" s="657"/>
      <c r="HK245" s="657"/>
      <c r="HL245" s="657"/>
      <c r="HM245" s="657"/>
      <c r="HN245" s="657"/>
      <c r="HO245" s="657"/>
      <c r="HP245" s="657"/>
      <c r="HQ245" s="657"/>
      <c r="HR245" s="657"/>
      <c r="HS245" s="657"/>
      <c r="HT245" s="657"/>
      <c r="HU245" s="657"/>
      <c r="HV245" s="657"/>
      <c r="HW245" s="657"/>
      <c r="HX245" s="657"/>
      <c r="HY245" s="657"/>
      <c r="HZ245" s="657"/>
      <c r="IA245" s="657"/>
      <c r="IB245" s="657"/>
      <c r="IC245" s="657"/>
      <c r="ID245" s="657"/>
      <c r="IE245" s="657"/>
      <c r="IF245" s="657"/>
    </row>
    <row r="246" spans="1:240" s="656" customFormat="1" ht="21" customHeight="1">
      <c r="A246" s="1084"/>
      <c r="B246" s="1079"/>
      <c r="C246" s="1080"/>
      <c r="D246" s="1079"/>
      <c r="E246" s="1082"/>
      <c r="F246" s="1084"/>
      <c r="G246" s="1079"/>
      <c r="H246" s="674" t="s">
        <v>435</v>
      </c>
      <c r="I246" s="738" t="s">
        <v>732</v>
      </c>
      <c r="J246" s="739">
        <v>4220</v>
      </c>
      <c r="K246" s="739">
        <v>20</v>
      </c>
      <c r="L246" s="739">
        <v>22</v>
      </c>
      <c r="M246" s="662" t="s">
        <v>2234</v>
      </c>
      <c r="N246" s="655"/>
      <c r="BO246" s="657"/>
      <c r="BP246" s="657"/>
      <c r="BQ246" s="657"/>
      <c r="BR246" s="657"/>
      <c r="BS246" s="657"/>
      <c r="BT246" s="657"/>
      <c r="BU246" s="657"/>
      <c r="BV246" s="657"/>
      <c r="BW246" s="657"/>
      <c r="BX246" s="657"/>
      <c r="BY246" s="657"/>
      <c r="BZ246" s="657"/>
      <c r="CA246" s="657"/>
      <c r="CB246" s="657"/>
      <c r="CC246" s="657"/>
      <c r="CD246" s="657"/>
      <c r="CE246" s="657"/>
      <c r="CF246" s="657"/>
      <c r="CG246" s="657"/>
      <c r="CH246" s="657"/>
      <c r="CI246" s="657"/>
      <c r="CJ246" s="657"/>
      <c r="CK246" s="657"/>
      <c r="CL246" s="657"/>
      <c r="CM246" s="657"/>
      <c r="CN246" s="657"/>
      <c r="CO246" s="657"/>
      <c r="CP246" s="657"/>
      <c r="CQ246" s="657"/>
      <c r="CR246" s="657"/>
      <c r="CS246" s="657"/>
      <c r="CT246" s="657"/>
      <c r="CU246" s="657"/>
      <c r="CV246" s="657"/>
      <c r="CW246" s="657"/>
      <c r="CX246" s="657"/>
      <c r="CY246" s="657"/>
      <c r="CZ246" s="657"/>
      <c r="DA246" s="657"/>
      <c r="DB246" s="657"/>
      <c r="DC246" s="657"/>
      <c r="DD246" s="657"/>
      <c r="DE246" s="657"/>
      <c r="DF246" s="657"/>
      <c r="DG246" s="657"/>
      <c r="DH246" s="657"/>
      <c r="DI246" s="657"/>
      <c r="DJ246" s="657"/>
      <c r="DK246" s="657"/>
      <c r="DL246" s="657"/>
      <c r="DM246" s="657"/>
      <c r="DN246" s="657"/>
      <c r="DO246" s="657"/>
      <c r="DP246" s="657"/>
      <c r="DQ246" s="657"/>
      <c r="DR246" s="657"/>
      <c r="DS246" s="657"/>
      <c r="DT246" s="657"/>
      <c r="DU246" s="657"/>
      <c r="DV246" s="657"/>
      <c r="DW246" s="657"/>
      <c r="DX246" s="657"/>
      <c r="DY246" s="657"/>
      <c r="DZ246" s="657"/>
      <c r="EA246" s="657"/>
      <c r="EB246" s="657"/>
      <c r="EC246" s="657"/>
      <c r="ED246" s="657"/>
      <c r="EE246" s="657"/>
      <c r="EF246" s="657"/>
      <c r="EG246" s="657"/>
      <c r="EH246" s="657"/>
      <c r="EI246" s="657"/>
      <c r="EJ246" s="657"/>
      <c r="EK246" s="657"/>
      <c r="EL246" s="657"/>
      <c r="EM246" s="657"/>
      <c r="EN246" s="657"/>
      <c r="EO246" s="657"/>
      <c r="EP246" s="657"/>
      <c r="EQ246" s="657"/>
      <c r="ER246" s="657"/>
      <c r="ES246" s="657"/>
      <c r="ET246" s="657"/>
      <c r="EU246" s="657"/>
      <c r="EV246" s="657"/>
      <c r="EW246" s="657"/>
      <c r="EX246" s="657"/>
      <c r="EY246" s="657"/>
      <c r="EZ246" s="657"/>
      <c r="FA246" s="657"/>
      <c r="FB246" s="657"/>
      <c r="FC246" s="657"/>
      <c r="FD246" s="657"/>
      <c r="FE246" s="657"/>
      <c r="FF246" s="657"/>
      <c r="FG246" s="657"/>
      <c r="FH246" s="657"/>
      <c r="FI246" s="657"/>
      <c r="FJ246" s="657"/>
      <c r="FK246" s="657"/>
      <c r="FL246" s="657"/>
      <c r="FM246" s="657"/>
      <c r="FN246" s="657"/>
      <c r="FO246" s="657"/>
      <c r="FP246" s="657"/>
      <c r="FQ246" s="657"/>
      <c r="FR246" s="657"/>
      <c r="FS246" s="657"/>
      <c r="FT246" s="657"/>
      <c r="FU246" s="657"/>
      <c r="FV246" s="657"/>
      <c r="FW246" s="657"/>
      <c r="FX246" s="657"/>
      <c r="FY246" s="657"/>
      <c r="FZ246" s="657"/>
      <c r="GA246" s="657"/>
      <c r="GB246" s="657"/>
      <c r="GC246" s="657"/>
      <c r="GD246" s="657"/>
      <c r="GE246" s="657"/>
      <c r="GF246" s="657"/>
      <c r="GG246" s="657"/>
      <c r="GH246" s="657"/>
      <c r="GI246" s="657"/>
      <c r="GJ246" s="657"/>
      <c r="GK246" s="657"/>
      <c r="GL246" s="657"/>
      <c r="GM246" s="657"/>
      <c r="GN246" s="657"/>
      <c r="GO246" s="657"/>
      <c r="GP246" s="657"/>
      <c r="GQ246" s="657"/>
      <c r="GR246" s="657"/>
      <c r="GS246" s="657"/>
      <c r="GT246" s="657"/>
      <c r="GU246" s="657"/>
      <c r="GV246" s="657"/>
      <c r="GW246" s="657"/>
      <c r="GX246" s="657"/>
      <c r="GY246" s="657"/>
      <c r="GZ246" s="657"/>
      <c r="HA246" s="657"/>
      <c r="HB246" s="657"/>
      <c r="HC246" s="657"/>
      <c r="HD246" s="657"/>
      <c r="HE246" s="657"/>
      <c r="HF246" s="657"/>
      <c r="HG246" s="657"/>
      <c r="HH246" s="657"/>
      <c r="HI246" s="657"/>
      <c r="HJ246" s="657"/>
      <c r="HK246" s="657"/>
      <c r="HL246" s="657"/>
      <c r="HM246" s="657"/>
      <c r="HN246" s="657"/>
      <c r="HO246" s="657"/>
      <c r="HP246" s="657"/>
      <c r="HQ246" s="657"/>
      <c r="HR246" s="657"/>
      <c r="HS246" s="657"/>
      <c r="HT246" s="657"/>
      <c r="HU246" s="657"/>
      <c r="HV246" s="657"/>
      <c r="HW246" s="657"/>
      <c r="HX246" s="657"/>
      <c r="HY246" s="657"/>
      <c r="HZ246" s="657"/>
      <c r="IA246" s="657"/>
      <c r="IB246" s="657"/>
      <c r="IC246" s="657"/>
      <c r="ID246" s="657"/>
      <c r="IE246" s="657"/>
      <c r="IF246" s="657"/>
    </row>
    <row r="247" spans="1:240" s="656" customFormat="1" ht="21" customHeight="1">
      <c r="A247" s="1084"/>
      <c r="B247" s="1079"/>
      <c r="C247" s="1080"/>
      <c r="D247" s="1079"/>
      <c r="E247" s="1082"/>
      <c r="F247" s="1084"/>
      <c r="G247" s="1079"/>
      <c r="H247" s="663" t="s">
        <v>514</v>
      </c>
      <c r="I247" s="670" t="s">
        <v>238</v>
      </c>
      <c r="J247" s="670" t="s">
        <v>410</v>
      </c>
      <c r="K247" s="670" t="s">
        <v>921</v>
      </c>
      <c r="L247" s="670" t="s">
        <v>411</v>
      </c>
      <c r="M247" s="662" t="s">
        <v>2234</v>
      </c>
      <c r="N247" s="655"/>
      <c r="BO247" s="657"/>
      <c r="BP247" s="657"/>
      <c r="BQ247" s="657"/>
      <c r="BR247" s="657"/>
      <c r="BS247" s="657"/>
      <c r="BT247" s="657"/>
      <c r="BU247" s="657"/>
      <c r="BV247" s="657"/>
      <c r="BW247" s="657"/>
      <c r="BX247" s="657"/>
      <c r="BY247" s="657"/>
      <c r="BZ247" s="657"/>
      <c r="CA247" s="657"/>
      <c r="CB247" s="657"/>
      <c r="CC247" s="657"/>
      <c r="CD247" s="657"/>
      <c r="CE247" s="657"/>
      <c r="CF247" s="657"/>
      <c r="CG247" s="657"/>
      <c r="CH247" s="657"/>
      <c r="CI247" s="657"/>
      <c r="CJ247" s="657"/>
      <c r="CK247" s="657"/>
      <c r="CL247" s="657"/>
      <c r="CM247" s="657"/>
      <c r="CN247" s="657"/>
      <c r="CO247" s="657"/>
      <c r="CP247" s="657"/>
      <c r="CQ247" s="657"/>
      <c r="CR247" s="657"/>
      <c r="CS247" s="657"/>
      <c r="CT247" s="657"/>
      <c r="CU247" s="657"/>
      <c r="CV247" s="657"/>
      <c r="CW247" s="657"/>
      <c r="CX247" s="657"/>
      <c r="CY247" s="657"/>
      <c r="CZ247" s="657"/>
      <c r="DA247" s="657"/>
      <c r="DB247" s="657"/>
      <c r="DC247" s="657"/>
      <c r="DD247" s="657"/>
      <c r="DE247" s="657"/>
      <c r="DF247" s="657"/>
      <c r="DG247" s="657"/>
      <c r="DH247" s="657"/>
      <c r="DI247" s="657"/>
      <c r="DJ247" s="657"/>
      <c r="DK247" s="657"/>
      <c r="DL247" s="657"/>
      <c r="DM247" s="657"/>
      <c r="DN247" s="657"/>
      <c r="DO247" s="657"/>
      <c r="DP247" s="657"/>
      <c r="DQ247" s="657"/>
      <c r="DR247" s="657"/>
      <c r="DS247" s="657"/>
      <c r="DT247" s="657"/>
      <c r="DU247" s="657"/>
      <c r="DV247" s="657"/>
      <c r="DW247" s="657"/>
      <c r="DX247" s="657"/>
      <c r="DY247" s="657"/>
      <c r="DZ247" s="657"/>
      <c r="EA247" s="657"/>
      <c r="EB247" s="657"/>
      <c r="EC247" s="657"/>
      <c r="ED247" s="657"/>
      <c r="EE247" s="657"/>
      <c r="EF247" s="657"/>
      <c r="EG247" s="657"/>
      <c r="EH247" s="657"/>
      <c r="EI247" s="657"/>
      <c r="EJ247" s="657"/>
      <c r="EK247" s="657"/>
      <c r="EL247" s="657"/>
      <c r="EM247" s="657"/>
      <c r="EN247" s="657"/>
      <c r="EO247" s="657"/>
      <c r="EP247" s="657"/>
      <c r="EQ247" s="657"/>
      <c r="ER247" s="657"/>
      <c r="ES247" s="657"/>
      <c r="ET247" s="657"/>
      <c r="EU247" s="657"/>
      <c r="EV247" s="657"/>
      <c r="EW247" s="657"/>
      <c r="EX247" s="657"/>
      <c r="EY247" s="657"/>
      <c r="EZ247" s="657"/>
      <c r="FA247" s="657"/>
      <c r="FB247" s="657"/>
      <c r="FC247" s="657"/>
      <c r="FD247" s="657"/>
      <c r="FE247" s="657"/>
      <c r="FF247" s="657"/>
      <c r="FG247" s="657"/>
      <c r="FH247" s="657"/>
      <c r="FI247" s="657"/>
      <c r="FJ247" s="657"/>
      <c r="FK247" s="657"/>
      <c r="FL247" s="657"/>
      <c r="FM247" s="657"/>
      <c r="FN247" s="657"/>
      <c r="FO247" s="657"/>
      <c r="FP247" s="657"/>
      <c r="FQ247" s="657"/>
      <c r="FR247" s="657"/>
      <c r="FS247" s="657"/>
      <c r="FT247" s="657"/>
      <c r="FU247" s="657"/>
      <c r="FV247" s="657"/>
      <c r="FW247" s="657"/>
      <c r="FX247" s="657"/>
      <c r="FY247" s="657"/>
      <c r="FZ247" s="657"/>
      <c r="GA247" s="657"/>
      <c r="GB247" s="657"/>
      <c r="GC247" s="657"/>
      <c r="GD247" s="657"/>
      <c r="GE247" s="657"/>
      <c r="GF247" s="657"/>
      <c r="GG247" s="657"/>
      <c r="GH247" s="657"/>
      <c r="GI247" s="657"/>
      <c r="GJ247" s="657"/>
      <c r="GK247" s="657"/>
      <c r="GL247" s="657"/>
      <c r="GM247" s="657"/>
      <c r="GN247" s="657"/>
      <c r="GO247" s="657"/>
      <c r="GP247" s="657"/>
      <c r="GQ247" s="657"/>
      <c r="GR247" s="657"/>
      <c r="GS247" s="657"/>
      <c r="GT247" s="657"/>
      <c r="GU247" s="657"/>
      <c r="GV247" s="657"/>
      <c r="GW247" s="657"/>
      <c r="GX247" s="657"/>
      <c r="GY247" s="657"/>
      <c r="GZ247" s="657"/>
      <c r="HA247" s="657"/>
      <c r="HB247" s="657"/>
      <c r="HC247" s="657"/>
      <c r="HD247" s="657"/>
      <c r="HE247" s="657"/>
      <c r="HF247" s="657"/>
      <c r="HG247" s="657"/>
      <c r="HH247" s="657"/>
      <c r="HI247" s="657"/>
      <c r="HJ247" s="657"/>
      <c r="HK247" s="657"/>
      <c r="HL247" s="657"/>
      <c r="HM247" s="657"/>
      <c r="HN247" s="657"/>
      <c r="HO247" s="657"/>
      <c r="HP247" s="657"/>
      <c r="HQ247" s="657"/>
      <c r="HR247" s="657"/>
      <c r="HS247" s="657"/>
      <c r="HT247" s="657"/>
      <c r="HU247" s="657"/>
      <c r="HV247" s="657"/>
      <c r="HW247" s="657"/>
      <c r="HX247" s="657"/>
      <c r="HY247" s="657"/>
      <c r="HZ247" s="657"/>
      <c r="IA247" s="657"/>
      <c r="IB247" s="657"/>
      <c r="IC247" s="657"/>
      <c r="ID247" s="657"/>
      <c r="IE247" s="657"/>
      <c r="IF247" s="657"/>
    </row>
    <row r="248" spans="1:240" s="656" customFormat="1" ht="21" customHeight="1">
      <c r="A248" s="1085"/>
      <c r="B248" s="1079"/>
      <c r="C248" s="1080"/>
      <c r="D248" s="1079"/>
      <c r="E248" s="1082"/>
      <c r="F248" s="1085"/>
      <c r="G248" s="1079"/>
      <c r="H248" s="674" t="s">
        <v>552</v>
      </c>
      <c r="I248" s="738" t="s">
        <v>422</v>
      </c>
      <c r="J248" s="739">
        <v>4401</v>
      </c>
      <c r="K248" s="739">
        <v>24</v>
      </c>
      <c r="L248" s="739">
        <v>28</v>
      </c>
      <c r="M248" s="662" t="s">
        <v>2234</v>
      </c>
      <c r="N248" s="655"/>
      <c r="BO248" s="657"/>
      <c r="BP248" s="657"/>
      <c r="BQ248" s="657"/>
      <c r="BR248" s="657"/>
      <c r="BS248" s="657"/>
      <c r="BT248" s="657"/>
      <c r="BU248" s="657"/>
      <c r="BV248" s="657"/>
      <c r="BW248" s="657"/>
      <c r="BX248" s="657"/>
      <c r="BY248" s="657"/>
      <c r="BZ248" s="657"/>
      <c r="CA248" s="657"/>
      <c r="CB248" s="657"/>
      <c r="CC248" s="657"/>
      <c r="CD248" s="657"/>
      <c r="CE248" s="657"/>
      <c r="CF248" s="657"/>
      <c r="CG248" s="657"/>
      <c r="CH248" s="657"/>
      <c r="CI248" s="657"/>
      <c r="CJ248" s="657"/>
      <c r="CK248" s="657"/>
      <c r="CL248" s="657"/>
      <c r="CM248" s="657"/>
      <c r="CN248" s="657"/>
      <c r="CO248" s="657"/>
      <c r="CP248" s="657"/>
      <c r="CQ248" s="657"/>
      <c r="CR248" s="657"/>
      <c r="CS248" s="657"/>
      <c r="CT248" s="657"/>
      <c r="CU248" s="657"/>
      <c r="CV248" s="657"/>
      <c r="CW248" s="657"/>
      <c r="CX248" s="657"/>
      <c r="CY248" s="657"/>
      <c r="CZ248" s="657"/>
      <c r="DA248" s="657"/>
      <c r="DB248" s="657"/>
      <c r="DC248" s="657"/>
      <c r="DD248" s="657"/>
      <c r="DE248" s="657"/>
      <c r="DF248" s="657"/>
      <c r="DG248" s="657"/>
      <c r="DH248" s="657"/>
      <c r="DI248" s="657"/>
      <c r="DJ248" s="657"/>
      <c r="DK248" s="657"/>
      <c r="DL248" s="657"/>
      <c r="DM248" s="657"/>
      <c r="DN248" s="657"/>
      <c r="DO248" s="657"/>
      <c r="DP248" s="657"/>
      <c r="DQ248" s="657"/>
      <c r="DR248" s="657"/>
      <c r="DS248" s="657"/>
      <c r="DT248" s="657"/>
      <c r="DU248" s="657"/>
      <c r="DV248" s="657"/>
      <c r="DW248" s="657"/>
      <c r="DX248" s="657"/>
      <c r="DY248" s="657"/>
      <c r="DZ248" s="657"/>
      <c r="EA248" s="657"/>
      <c r="EB248" s="657"/>
      <c r="EC248" s="657"/>
      <c r="ED248" s="657"/>
      <c r="EE248" s="657"/>
      <c r="EF248" s="657"/>
      <c r="EG248" s="657"/>
      <c r="EH248" s="657"/>
      <c r="EI248" s="657"/>
      <c r="EJ248" s="657"/>
      <c r="EK248" s="657"/>
      <c r="EL248" s="657"/>
      <c r="EM248" s="657"/>
      <c r="EN248" s="657"/>
      <c r="EO248" s="657"/>
      <c r="EP248" s="657"/>
      <c r="EQ248" s="657"/>
      <c r="ER248" s="657"/>
      <c r="ES248" s="657"/>
      <c r="ET248" s="657"/>
      <c r="EU248" s="657"/>
      <c r="EV248" s="657"/>
      <c r="EW248" s="657"/>
      <c r="EX248" s="657"/>
      <c r="EY248" s="657"/>
      <c r="EZ248" s="657"/>
      <c r="FA248" s="657"/>
      <c r="FB248" s="657"/>
      <c r="FC248" s="657"/>
      <c r="FD248" s="657"/>
      <c r="FE248" s="657"/>
      <c r="FF248" s="657"/>
      <c r="FG248" s="657"/>
      <c r="FH248" s="657"/>
      <c r="FI248" s="657"/>
      <c r="FJ248" s="657"/>
      <c r="FK248" s="657"/>
      <c r="FL248" s="657"/>
      <c r="FM248" s="657"/>
      <c r="FN248" s="657"/>
      <c r="FO248" s="657"/>
      <c r="FP248" s="657"/>
      <c r="FQ248" s="657"/>
      <c r="FR248" s="657"/>
      <c r="FS248" s="657"/>
      <c r="FT248" s="657"/>
      <c r="FU248" s="657"/>
      <c r="FV248" s="657"/>
      <c r="FW248" s="657"/>
      <c r="FX248" s="657"/>
      <c r="FY248" s="657"/>
      <c r="FZ248" s="657"/>
      <c r="GA248" s="657"/>
      <c r="GB248" s="657"/>
      <c r="GC248" s="657"/>
      <c r="GD248" s="657"/>
      <c r="GE248" s="657"/>
      <c r="GF248" s="657"/>
      <c r="GG248" s="657"/>
      <c r="GH248" s="657"/>
      <c r="GI248" s="657"/>
      <c r="GJ248" s="657"/>
      <c r="GK248" s="657"/>
      <c r="GL248" s="657"/>
      <c r="GM248" s="657"/>
      <c r="GN248" s="657"/>
      <c r="GO248" s="657"/>
      <c r="GP248" s="657"/>
      <c r="GQ248" s="657"/>
      <c r="GR248" s="657"/>
      <c r="GS248" s="657"/>
      <c r="GT248" s="657"/>
      <c r="GU248" s="657"/>
      <c r="GV248" s="657"/>
      <c r="GW248" s="657"/>
      <c r="GX248" s="657"/>
      <c r="GY248" s="657"/>
      <c r="GZ248" s="657"/>
      <c r="HA248" s="657"/>
      <c r="HB248" s="657"/>
      <c r="HC248" s="657"/>
      <c r="HD248" s="657"/>
      <c r="HE248" s="657"/>
      <c r="HF248" s="657"/>
      <c r="HG248" s="657"/>
      <c r="HH248" s="657"/>
      <c r="HI248" s="657"/>
      <c r="HJ248" s="657"/>
      <c r="HK248" s="657"/>
      <c r="HL248" s="657"/>
      <c r="HM248" s="657"/>
      <c r="HN248" s="657"/>
      <c r="HO248" s="657"/>
      <c r="HP248" s="657"/>
      <c r="HQ248" s="657"/>
      <c r="HR248" s="657"/>
      <c r="HS248" s="657"/>
      <c r="HT248" s="657"/>
      <c r="HU248" s="657"/>
      <c r="HV248" s="657"/>
      <c r="HW248" s="657"/>
      <c r="HX248" s="657"/>
      <c r="HY248" s="657"/>
      <c r="HZ248" s="657"/>
      <c r="IA248" s="657"/>
      <c r="IB248" s="657"/>
      <c r="IC248" s="657"/>
      <c r="ID248" s="657"/>
      <c r="IE248" s="657"/>
      <c r="IF248" s="657"/>
    </row>
    <row r="249" spans="1:240" s="656" customFormat="1" ht="21" customHeight="1">
      <c r="A249" s="1079">
        <v>33</v>
      </c>
      <c r="B249" s="1079"/>
      <c r="C249" s="1080" t="s">
        <v>733</v>
      </c>
      <c r="D249" s="1081" t="s">
        <v>2237</v>
      </c>
      <c r="E249" s="1082" t="s">
        <v>267</v>
      </c>
      <c r="F249" s="1079" t="s">
        <v>734</v>
      </c>
      <c r="G249" s="1079">
        <v>1820044</v>
      </c>
      <c r="H249" s="680" t="s">
        <v>1388</v>
      </c>
      <c r="I249" s="670" t="s">
        <v>250</v>
      </c>
      <c r="J249" s="670" t="s">
        <v>416</v>
      </c>
      <c r="K249" s="670" t="s">
        <v>441</v>
      </c>
      <c r="L249" s="670" t="s">
        <v>432</v>
      </c>
      <c r="M249" s="662" t="s">
        <v>2238</v>
      </c>
      <c r="N249" s="655"/>
      <c r="BO249" s="657"/>
      <c r="BP249" s="657"/>
      <c r="BQ249" s="657"/>
      <c r="BR249" s="657"/>
      <c r="BS249" s="657"/>
      <c r="BT249" s="657"/>
      <c r="BU249" s="657"/>
      <c r="BV249" s="657"/>
      <c r="BW249" s="657"/>
      <c r="BX249" s="657"/>
      <c r="BY249" s="657"/>
      <c r="BZ249" s="657"/>
      <c r="CA249" s="657"/>
      <c r="CB249" s="657"/>
      <c r="CC249" s="657"/>
      <c r="CD249" s="657"/>
      <c r="CE249" s="657"/>
      <c r="CF249" s="657"/>
      <c r="CG249" s="657"/>
      <c r="CH249" s="657"/>
      <c r="CI249" s="657"/>
      <c r="CJ249" s="657"/>
      <c r="CK249" s="657"/>
      <c r="CL249" s="657"/>
      <c r="CM249" s="657"/>
      <c r="CN249" s="657"/>
      <c r="CO249" s="657"/>
      <c r="CP249" s="657"/>
      <c r="CQ249" s="657"/>
      <c r="CR249" s="657"/>
      <c r="CS249" s="657"/>
      <c r="CT249" s="657"/>
      <c r="CU249" s="657"/>
      <c r="CV249" s="657"/>
      <c r="CW249" s="657"/>
      <c r="CX249" s="657"/>
      <c r="CY249" s="657"/>
      <c r="CZ249" s="657"/>
      <c r="DA249" s="657"/>
      <c r="DB249" s="657"/>
      <c r="DC249" s="657"/>
      <c r="DD249" s="657"/>
      <c r="DE249" s="657"/>
      <c r="DF249" s="657"/>
      <c r="DG249" s="657"/>
      <c r="DH249" s="657"/>
      <c r="DI249" s="657"/>
      <c r="DJ249" s="657"/>
      <c r="DK249" s="657"/>
      <c r="DL249" s="657"/>
      <c r="DM249" s="657"/>
      <c r="DN249" s="657"/>
      <c r="DO249" s="657"/>
      <c r="DP249" s="657"/>
      <c r="DQ249" s="657"/>
      <c r="DR249" s="657"/>
      <c r="DS249" s="657"/>
      <c r="DT249" s="657"/>
      <c r="DU249" s="657"/>
      <c r="DV249" s="657"/>
      <c r="DW249" s="657"/>
      <c r="DX249" s="657"/>
      <c r="DY249" s="657"/>
      <c r="DZ249" s="657"/>
      <c r="EA249" s="657"/>
      <c r="EB249" s="657"/>
      <c r="EC249" s="657"/>
      <c r="ED249" s="657"/>
      <c r="EE249" s="657"/>
      <c r="EF249" s="657"/>
      <c r="EG249" s="657"/>
      <c r="EH249" s="657"/>
      <c r="EI249" s="657"/>
      <c r="EJ249" s="657"/>
      <c r="EK249" s="657"/>
      <c r="EL249" s="657"/>
      <c r="EM249" s="657"/>
      <c r="EN249" s="657"/>
      <c r="EO249" s="657"/>
      <c r="EP249" s="657"/>
      <c r="EQ249" s="657"/>
      <c r="ER249" s="657"/>
      <c r="ES249" s="657"/>
      <c r="ET249" s="657"/>
      <c r="EU249" s="657"/>
      <c r="EV249" s="657"/>
      <c r="EW249" s="657"/>
      <c r="EX249" s="657"/>
      <c r="EY249" s="657"/>
      <c r="EZ249" s="657"/>
      <c r="FA249" s="657"/>
      <c r="FB249" s="657"/>
      <c r="FC249" s="657"/>
      <c r="FD249" s="657"/>
      <c r="FE249" s="657"/>
      <c r="FF249" s="657"/>
      <c r="FG249" s="657"/>
      <c r="FH249" s="657"/>
      <c r="FI249" s="657"/>
      <c r="FJ249" s="657"/>
      <c r="FK249" s="657"/>
      <c r="FL249" s="657"/>
      <c r="FM249" s="657"/>
      <c r="FN249" s="657"/>
      <c r="FO249" s="657"/>
      <c r="FP249" s="657"/>
      <c r="FQ249" s="657"/>
      <c r="FR249" s="657"/>
      <c r="FS249" s="657"/>
      <c r="FT249" s="657"/>
      <c r="FU249" s="657"/>
      <c r="FV249" s="657"/>
      <c r="FW249" s="657"/>
      <c r="FX249" s="657"/>
      <c r="FY249" s="657"/>
      <c r="FZ249" s="657"/>
      <c r="GA249" s="657"/>
      <c r="GB249" s="657"/>
      <c r="GC249" s="657"/>
      <c r="GD249" s="657"/>
      <c r="GE249" s="657"/>
      <c r="GF249" s="657"/>
      <c r="GG249" s="657"/>
      <c r="GH249" s="657"/>
      <c r="GI249" s="657"/>
      <c r="GJ249" s="657"/>
      <c r="GK249" s="657"/>
      <c r="GL249" s="657"/>
      <c r="GM249" s="657"/>
      <c r="GN249" s="657"/>
      <c r="GO249" s="657"/>
      <c r="GP249" s="657"/>
      <c r="GQ249" s="657"/>
      <c r="GR249" s="657"/>
      <c r="GS249" s="657"/>
      <c r="GT249" s="657"/>
      <c r="GU249" s="657"/>
      <c r="GV249" s="657"/>
      <c r="GW249" s="657"/>
      <c r="GX249" s="657"/>
      <c r="GY249" s="657"/>
      <c r="GZ249" s="657"/>
      <c r="HA249" s="657"/>
      <c r="HB249" s="657"/>
      <c r="HC249" s="657"/>
      <c r="HD249" s="657"/>
      <c r="HE249" s="657"/>
      <c r="HF249" s="657"/>
      <c r="HG249" s="657"/>
      <c r="HH249" s="657"/>
      <c r="HI249" s="657"/>
      <c r="HJ249" s="657"/>
      <c r="HK249" s="657"/>
      <c r="HL249" s="657"/>
      <c r="HM249" s="657"/>
      <c r="HN249" s="657"/>
      <c r="HO249" s="657"/>
      <c r="HP249" s="657"/>
      <c r="HQ249" s="657"/>
      <c r="HR249" s="657"/>
      <c r="HS249" s="657"/>
      <c r="HT249" s="657"/>
      <c r="HU249" s="657"/>
      <c r="HV249" s="657"/>
      <c r="HW249" s="657"/>
      <c r="HX249" s="657"/>
      <c r="HY249" s="657"/>
      <c r="HZ249" s="657"/>
      <c r="IA249" s="657"/>
      <c r="IB249" s="657"/>
      <c r="IC249" s="657"/>
      <c r="ID249" s="657"/>
      <c r="IE249" s="657"/>
      <c r="IF249" s="657"/>
    </row>
    <row r="250" spans="1:240" s="695" customFormat="1" ht="14.4" customHeight="1">
      <c r="A250" s="1079"/>
      <c r="B250" s="1079"/>
      <c r="C250" s="1080"/>
      <c r="D250" s="1079"/>
      <c r="E250" s="1082"/>
      <c r="F250" s="1079"/>
      <c r="G250" s="1079"/>
      <c r="H250" s="681" t="s">
        <v>531</v>
      </c>
      <c r="I250" s="631" t="s">
        <v>238</v>
      </c>
      <c r="J250" s="650" t="s">
        <v>410</v>
      </c>
      <c r="K250" s="650" t="s">
        <v>718</v>
      </c>
      <c r="L250" s="650" t="s">
        <v>411</v>
      </c>
      <c r="M250" s="693" t="s">
        <v>2238</v>
      </c>
      <c r="N250" s="694"/>
      <c r="BO250" s="696"/>
      <c r="BP250" s="696"/>
      <c r="BQ250" s="696"/>
      <c r="BR250" s="696"/>
      <c r="BS250" s="696"/>
      <c r="BT250" s="696"/>
      <c r="BU250" s="696"/>
      <c r="BV250" s="696"/>
      <c r="BW250" s="696"/>
      <c r="BX250" s="696"/>
      <c r="BY250" s="696"/>
      <c r="BZ250" s="696"/>
      <c r="CA250" s="696"/>
      <c r="CB250" s="696"/>
      <c r="CC250" s="696"/>
      <c r="CD250" s="696"/>
      <c r="CE250" s="696"/>
      <c r="CF250" s="696"/>
      <c r="CG250" s="696"/>
      <c r="CH250" s="696"/>
      <c r="CI250" s="696"/>
      <c r="CJ250" s="696"/>
      <c r="CK250" s="696"/>
      <c r="CL250" s="696"/>
      <c r="CM250" s="696"/>
      <c r="CN250" s="696"/>
      <c r="CO250" s="696"/>
      <c r="CP250" s="696"/>
      <c r="CQ250" s="696"/>
      <c r="CR250" s="696"/>
      <c r="CS250" s="696"/>
      <c r="CT250" s="696"/>
      <c r="CU250" s="696"/>
      <c r="CV250" s="696"/>
      <c r="CW250" s="696"/>
      <c r="CX250" s="696"/>
      <c r="CY250" s="696"/>
      <c r="CZ250" s="696"/>
      <c r="DA250" s="696"/>
      <c r="DB250" s="696"/>
      <c r="DC250" s="696"/>
      <c r="DD250" s="696"/>
      <c r="DE250" s="696"/>
      <c r="DF250" s="696"/>
      <c r="DG250" s="696"/>
      <c r="DH250" s="696"/>
      <c r="DI250" s="696"/>
      <c r="DJ250" s="696"/>
      <c r="DK250" s="696"/>
      <c r="DL250" s="696"/>
      <c r="DM250" s="696"/>
      <c r="DN250" s="696"/>
      <c r="DO250" s="696"/>
      <c r="DP250" s="696"/>
      <c r="DQ250" s="696"/>
      <c r="DR250" s="696"/>
      <c r="DS250" s="696"/>
      <c r="DT250" s="696"/>
      <c r="DU250" s="696"/>
      <c r="DV250" s="696"/>
      <c r="DW250" s="696"/>
      <c r="DX250" s="696"/>
      <c r="DY250" s="696"/>
      <c r="DZ250" s="696"/>
      <c r="EA250" s="696"/>
      <c r="EB250" s="696"/>
      <c r="EC250" s="696"/>
      <c r="ED250" s="696"/>
      <c r="EE250" s="696"/>
      <c r="EF250" s="696"/>
      <c r="EG250" s="696"/>
      <c r="EH250" s="696"/>
      <c r="EI250" s="696"/>
      <c r="EJ250" s="696"/>
      <c r="EK250" s="696"/>
      <c r="EL250" s="696"/>
      <c r="EM250" s="696"/>
      <c r="EN250" s="696"/>
      <c r="EO250" s="696"/>
      <c r="EP250" s="696"/>
      <c r="EQ250" s="696"/>
      <c r="ER250" s="696"/>
      <c r="ES250" s="696"/>
      <c r="ET250" s="696"/>
      <c r="EU250" s="696"/>
      <c r="EV250" s="696"/>
      <c r="EW250" s="696"/>
      <c r="EX250" s="696"/>
      <c r="EY250" s="696"/>
      <c r="EZ250" s="696"/>
      <c r="FA250" s="696"/>
      <c r="FB250" s="696"/>
      <c r="FC250" s="696"/>
      <c r="FD250" s="696"/>
      <c r="FE250" s="696"/>
      <c r="FF250" s="696"/>
      <c r="FG250" s="696"/>
      <c r="FH250" s="696"/>
      <c r="FI250" s="696"/>
      <c r="FJ250" s="696"/>
      <c r="FK250" s="696"/>
      <c r="FL250" s="696"/>
      <c r="FM250" s="696"/>
      <c r="FN250" s="696"/>
      <c r="FO250" s="696"/>
      <c r="FP250" s="696"/>
      <c r="FQ250" s="696"/>
      <c r="FR250" s="696"/>
      <c r="FS250" s="696"/>
      <c r="FT250" s="696"/>
      <c r="FU250" s="696"/>
      <c r="FV250" s="696"/>
      <c r="FW250" s="696"/>
      <c r="FX250" s="696"/>
      <c r="FY250" s="696"/>
      <c r="FZ250" s="696"/>
      <c r="GA250" s="696"/>
      <c r="GB250" s="696"/>
      <c r="GC250" s="696"/>
      <c r="GD250" s="696"/>
      <c r="GE250" s="696"/>
      <c r="GF250" s="696"/>
      <c r="GG250" s="696"/>
      <c r="GH250" s="696"/>
      <c r="GI250" s="696"/>
      <c r="GJ250" s="696"/>
      <c r="GK250" s="696"/>
      <c r="GL250" s="696"/>
      <c r="GM250" s="696"/>
      <c r="GN250" s="696"/>
      <c r="GO250" s="696"/>
      <c r="GP250" s="696"/>
      <c r="GQ250" s="696"/>
      <c r="GR250" s="696"/>
      <c r="GS250" s="696"/>
      <c r="GT250" s="696"/>
      <c r="GU250" s="696"/>
      <c r="GV250" s="696"/>
      <c r="GW250" s="696"/>
      <c r="GX250" s="696"/>
      <c r="GY250" s="696"/>
      <c r="GZ250" s="696"/>
      <c r="HA250" s="696"/>
      <c r="HB250" s="696"/>
      <c r="HC250" s="696"/>
      <c r="HD250" s="696"/>
      <c r="HE250" s="696"/>
      <c r="HF250" s="696"/>
      <c r="HG250" s="696"/>
      <c r="HH250" s="696"/>
      <c r="HI250" s="696"/>
      <c r="HJ250" s="696"/>
      <c r="HK250" s="696"/>
      <c r="HL250" s="696"/>
      <c r="HM250" s="696"/>
      <c r="HN250" s="696"/>
      <c r="HO250" s="696"/>
      <c r="HP250" s="696"/>
      <c r="HQ250" s="696"/>
      <c r="HR250" s="696"/>
      <c r="HS250" s="696"/>
      <c r="HT250" s="696"/>
      <c r="HU250" s="696"/>
      <c r="HV250" s="696"/>
      <c r="HW250" s="696"/>
      <c r="HX250" s="696"/>
      <c r="HY250" s="696"/>
      <c r="HZ250" s="696"/>
      <c r="IA250" s="696"/>
      <c r="IB250" s="696"/>
      <c r="IC250" s="696"/>
      <c r="ID250" s="696"/>
      <c r="IE250" s="696"/>
      <c r="IF250" s="696"/>
    </row>
    <row r="251" spans="1:240" s="695" customFormat="1" ht="43.95" customHeight="1">
      <c r="A251" s="1079"/>
      <c r="B251" s="1079"/>
      <c r="C251" s="1080"/>
      <c r="D251" s="1079"/>
      <c r="E251" s="1082"/>
      <c r="F251" s="1079"/>
      <c r="G251" s="1079"/>
      <c r="H251" s="680" t="s">
        <v>736</v>
      </c>
      <c r="I251" s="664" t="s">
        <v>245</v>
      </c>
      <c r="J251" s="665" t="s">
        <v>2239</v>
      </c>
      <c r="K251" s="665">
        <v>60</v>
      </c>
      <c r="L251" s="670" t="s">
        <v>428</v>
      </c>
      <c r="M251" s="693" t="s">
        <v>2238</v>
      </c>
      <c r="N251" s="694"/>
      <c r="BO251" s="696"/>
      <c r="BP251" s="696"/>
      <c r="BQ251" s="696"/>
      <c r="BR251" s="696"/>
      <c r="BS251" s="696"/>
      <c r="BT251" s="696"/>
      <c r="BU251" s="696"/>
      <c r="BV251" s="696"/>
      <c r="BW251" s="696"/>
      <c r="BX251" s="696"/>
      <c r="BY251" s="696"/>
      <c r="BZ251" s="696"/>
      <c r="CA251" s="696"/>
      <c r="CB251" s="696"/>
      <c r="CC251" s="696"/>
      <c r="CD251" s="696"/>
      <c r="CE251" s="696"/>
      <c r="CF251" s="696"/>
      <c r="CG251" s="696"/>
      <c r="CH251" s="696"/>
      <c r="CI251" s="696"/>
      <c r="CJ251" s="696"/>
      <c r="CK251" s="696"/>
      <c r="CL251" s="696"/>
      <c r="CM251" s="696"/>
      <c r="CN251" s="696"/>
      <c r="CO251" s="696"/>
      <c r="CP251" s="696"/>
      <c r="CQ251" s="696"/>
      <c r="CR251" s="696"/>
      <c r="CS251" s="696"/>
      <c r="CT251" s="696"/>
      <c r="CU251" s="696"/>
      <c r="CV251" s="696"/>
      <c r="CW251" s="696"/>
      <c r="CX251" s="696"/>
      <c r="CY251" s="696"/>
      <c r="CZ251" s="696"/>
      <c r="DA251" s="696"/>
      <c r="DB251" s="696"/>
      <c r="DC251" s="696"/>
      <c r="DD251" s="696"/>
      <c r="DE251" s="696"/>
      <c r="DF251" s="696"/>
      <c r="DG251" s="696"/>
      <c r="DH251" s="696"/>
      <c r="DI251" s="696"/>
      <c r="DJ251" s="696"/>
      <c r="DK251" s="696"/>
      <c r="DL251" s="696"/>
      <c r="DM251" s="696"/>
      <c r="DN251" s="696"/>
      <c r="DO251" s="696"/>
      <c r="DP251" s="696"/>
      <c r="DQ251" s="696"/>
      <c r="DR251" s="696"/>
      <c r="DS251" s="696"/>
      <c r="DT251" s="696"/>
      <c r="DU251" s="696"/>
      <c r="DV251" s="696"/>
      <c r="DW251" s="696"/>
      <c r="DX251" s="696"/>
      <c r="DY251" s="696"/>
      <c r="DZ251" s="696"/>
      <c r="EA251" s="696"/>
      <c r="EB251" s="696"/>
      <c r="EC251" s="696"/>
      <c r="ED251" s="696"/>
      <c r="EE251" s="696"/>
      <c r="EF251" s="696"/>
      <c r="EG251" s="696"/>
      <c r="EH251" s="696"/>
      <c r="EI251" s="696"/>
      <c r="EJ251" s="696"/>
      <c r="EK251" s="696"/>
      <c r="EL251" s="696"/>
      <c r="EM251" s="696"/>
      <c r="EN251" s="696"/>
      <c r="EO251" s="696"/>
      <c r="EP251" s="696"/>
      <c r="EQ251" s="696"/>
      <c r="ER251" s="696"/>
      <c r="ES251" s="696"/>
      <c r="ET251" s="696"/>
      <c r="EU251" s="696"/>
      <c r="EV251" s="696"/>
      <c r="EW251" s="696"/>
      <c r="EX251" s="696"/>
      <c r="EY251" s="696"/>
      <c r="EZ251" s="696"/>
      <c r="FA251" s="696"/>
      <c r="FB251" s="696"/>
      <c r="FC251" s="696"/>
      <c r="FD251" s="696"/>
      <c r="FE251" s="696"/>
      <c r="FF251" s="696"/>
      <c r="FG251" s="696"/>
      <c r="FH251" s="696"/>
      <c r="FI251" s="696"/>
      <c r="FJ251" s="696"/>
      <c r="FK251" s="696"/>
      <c r="FL251" s="696"/>
      <c r="FM251" s="696"/>
      <c r="FN251" s="696"/>
      <c r="FO251" s="696"/>
      <c r="FP251" s="696"/>
      <c r="FQ251" s="696"/>
      <c r="FR251" s="696"/>
      <c r="FS251" s="696"/>
      <c r="FT251" s="696"/>
      <c r="FU251" s="696"/>
      <c r="FV251" s="696"/>
      <c r="FW251" s="696"/>
      <c r="FX251" s="696"/>
      <c r="FY251" s="696"/>
      <c r="FZ251" s="696"/>
      <c r="GA251" s="696"/>
      <c r="GB251" s="696"/>
      <c r="GC251" s="696"/>
      <c r="GD251" s="696"/>
      <c r="GE251" s="696"/>
      <c r="GF251" s="696"/>
      <c r="GG251" s="696"/>
      <c r="GH251" s="696"/>
      <c r="GI251" s="696"/>
      <c r="GJ251" s="696"/>
      <c r="GK251" s="696"/>
      <c r="GL251" s="696"/>
      <c r="GM251" s="696"/>
      <c r="GN251" s="696"/>
      <c r="GO251" s="696"/>
      <c r="GP251" s="696"/>
      <c r="GQ251" s="696"/>
      <c r="GR251" s="696"/>
      <c r="GS251" s="696"/>
      <c r="GT251" s="696"/>
      <c r="GU251" s="696"/>
      <c r="GV251" s="696"/>
      <c r="GW251" s="696"/>
      <c r="GX251" s="696"/>
      <c r="GY251" s="696"/>
      <c r="GZ251" s="696"/>
      <c r="HA251" s="696"/>
      <c r="HB251" s="696"/>
      <c r="HC251" s="696"/>
      <c r="HD251" s="696"/>
      <c r="HE251" s="696"/>
      <c r="HF251" s="696"/>
      <c r="HG251" s="696"/>
      <c r="HH251" s="696"/>
      <c r="HI251" s="696"/>
      <c r="HJ251" s="696"/>
      <c r="HK251" s="696"/>
      <c r="HL251" s="696"/>
      <c r="HM251" s="696"/>
      <c r="HN251" s="696"/>
      <c r="HO251" s="696"/>
      <c r="HP251" s="696"/>
      <c r="HQ251" s="696"/>
      <c r="HR251" s="696"/>
      <c r="HS251" s="696"/>
      <c r="HT251" s="696"/>
      <c r="HU251" s="696"/>
      <c r="HV251" s="696"/>
      <c r="HW251" s="696"/>
      <c r="HX251" s="696"/>
      <c r="HY251" s="696"/>
      <c r="HZ251" s="696"/>
      <c r="IA251" s="696"/>
      <c r="IB251" s="696"/>
      <c r="IC251" s="696"/>
      <c r="ID251" s="696"/>
      <c r="IE251" s="696"/>
      <c r="IF251" s="696"/>
    </row>
    <row r="252" spans="1:240" s="656" customFormat="1" ht="21" customHeight="1">
      <c r="A252" s="1079"/>
      <c r="B252" s="1079"/>
      <c r="C252" s="1080"/>
      <c r="D252" s="1079"/>
      <c r="E252" s="1082"/>
      <c r="F252" s="1079"/>
      <c r="G252" s="1079"/>
      <c r="H252" s="704" t="s">
        <v>552</v>
      </c>
      <c r="I252" s="667" t="s">
        <v>422</v>
      </c>
      <c r="J252" s="705">
        <v>4401</v>
      </c>
      <c r="K252" s="705">
        <v>24</v>
      </c>
      <c r="L252" s="667">
        <v>28</v>
      </c>
      <c r="M252" s="662" t="s">
        <v>2238</v>
      </c>
      <c r="N252" s="655"/>
      <c r="BO252" s="657"/>
      <c r="BP252" s="657"/>
      <c r="BQ252" s="657"/>
      <c r="BR252" s="657"/>
      <c r="BS252" s="657"/>
      <c r="BT252" s="657"/>
      <c r="BU252" s="657"/>
      <c r="BV252" s="657"/>
      <c r="BW252" s="657"/>
      <c r="BX252" s="657"/>
      <c r="BY252" s="657"/>
      <c r="BZ252" s="657"/>
      <c r="CA252" s="657"/>
      <c r="CB252" s="657"/>
      <c r="CC252" s="657"/>
      <c r="CD252" s="657"/>
      <c r="CE252" s="657"/>
      <c r="CF252" s="657"/>
      <c r="CG252" s="657"/>
      <c r="CH252" s="657"/>
      <c r="CI252" s="657"/>
      <c r="CJ252" s="657"/>
      <c r="CK252" s="657"/>
      <c r="CL252" s="657"/>
      <c r="CM252" s="657"/>
      <c r="CN252" s="657"/>
      <c r="CO252" s="657"/>
      <c r="CP252" s="657"/>
      <c r="CQ252" s="657"/>
      <c r="CR252" s="657"/>
      <c r="CS252" s="657"/>
      <c r="CT252" s="657"/>
      <c r="CU252" s="657"/>
      <c r="CV252" s="657"/>
      <c r="CW252" s="657"/>
      <c r="CX252" s="657"/>
      <c r="CY252" s="657"/>
      <c r="CZ252" s="657"/>
      <c r="DA252" s="657"/>
      <c r="DB252" s="657"/>
      <c r="DC252" s="657"/>
      <c r="DD252" s="657"/>
      <c r="DE252" s="657"/>
      <c r="DF252" s="657"/>
      <c r="DG252" s="657"/>
      <c r="DH252" s="657"/>
      <c r="DI252" s="657"/>
      <c r="DJ252" s="657"/>
      <c r="DK252" s="657"/>
      <c r="DL252" s="657"/>
      <c r="DM252" s="657"/>
      <c r="DN252" s="657"/>
      <c r="DO252" s="657"/>
      <c r="DP252" s="657"/>
      <c r="DQ252" s="657"/>
      <c r="DR252" s="657"/>
      <c r="DS252" s="657"/>
      <c r="DT252" s="657"/>
      <c r="DU252" s="657"/>
      <c r="DV252" s="657"/>
      <c r="DW252" s="657"/>
      <c r="DX252" s="657"/>
      <c r="DY252" s="657"/>
      <c r="DZ252" s="657"/>
      <c r="EA252" s="657"/>
      <c r="EB252" s="657"/>
      <c r="EC252" s="657"/>
      <c r="ED252" s="657"/>
      <c r="EE252" s="657"/>
      <c r="EF252" s="657"/>
      <c r="EG252" s="657"/>
      <c r="EH252" s="657"/>
      <c r="EI252" s="657"/>
      <c r="EJ252" s="657"/>
      <c r="EK252" s="657"/>
      <c r="EL252" s="657"/>
      <c r="EM252" s="657"/>
      <c r="EN252" s="657"/>
      <c r="EO252" s="657"/>
      <c r="EP252" s="657"/>
      <c r="EQ252" s="657"/>
      <c r="ER252" s="657"/>
      <c r="ES252" s="657"/>
      <c r="ET252" s="657"/>
      <c r="EU252" s="657"/>
      <c r="EV252" s="657"/>
      <c r="EW252" s="657"/>
      <c r="EX252" s="657"/>
      <c r="EY252" s="657"/>
      <c r="EZ252" s="657"/>
      <c r="FA252" s="657"/>
      <c r="FB252" s="657"/>
      <c r="FC252" s="657"/>
      <c r="FD252" s="657"/>
      <c r="FE252" s="657"/>
      <c r="FF252" s="657"/>
      <c r="FG252" s="657"/>
      <c r="FH252" s="657"/>
      <c r="FI252" s="657"/>
      <c r="FJ252" s="657"/>
      <c r="FK252" s="657"/>
      <c r="FL252" s="657"/>
      <c r="FM252" s="657"/>
      <c r="FN252" s="657"/>
      <c r="FO252" s="657"/>
      <c r="FP252" s="657"/>
      <c r="FQ252" s="657"/>
      <c r="FR252" s="657"/>
      <c r="FS252" s="657"/>
      <c r="FT252" s="657"/>
      <c r="FU252" s="657"/>
      <c r="FV252" s="657"/>
      <c r="FW252" s="657"/>
      <c r="FX252" s="657"/>
      <c r="FY252" s="657"/>
      <c r="FZ252" s="657"/>
      <c r="GA252" s="657"/>
      <c r="GB252" s="657"/>
      <c r="GC252" s="657"/>
      <c r="GD252" s="657"/>
      <c r="GE252" s="657"/>
      <c r="GF252" s="657"/>
      <c r="GG252" s="657"/>
      <c r="GH252" s="657"/>
      <c r="GI252" s="657"/>
      <c r="GJ252" s="657"/>
      <c r="GK252" s="657"/>
      <c r="GL252" s="657"/>
      <c r="GM252" s="657"/>
      <c r="GN252" s="657"/>
      <c r="GO252" s="657"/>
      <c r="GP252" s="657"/>
      <c r="GQ252" s="657"/>
      <c r="GR252" s="657"/>
      <c r="GS252" s="657"/>
      <c r="GT252" s="657"/>
      <c r="GU252" s="657"/>
      <c r="GV252" s="657"/>
      <c r="GW252" s="657"/>
      <c r="GX252" s="657"/>
      <c r="GY252" s="657"/>
      <c r="GZ252" s="657"/>
      <c r="HA252" s="657"/>
      <c r="HB252" s="657"/>
      <c r="HC252" s="657"/>
      <c r="HD252" s="657"/>
      <c r="HE252" s="657"/>
      <c r="HF252" s="657"/>
      <c r="HG252" s="657"/>
      <c r="HH252" s="657"/>
      <c r="HI252" s="657"/>
      <c r="HJ252" s="657"/>
      <c r="HK252" s="657"/>
      <c r="HL252" s="657"/>
      <c r="HM252" s="657"/>
      <c r="HN252" s="657"/>
      <c r="HO252" s="657"/>
      <c r="HP252" s="657"/>
      <c r="HQ252" s="657"/>
      <c r="HR252" s="657"/>
      <c r="HS252" s="657"/>
      <c r="HT252" s="657"/>
      <c r="HU252" s="657"/>
      <c r="HV252" s="657"/>
      <c r="HW252" s="657"/>
      <c r="HX252" s="657"/>
      <c r="HY252" s="657"/>
      <c r="HZ252" s="657"/>
      <c r="IA252" s="657"/>
      <c r="IB252" s="657"/>
      <c r="IC252" s="657"/>
      <c r="ID252" s="657"/>
      <c r="IE252" s="657"/>
      <c r="IF252" s="657"/>
    </row>
    <row r="253" spans="1:240" s="656" customFormat="1" ht="21" customHeight="1">
      <c r="A253" s="1079"/>
      <c r="B253" s="1079"/>
      <c r="C253" s="1080"/>
      <c r="D253" s="1079"/>
      <c r="E253" s="1082"/>
      <c r="F253" s="1079"/>
      <c r="G253" s="1079"/>
      <c r="H253" s="704" t="s">
        <v>481</v>
      </c>
      <c r="I253" s="667" t="s">
        <v>235</v>
      </c>
      <c r="J253" s="705">
        <v>4700</v>
      </c>
      <c r="K253" s="705">
        <v>73</v>
      </c>
      <c r="L253" s="667">
        <v>30</v>
      </c>
      <c r="M253" s="662" t="s">
        <v>2238</v>
      </c>
      <c r="N253" s="655"/>
      <c r="BO253" s="657"/>
      <c r="BP253" s="657"/>
      <c r="BQ253" s="657"/>
      <c r="BR253" s="657"/>
      <c r="BS253" s="657"/>
      <c r="BT253" s="657"/>
      <c r="BU253" s="657"/>
      <c r="BV253" s="657"/>
      <c r="BW253" s="657"/>
      <c r="BX253" s="657"/>
      <c r="BY253" s="657"/>
      <c r="BZ253" s="657"/>
      <c r="CA253" s="657"/>
      <c r="CB253" s="657"/>
      <c r="CC253" s="657"/>
      <c r="CD253" s="657"/>
      <c r="CE253" s="657"/>
      <c r="CF253" s="657"/>
      <c r="CG253" s="657"/>
      <c r="CH253" s="657"/>
      <c r="CI253" s="657"/>
      <c r="CJ253" s="657"/>
      <c r="CK253" s="657"/>
      <c r="CL253" s="657"/>
      <c r="CM253" s="657"/>
      <c r="CN253" s="657"/>
      <c r="CO253" s="657"/>
      <c r="CP253" s="657"/>
      <c r="CQ253" s="657"/>
      <c r="CR253" s="657"/>
      <c r="CS253" s="657"/>
      <c r="CT253" s="657"/>
      <c r="CU253" s="657"/>
      <c r="CV253" s="657"/>
      <c r="CW253" s="657"/>
      <c r="CX253" s="657"/>
      <c r="CY253" s="657"/>
      <c r="CZ253" s="657"/>
      <c r="DA253" s="657"/>
      <c r="DB253" s="657"/>
      <c r="DC253" s="657"/>
      <c r="DD253" s="657"/>
      <c r="DE253" s="657"/>
      <c r="DF253" s="657"/>
      <c r="DG253" s="657"/>
      <c r="DH253" s="657"/>
      <c r="DI253" s="657"/>
      <c r="DJ253" s="657"/>
      <c r="DK253" s="657"/>
      <c r="DL253" s="657"/>
      <c r="DM253" s="657"/>
      <c r="DN253" s="657"/>
      <c r="DO253" s="657"/>
      <c r="DP253" s="657"/>
      <c r="DQ253" s="657"/>
      <c r="DR253" s="657"/>
      <c r="DS253" s="657"/>
      <c r="DT253" s="657"/>
      <c r="DU253" s="657"/>
      <c r="DV253" s="657"/>
      <c r="DW253" s="657"/>
      <c r="DX253" s="657"/>
      <c r="DY253" s="657"/>
      <c r="DZ253" s="657"/>
      <c r="EA253" s="657"/>
      <c r="EB253" s="657"/>
      <c r="EC253" s="657"/>
      <c r="ED253" s="657"/>
      <c r="EE253" s="657"/>
      <c r="EF253" s="657"/>
      <c r="EG253" s="657"/>
      <c r="EH253" s="657"/>
      <c r="EI253" s="657"/>
      <c r="EJ253" s="657"/>
      <c r="EK253" s="657"/>
      <c r="EL253" s="657"/>
      <c r="EM253" s="657"/>
      <c r="EN253" s="657"/>
      <c r="EO253" s="657"/>
      <c r="EP253" s="657"/>
      <c r="EQ253" s="657"/>
      <c r="ER253" s="657"/>
      <c r="ES253" s="657"/>
      <c r="ET253" s="657"/>
      <c r="EU253" s="657"/>
      <c r="EV253" s="657"/>
      <c r="EW253" s="657"/>
      <c r="EX253" s="657"/>
      <c r="EY253" s="657"/>
      <c r="EZ253" s="657"/>
      <c r="FA253" s="657"/>
      <c r="FB253" s="657"/>
      <c r="FC253" s="657"/>
      <c r="FD253" s="657"/>
      <c r="FE253" s="657"/>
      <c r="FF253" s="657"/>
      <c r="FG253" s="657"/>
      <c r="FH253" s="657"/>
      <c r="FI253" s="657"/>
      <c r="FJ253" s="657"/>
      <c r="FK253" s="657"/>
      <c r="FL253" s="657"/>
      <c r="FM253" s="657"/>
      <c r="FN253" s="657"/>
      <c r="FO253" s="657"/>
      <c r="FP253" s="657"/>
      <c r="FQ253" s="657"/>
      <c r="FR253" s="657"/>
      <c r="FS253" s="657"/>
      <c r="FT253" s="657"/>
      <c r="FU253" s="657"/>
      <c r="FV253" s="657"/>
      <c r="FW253" s="657"/>
      <c r="FX253" s="657"/>
      <c r="FY253" s="657"/>
      <c r="FZ253" s="657"/>
      <c r="GA253" s="657"/>
      <c r="GB253" s="657"/>
      <c r="GC253" s="657"/>
      <c r="GD253" s="657"/>
      <c r="GE253" s="657"/>
      <c r="GF253" s="657"/>
      <c r="GG253" s="657"/>
      <c r="GH253" s="657"/>
      <c r="GI253" s="657"/>
      <c r="GJ253" s="657"/>
      <c r="GK253" s="657"/>
      <c r="GL253" s="657"/>
      <c r="GM253" s="657"/>
      <c r="GN253" s="657"/>
      <c r="GO253" s="657"/>
      <c r="GP253" s="657"/>
      <c r="GQ253" s="657"/>
      <c r="GR253" s="657"/>
      <c r="GS253" s="657"/>
      <c r="GT253" s="657"/>
      <c r="GU253" s="657"/>
      <c r="GV253" s="657"/>
      <c r="GW253" s="657"/>
      <c r="GX253" s="657"/>
      <c r="GY253" s="657"/>
      <c r="GZ253" s="657"/>
      <c r="HA253" s="657"/>
      <c r="HB253" s="657"/>
      <c r="HC253" s="657"/>
      <c r="HD253" s="657"/>
      <c r="HE253" s="657"/>
      <c r="HF253" s="657"/>
      <c r="HG253" s="657"/>
      <c r="HH253" s="657"/>
      <c r="HI253" s="657"/>
      <c r="HJ253" s="657"/>
      <c r="HK253" s="657"/>
      <c r="HL253" s="657"/>
      <c r="HM253" s="657"/>
      <c r="HN253" s="657"/>
      <c r="HO253" s="657"/>
      <c r="HP253" s="657"/>
      <c r="HQ253" s="657"/>
      <c r="HR253" s="657"/>
      <c r="HS253" s="657"/>
      <c r="HT253" s="657"/>
      <c r="HU253" s="657"/>
      <c r="HV253" s="657"/>
      <c r="HW253" s="657"/>
      <c r="HX253" s="657"/>
      <c r="HY253" s="657"/>
      <c r="HZ253" s="657"/>
      <c r="IA253" s="657"/>
      <c r="IB253" s="657"/>
      <c r="IC253" s="657"/>
      <c r="ID253" s="657"/>
      <c r="IE253" s="657"/>
      <c r="IF253" s="657"/>
    </row>
    <row r="254" spans="1:240" s="656" customFormat="1" ht="21" customHeight="1">
      <c r="A254" s="438"/>
      <c r="B254" s="92"/>
      <c r="C254" s="93"/>
      <c r="D254" s="92"/>
      <c r="E254" s="94"/>
      <c r="F254" s="94"/>
      <c r="G254" s="94"/>
      <c r="H254" s="95"/>
      <c r="I254" s="94"/>
      <c r="J254" s="441"/>
      <c r="K254" s="94"/>
      <c r="L254" s="94"/>
      <c r="M254" s="741"/>
      <c r="BO254" s="657"/>
      <c r="BP254" s="657"/>
      <c r="BQ254" s="657"/>
      <c r="BR254" s="657"/>
      <c r="BS254" s="657"/>
      <c r="BT254" s="657"/>
      <c r="BU254" s="657"/>
      <c r="BV254" s="657"/>
      <c r="BW254" s="657"/>
      <c r="BX254" s="657"/>
      <c r="BY254" s="657"/>
      <c r="BZ254" s="657"/>
      <c r="CA254" s="657"/>
      <c r="CB254" s="657"/>
      <c r="CC254" s="657"/>
      <c r="CD254" s="657"/>
      <c r="CE254" s="657"/>
      <c r="CF254" s="657"/>
      <c r="CG254" s="657"/>
      <c r="CH254" s="657"/>
      <c r="CI254" s="657"/>
      <c r="CJ254" s="657"/>
      <c r="CK254" s="657"/>
      <c r="CL254" s="657"/>
      <c r="CM254" s="657"/>
      <c r="CN254" s="657"/>
      <c r="CO254" s="657"/>
      <c r="CP254" s="657"/>
      <c r="CQ254" s="657"/>
      <c r="CR254" s="657"/>
      <c r="CS254" s="657"/>
      <c r="CT254" s="657"/>
      <c r="CU254" s="657"/>
      <c r="CV254" s="657"/>
      <c r="CW254" s="657"/>
      <c r="CX254" s="657"/>
      <c r="CY254" s="657"/>
      <c r="CZ254" s="657"/>
      <c r="DA254" s="657"/>
      <c r="DB254" s="657"/>
      <c r="DC254" s="657"/>
      <c r="DD254" s="657"/>
      <c r="DE254" s="657"/>
      <c r="DF254" s="657"/>
      <c r="DG254" s="657"/>
      <c r="DH254" s="657"/>
      <c r="DI254" s="657"/>
      <c r="DJ254" s="657"/>
      <c r="DK254" s="657"/>
      <c r="DL254" s="657"/>
      <c r="DM254" s="657"/>
      <c r="DN254" s="657"/>
      <c r="DO254" s="657"/>
      <c r="DP254" s="657"/>
      <c r="DQ254" s="657"/>
      <c r="DR254" s="657"/>
      <c r="DS254" s="657"/>
      <c r="DT254" s="657"/>
      <c r="DU254" s="657"/>
      <c r="DV254" s="657"/>
      <c r="DW254" s="657"/>
      <c r="DX254" s="657"/>
      <c r="DY254" s="657"/>
      <c r="DZ254" s="657"/>
      <c r="EA254" s="657"/>
      <c r="EB254" s="657"/>
      <c r="EC254" s="657"/>
      <c r="ED254" s="657"/>
      <c r="EE254" s="657"/>
      <c r="EF254" s="657"/>
      <c r="EG254" s="657"/>
      <c r="EH254" s="657"/>
      <c r="EI254" s="657"/>
      <c r="EJ254" s="657"/>
      <c r="EK254" s="657"/>
      <c r="EL254" s="657"/>
      <c r="EM254" s="657"/>
      <c r="EN254" s="657"/>
      <c r="EO254" s="657"/>
      <c r="EP254" s="657"/>
      <c r="EQ254" s="657"/>
      <c r="ER254" s="657"/>
      <c r="ES254" s="657"/>
      <c r="ET254" s="657"/>
      <c r="EU254" s="657"/>
      <c r="EV254" s="657"/>
      <c r="EW254" s="657"/>
      <c r="EX254" s="657"/>
      <c r="EY254" s="657"/>
      <c r="EZ254" s="657"/>
      <c r="FA254" s="657"/>
      <c r="FB254" s="657"/>
      <c r="FC254" s="657"/>
      <c r="FD254" s="657"/>
      <c r="FE254" s="657"/>
      <c r="FF254" s="657"/>
      <c r="FG254" s="657"/>
      <c r="FH254" s="657"/>
      <c r="FI254" s="657"/>
      <c r="FJ254" s="657"/>
      <c r="FK254" s="657"/>
      <c r="FL254" s="657"/>
      <c r="FM254" s="657"/>
      <c r="FN254" s="657"/>
      <c r="FO254" s="657"/>
      <c r="FP254" s="657"/>
      <c r="FQ254" s="657"/>
      <c r="FR254" s="657"/>
      <c r="FS254" s="657"/>
      <c r="FT254" s="657"/>
      <c r="FU254" s="657"/>
      <c r="FV254" s="657"/>
      <c r="FW254" s="657"/>
      <c r="FX254" s="657"/>
      <c r="FY254" s="657"/>
      <c r="FZ254" s="657"/>
      <c r="GA254" s="657"/>
      <c r="GB254" s="657"/>
      <c r="GC254" s="657"/>
      <c r="GD254" s="657"/>
      <c r="GE254" s="657"/>
      <c r="GF254" s="657"/>
      <c r="GG254" s="657"/>
      <c r="GH254" s="657"/>
      <c r="GI254" s="657"/>
      <c r="GJ254" s="657"/>
      <c r="GK254" s="657"/>
      <c r="GL254" s="657"/>
      <c r="GM254" s="657"/>
      <c r="GN254" s="657"/>
      <c r="GO254" s="657"/>
      <c r="GP254" s="657"/>
      <c r="GQ254" s="657"/>
      <c r="GR254" s="657"/>
      <c r="GS254" s="657"/>
      <c r="GT254" s="657"/>
      <c r="GU254" s="657"/>
      <c r="GV254" s="657"/>
      <c r="GW254" s="657"/>
      <c r="GX254" s="657"/>
      <c r="GY254" s="657"/>
      <c r="GZ254" s="657"/>
      <c r="HA254" s="657"/>
      <c r="HB254" s="657"/>
      <c r="HC254" s="657"/>
      <c r="HD254" s="657"/>
      <c r="HE254" s="657"/>
      <c r="HF254" s="657"/>
      <c r="HG254" s="657"/>
      <c r="HH254" s="657"/>
      <c r="HI254" s="657"/>
      <c r="HJ254" s="657"/>
      <c r="HK254" s="657"/>
      <c r="HL254" s="657"/>
      <c r="HM254" s="657"/>
      <c r="HN254" s="657"/>
      <c r="HO254" s="657"/>
      <c r="HP254" s="657"/>
      <c r="HQ254" s="657"/>
      <c r="HR254" s="657"/>
      <c r="HS254" s="657"/>
      <c r="HT254" s="657"/>
      <c r="HU254" s="657"/>
      <c r="HV254" s="657"/>
      <c r="HW254" s="657"/>
      <c r="HX254" s="657"/>
      <c r="HY254" s="657"/>
      <c r="HZ254" s="657"/>
      <c r="IA254" s="657"/>
      <c r="IB254" s="657"/>
      <c r="IC254" s="657"/>
      <c r="ID254" s="657"/>
      <c r="IE254" s="657"/>
      <c r="IF254" s="657"/>
    </row>
    <row r="255" spans="1:240" s="656" customFormat="1" ht="21" customHeight="1">
      <c r="A255" s="439"/>
      <c r="B255" s="440"/>
      <c r="C255" s="440"/>
      <c r="D255" s="440"/>
      <c r="E255" s="439"/>
      <c r="F255" s="439"/>
      <c r="G255" s="439"/>
      <c r="H255" s="96"/>
      <c r="I255" s="742"/>
      <c r="J255" s="743"/>
      <c r="K255" s="742"/>
      <c r="L255" s="742"/>
      <c r="M255" s="741"/>
      <c r="BO255" s="657"/>
      <c r="BP255" s="657"/>
      <c r="BQ255" s="657"/>
      <c r="BR255" s="657"/>
      <c r="BS255" s="657"/>
      <c r="BT255" s="657"/>
      <c r="BU255" s="657"/>
      <c r="BV255" s="657"/>
      <c r="BW255" s="657"/>
      <c r="BX255" s="657"/>
      <c r="BY255" s="657"/>
      <c r="BZ255" s="657"/>
      <c r="CA255" s="657"/>
      <c r="CB255" s="657"/>
      <c r="CC255" s="657"/>
      <c r="CD255" s="657"/>
      <c r="CE255" s="657"/>
      <c r="CF255" s="657"/>
      <c r="CG255" s="657"/>
      <c r="CH255" s="657"/>
      <c r="CI255" s="657"/>
      <c r="CJ255" s="657"/>
      <c r="CK255" s="657"/>
      <c r="CL255" s="657"/>
      <c r="CM255" s="657"/>
      <c r="CN255" s="657"/>
      <c r="CO255" s="657"/>
      <c r="CP255" s="657"/>
      <c r="CQ255" s="657"/>
      <c r="CR255" s="657"/>
      <c r="CS255" s="657"/>
      <c r="CT255" s="657"/>
      <c r="CU255" s="657"/>
      <c r="CV255" s="657"/>
      <c r="CW255" s="657"/>
      <c r="CX255" s="657"/>
      <c r="CY255" s="657"/>
      <c r="CZ255" s="657"/>
      <c r="DA255" s="657"/>
      <c r="DB255" s="657"/>
      <c r="DC255" s="657"/>
      <c r="DD255" s="657"/>
      <c r="DE255" s="657"/>
      <c r="DF255" s="657"/>
      <c r="DG255" s="657"/>
      <c r="DH255" s="657"/>
      <c r="DI255" s="657"/>
      <c r="DJ255" s="657"/>
      <c r="DK255" s="657"/>
      <c r="DL255" s="657"/>
      <c r="DM255" s="657"/>
      <c r="DN255" s="657"/>
      <c r="DO255" s="657"/>
      <c r="DP255" s="657"/>
      <c r="DQ255" s="657"/>
      <c r="DR255" s="657"/>
      <c r="DS255" s="657"/>
      <c r="DT255" s="657"/>
      <c r="DU255" s="657"/>
      <c r="DV255" s="657"/>
      <c r="DW255" s="657"/>
      <c r="DX255" s="657"/>
      <c r="DY255" s="657"/>
      <c r="DZ255" s="657"/>
      <c r="EA255" s="657"/>
      <c r="EB255" s="657"/>
      <c r="EC255" s="657"/>
      <c r="ED255" s="657"/>
      <c r="EE255" s="657"/>
      <c r="EF255" s="657"/>
      <c r="EG255" s="657"/>
      <c r="EH255" s="657"/>
      <c r="EI255" s="657"/>
      <c r="EJ255" s="657"/>
      <c r="EK255" s="657"/>
      <c r="EL255" s="657"/>
      <c r="EM255" s="657"/>
      <c r="EN255" s="657"/>
      <c r="EO255" s="657"/>
      <c r="EP255" s="657"/>
      <c r="EQ255" s="657"/>
      <c r="ER255" s="657"/>
      <c r="ES255" s="657"/>
      <c r="ET255" s="657"/>
      <c r="EU255" s="657"/>
      <c r="EV255" s="657"/>
      <c r="EW255" s="657"/>
      <c r="EX255" s="657"/>
      <c r="EY255" s="657"/>
      <c r="EZ255" s="657"/>
      <c r="FA255" s="657"/>
      <c r="FB255" s="657"/>
      <c r="FC255" s="657"/>
      <c r="FD255" s="657"/>
      <c r="FE255" s="657"/>
      <c r="FF255" s="657"/>
      <c r="FG255" s="657"/>
      <c r="FH255" s="657"/>
      <c r="FI255" s="657"/>
      <c r="FJ255" s="657"/>
      <c r="FK255" s="657"/>
      <c r="FL255" s="657"/>
      <c r="FM255" s="657"/>
      <c r="FN255" s="657"/>
      <c r="FO255" s="657"/>
      <c r="FP255" s="657"/>
      <c r="FQ255" s="657"/>
      <c r="FR255" s="657"/>
      <c r="FS255" s="657"/>
      <c r="FT255" s="657"/>
      <c r="FU255" s="657"/>
      <c r="FV255" s="657"/>
      <c r="FW255" s="657"/>
      <c r="FX255" s="657"/>
      <c r="FY255" s="657"/>
      <c r="FZ255" s="657"/>
      <c r="GA255" s="657"/>
      <c r="GB255" s="657"/>
      <c r="GC255" s="657"/>
      <c r="GD255" s="657"/>
      <c r="GE255" s="657"/>
      <c r="GF255" s="657"/>
      <c r="GG255" s="657"/>
      <c r="GH255" s="657"/>
      <c r="GI255" s="657"/>
      <c r="GJ255" s="657"/>
      <c r="GK255" s="657"/>
      <c r="GL255" s="657"/>
      <c r="GM255" s="657"/>
      <c r="GN255" s="657"/>
      <c r="GO255" s="657"/>
      <c r="GP255" s="657"/>
      <c r="GQ255" s="657"/>
      <c r="GR255" s="657"/>
      <c r="GS255" s="657"/>
      <c r="GT255" s="657"/>
      <c r="GU255" s="657"/>
      <c r="GV255" s="657"/>
      <c r="GW255" s="657"/>
      <c r="GX255" s="657"/>
      <c r="GY255" s="657"/>
      <c r="GZ255" s="657"/>
      <c r="HA255" s="657"/>
      <c r="HB255" s="657"/>
      <c r="HC255" s="657"/>
      <c r="HD255" s="657"/>
      <c r="HE255" s="657"/>
      <c r="HF255" s="657"/>
      <c r="HG255" s="657"/>
      <c r="HH255" s="657"/>
      <c r="HI255" s="657"/>
      <c r="HJ255" s="657"/>
      <c r="HK255" s="657"/>
      <c r="HL255" s="657"/>
      <c r="HM255" s="657"/>
      <c r="HN255" s="657"/>
      <c r="HO255" s="657"/>
      <c r="HP255" s="657"/>
      <c r="HQ255" s="657"/>
      <c r="HR255" s="657"/>
      <c r="HS255" s="657"/>
      <c r="HT255" s="657"/>
      <c r="HU255" s="657"/>
      <c r="HV255" s="657"/>
      <c r="HW255" s="657"/>
      <c r="HX255" s="657"/>
      <c r="HY255" s="657"/>
      <c r="HZ255" s="657"/>
      <c r="IA255" s="657"/>
      <c r="IB255" s="657"/>
      <c r="IC255" s="657"/>
      <c r="ID255" s="657"/>
      <c r="IE255" s="657"/>
      <c r="IF255" s="657"/>
    </row>
    <row r="256" spans="1:240" s="656" customFormat="1" ht="64.95" customHeight="1">
      <c r="A256" s="1077" t="s">
        <v>135</v>
      </c>
      <c r="B256" s="1077"/>
      <c r="C256" s="1077"/>
      <c r="D256" s="1077"/>
      <c r="E256" s="1077"/>
      <c r="F256" s="1077"/>
      <c r="G256" s="1077"/>
      <c r="H256" s="1077"/>
      <c r="I256" s="1077"/>
      <c r="J256" s="1078"/>
      <c r="K256" s="1077"/>
      <c r="L256" s="1077"/>
      <c r="M256" s="741"/>
      <c r="BO256" s="657"/>
      <c r="BP256" s="657"/>
      <c r="BQ256" s="657"/>
      <c r="BR256" s="657"/>
      <c r="BS256" s="657"/>
      <c r="BT256" s="657"/>
      <c r="BU256" s="657"/>
      <c r="BV256" s="657"/>
      <c r="BW256" s="657"/>
      <c r="BX256" s="657"/>
      <c r="BY256" s="657"/>
      <c r="BZ256" s="657"/>
      <c r="CA256" s="657"/>
      <c r="CB256" s="657"/>
      <c r="CC256" s="657"/>
      <c r="CD256" s="657"/>
      <c r="CE256" s="657"/>
      <c r="CF256" s="657"/>
      <c r="CG256" s="657"/>
      <c r="CH256" s="657"/>
      <c r="CI256" s="657"/>
      <c r="CJ256" s="657"/>
      <c r="CK256" s="657"/>
      <c r="CL256" s="657"/>
      <c r="CM256" s="657"/>
      <c r="CN256" s="657"/>
      <c r="CO256" s="657"/>
      <c r="CP256" s="657"/>
      <c r="CQ256" s="657"/>
      <c r="CR256" s="657"/>
      <c r="CS256" s="657"/>
      <c r="CT256" s="657"/>
      <c r="CU256" s="657"/>
      <c r="CV256" s="657"/>
      <c r="CW256" s="657"/>
      <c r="CX256" s="657"/>
      <c r="CY256" s="657"/>
      <c r="CZ256" s="657"/>
      <c r="DA256" s="657"/>
      <c r="DB256" s="657"/>
      <c r="DC256" s="657"/>
      <c r="DD256" s="657"/>
      <c r="DE256" s="657"/>
      <c r="DF256" s="657"/>
      <c r="DG256" s="657"/>
      <c r="DH256" s="657"/>
      <c r="DI256" s="657"/>
      <c r="DJ256" s="657"/>
      <c r="DK256" s="657"/>
      <c r="DL256" s="657"/>
      <c r="DM256" s="657"/>
      <c r="DN256" s="657"/>
      <c r="DO256" s="657"/>
      <c r="DP256" s="657"/>
      <c r="DQ256" s="657"/>
      <c r="DR256" s="657"/>
      <c r="DS256" s="657"/>
      <c r="DT256" s="657"/>
      <c r="DU256" s="657"/>
      <c r="DV256" s="657"/>
      <c r="DW256" s="657"/>
      <c r="DX256" s="657"/>
      <c r="DY256" s="657"/>
      <c r="DZ256" s="657"/>
      <c r="EA256" s="657"/>
      <c r="EB256" s="657"/>
      <c r="EC256" s="657"/>
      <c r="ED256" s="657"/>
      <c r="EE256" s="657"/>
      <c r="EF256" s="657"/>
      <c r="EG256" s="657"/>
      <c r="EH256" s="657"/>
      <c r="EI256" s="657"/>
      <c r="EJ256" s="657"/>
      <c r="EK256" s="657"/>
      <c r="EL256" s="657"/>
      <c r="EM256" s="657"/>
      <c r="EN256" s="657"/>
      <c r="EO256" s="657"/>
      <c r="EP256" s="657"/>
      <c r="EQ256" s="657"/>
      <c r="ER256" s="657"/>
      <c r="ES256" s="657"/>
      <c r="ET256" s="657"/>
      <c r="EU256" s="657"/>
      <c r="EV256" s="657"/>
      <c r="EW256" s="657"/>
      <c r="EX256" s="657"/>
      <c r="EY256" s="657"/>
      <c r="EZ256" s="657"/>
      <c r="FA256" s="657"/>
      <c r="FB256" s="657"/>
      <c r="FC256" s="657"/>
      <c r="FD256" s="657"/>
      <c r="FE256" s="657"/>
      <c r="FF256" s="657"/>
      <c r="FG256" s="657"/>
      <c r="FH256" s="657"/>
      <c r="FI256" s="657"/>
      <c r="FJ256" s="657"/>
      <c r="FK256" s="657"/>
      <c r="FL256" s="657"/>
      <c r="FM256" s="657"/>
      <c r="FN256" s="657"/>
      <c r="FO256" s="657"/>
      <c r="FP256" s="657"/>
      <c r="FQ256" s="657"/>
      <c r="FR256" s="657"/>
      <c r="FS256" s="657"/>
      <c r="FT256" s="657"/>
      <c r="FU256" s="657"/>
      <c r="FV256" s="657"/>
      <c r="FW256" s="657"/>
      <c r="FX256" s="657"/>
      <c r="FY256" s="657"/>
      <c r="FZ256" s="657"/>
      <c r="GA256" s="657"/>
      <c r="GB256" s="657"/>
      <c r="GC256" s="657"/>
      <c r="GD256" s="657"/>
      <c r="GE256" s="657"/>
      <c r="GF256" s="657"/>
      <c r="GG256" s="657"/>
      <c r="GH256" s="657"/>
      <c r="GI256" s="657"/>
      <c r="GJ256" s="657"/>
      <c r="GK256" s="657"/>
      <c r="GL256" s="657"/>
      <c r="GM256" s="657"/>
      <c r="GN256" s="657"/>
      <c r="GO256" s="657"/>
      <c r="GP256" s="657"/>
      <c r="GQ256" s="657"/>
      <c r="GR256" s="657"/>
      <c r="GS256" s="657"/>
      <c r="GT256" s="657"/>
      <c r="GU256" s="657"/>
      <c r="GV256" s="657"/>
      <c r="GW256" s="657"/>
      <c r="GX256" s="657"/>
      <c r="GY256" s="657"/>
      <c r="GZ256" s="657"/>
      <c r="HA256" s="657"/>
      <c r="HB256" s="657"/>
      <c r="HC256" s="657"/>
      <c r="HD256" s="657"/>
      <c r="HE256" s="657"/>
      <c r="HF256" s="657"/>
      <c r="HG256" s="657"/>
      <c r="HH256" s="657"/>
      <c r="HI256" s="657"/>
      <c r="HJ256" s="657"/>
      <c r="HK256" s="657"/>
      <c r="HL256" s="657"/>
      <c r="HM256" s="657"/>
      <c r="HN256" s="657"/>
      <c r="HO256" s="657"/>
      <c r="HP256" s="657"/>
      <c r="HQ256" s="657"/>
      <c r="HR256" s="657"/>
      <c r="HS256" s="657"/>
      <c r="HT256" s="657"/>
      <c r="HU256" s="657"/>
      <c r="HV256" s="657"/>
      <c r="HW256" s="657"/>
      <c r="HX256" s="657"/>
      <c r="HY256" s="657"/>
      <c r="HZ256" s="657"/>
      <c r="IA256" s="657"/>
      <c r="IB256" s="657"/>
      <c r="IC256" s="657"/>
      <c r="ID256" s="657"/>
      <c r="IE256" s="657"/>
      <c r="IF256" s="657"/>
    </row>
    <row r="257" spans="1:240" s="656" customFormat="1" ht="21" customHeight="1">
      <c r="A257" s="439"/>
      <c r="B257" s="440"/>
      <c r="C257" s="440"/>
      <c r="D257" s="440"/>
      <c r="E257" s="439"/>
      <c r="F257" s="439"/>
      <c r="G257" s="439"/>
      <c r="H257" s="96"/>
      <c r="I257" s="742"/>
      <c r="J257" s="743"/>
      <c r="K257" s="742"/>
      <c r="L257" s="742"/>
      <c r="M257" s="741"/>
      <c r="BO257" s="657"/>
      <c r="BP257" s="657"/>
      <c r="BQ257" s="657"/>
      <c r="BR257" s="657"/>
      <c r="BS257" s="657"/>
      <c r="BT257" s="657"/>
      <c r="BU257" s="657"/>
      <c r="BV257" s="657"/>
      <c r="BW257" s="657"/>
      <c r="BX257" s="657"/>
      <c r="BY257" s="657"/>
      <c r="BZ257" s="657"/>
      <c r="CA257" s="657"/>
      <c r="CB257" s="657"/>
      <c r="CC257" s="657"/>
      <c r="CD257" s="657"/>
      <c r="CE257" s="657"/>
      <c r="CF257" s="657"/>
      <c r="CG257" s="657"/>
      <c r="CH257" s="657"/>
      <c r="CI257" s="657"/>
      <c r="CJ257" s="657"/>
      <c r="CK257" s="657"/>
      <c r="CL257" s="657"/>
      <c r="CM257" s="657"/>
      <c r="CN257" s="657"/>
      <c r="CO257" s="657"/>
      <c r="CP257" s="657"/>
      <c r="CQ257" s="657"/>
      <c r="CR257" s="657"/>
      <c r="CS257" s="657"/>
      <c r="CT257" s="657"/>
      <c r="CU257" s="657"/>
      <c r="CV257" s="657"/>
      <c r="CW257" s="657"/>
      <c r="CX257" s="657"/>
      <c r="CY257" s="657"/>
      <c r="CZ257" s="657"/>
      <c r="DA257" s="657"/>
      <c r="DB257" s="657"/>
      <c r="DC257" s="657"/>
      <c r="DD257" s="657"/>
      <c r="DE257" s="657"/>
      <c r="DF257" s="657"/>
      <c r="DG257" s="657"/>
      <c r="DH257" s="657"/>
      <c r="DI257" s="657"/>
      <c r="DJ257" s="657"/>
      <c r="DK257" s="657"/>
      <c r="DL257" s="657"/>
      <c r="DM257" s="657"/>
      <c r="DN257" s="657"/>
      <c r="DO257" s="657"/>
      <c r="DP257" s="657"/>
      <c r="DQ257" s="657"/>
      <c r="DR257" s="657"/>
      <c r="DS257" s="657"/>
      <c r="DT257" s="657"/>
      <c r="DU257" s="657"/>
      <c r="DV257" s="657"/>
      <c r="DW257" s="657"/>
      <c r="DX257" s="657"/>
      <c r="DY257" s="657"/>
      <c r="DZ257" s="657"/>
      <c r="EA257" s="657"/>
      <c r="EB257" s="657"/>
      <c r="EC257" s="657"/>
      <c r="ED257" s="657"/>
      <c r="EE257" s="657"/>
      <c r="EF257" s="657"/>
      <c r="EG257" s="657"/>
      <c r="EH257" s="657"/>
      <c r="EI257" s="657"/>
      <c r="EJ257" s="657"/>
      <c r="EK257" s="657"/>
      <c r="EL257" s="657"/>
      <c r="EM257" s="657"/>
      <c r="EN257" s="657"/>
      <c r="EO257" s="657"/>
      <c r="EP257" s="657"/>
      <c r="EQ257" s="657"/>
      <c r="ER257" s="657"/>
      <c r="ES257" s="657"/>
      <c r="ET257" s="657"/>
      <c r="EU257" s="657"/>
      <c r="EV257" s="657"/>
      <c r="EW257" s="657"/>
      <c r="EX257" s="657"/>
      <c r="EY257" s="657"/>
      <c r="EZ257" s="657"/>
      <c r="FA257" s="657"/>
      <c r="FB257" s="657"/>
      <c r="FC257" s="657"/>
      <c r="FD257" s="657"/>
      <c r="FE257" s="657"/>
      <c r="FF257" s="657"/>
      <c r="FG257" s="657"/>
      <c r="FH257" s="657"/>
      <c r="FI257" s="657"/>
      <c r="FJ257" s="657"/>
      <c r="FK257" s="657"/>
      <c r="FL257" s="657"/>
      <c r="FM257" s="657"/>
      <c r="FN257" s="657"/>
      <c r="FO257" s="657"/>
      <c r="FP257" s="657"/>
      <c r="FQ257" s="657"/>
      <c r="FR257" s="657"/>
      <c r="FS257" s="657"/>
      <c r="FT257" s="657"/>
      <c r="FU257" s="657"/>
      <c r="FV257" s="657"/>
      <c r="FW257" s="657"/>
      <c r="FX257" s="657"/>
      <c r="FY257" s="657"/>
      <c r="FZ257" s="657"/>
      <c r="GA257" s="657"/>
      <c r="GB257" s="657"/>
      <c r="GC257" s="657"/>
      <c r="GD257" s="657"/>
      <c r="GE257" s="657"/>
      <c r="GF257" s="657"/>
      <c r="GG257" s="657"/>
      <c r="GH257" s="657"/>
      <c r="GI257" s="657"/>
      <c r="GJ257" s="657"/>
      <c r="GK257" s="657"/>
      <c r="GL257" s="657"/>
      <c r="GM257" s="657"/>
      <c r="GN257" s="657"/>
      <c r="GO257" s="657"/>
      <c r="GP257" s="657"/>
      <c r="GQ257" s="657"/>
      <c r="GR257" s="657"/>
      <c r="GS257" s="657"/>
      <c r="GT257" s="657"/>
      <c r="GU257" s="657"/>
      <c r="GV257" s="657"/>
      <c r="GW257" s="657"/>
      <c r="GX257" s="657"/>
      <c r="GY257" s="657"/>
      <c r="GZ257" s="657"/>
      <c r="HA257" s="657"/>
      <c r="HB257" s="657"/>
      <c r="HC257" s="657"/>
      <c r="HD257" s="657"/>
      <c r="HE257" s="657"/>
      <c r="HF257" s="657"/>
      <c r="HG257" s="657"/>
      <c r="HH257" s="657"/>
      <c r="HI257" s="657"/>
      <c r="HJ257" s="657"/>
      <c r="HK257" s="657"/>
      <c r="HL257" s="657"/>
      <c r="HM257" s="657"/>
      <c r="HN257" s="657"/>
      <c r="HO257" s="657"/>
      <c r="HP257" s="657"/>
      <c r="HQ257" s="657"/>
      <c r="HR257" s="657"/>
      <c r="HS257" s="657"/>
      <c r="HT257" s="657"/>
      <c r="HU257" s="657"/>
      <c r="HV257" s="657"/>
      <c r="HW257" s="657"/>
      <c r="HX257" s="657"/>
      <c r="HY257" s="657"/>
      <c r="HZ257" s="657"/>
      <c r="IA257" s="657"/>
      <c r="IB257" s="657"/>
      <c r="IC257" s="657"/>
      <c r="ID257" s="657"/>
      <c r="IE257" s="657"/>
      <c r="IF257" s="657"/>
    </row>
  </sheetData>
  <autoFilter ref="A5:IF253"/>
  <mergeCells count="225">
    <mergeCell ref="A1:L1"/>
    <mergeCell ref="H2:L2"/>
    <mergeCell ref="A3:A5"/>
    <mergeCell ref="B3:B5"/>
    <mergeCell ref="C3:C5"/>
    <mergeCell ref="D3:D5"/>
    <mergeCell ref="E3:E5"/>
    <mergeCell ref="F3:F5"/>
    <mergeCell ref="G3:G5"/>
    <mergeCell ref="H3:L3"/>
    <mergeCell ref="G6:G7"/>
    <mergeCell ref="A8:A15"/>
    <mergeCell ref="B8:B15"/>
    <mergeCell ref="C8:C15"/>
    <mergeCell ref="D8:D15"/>
    <mergeCell ref="E8:E15"/>
    <mergeCell ref="F8:F15"/>
    <mergeCell ref="G8:G15"/>
    <mergeCell ref="A6:A7"/>
    <mergeCell ref="B6:B7"/>
    <mergeCell ref="C6:C7"/>
    <mergeCell ref="D6:D7"/>
    <mergeCell ref="E6:E7"/>
    <mergeCell ref="F6:F7"/>
    <mergeCell ref="A38:A42"/>
    <mergeCell ref="C38:C42"/>
    <mergeCell ref="D38:D42"/>
    <mergeCell ref="E38:E42"/>
    <mergeCell ref="F38:F42"/>
    <mergeCell ref="G38:G42"/>
    <mergeCell ref="G16:G24"/>
    <mergeCell ref="F25:F28"/>
    <mergeCell ref="G25:G28"/>
    <mergeCell ref="A29:A37"/>
    <mergeCell ref="B29:B42"/>
    <mergeCell ref="C29:C37"/>
    <mergeCell ref="D29:D37"/>
    <mergeCell ref="E29:E37"/>
    <mergeCell ref="F29:F37"/>
    <mergeCell ref="G29:G37"/>
    <mergeCell ref="A16:A28"/>
    <mergeCell ref="B16:B28"/>
    <mergeCell ref="C16:C28"/>
    <mergeCell ref="D16:D28"/>
    <mergeCell ref="E16:E28"/>
    <mergeCell ref="F16:F24"/>
    <mergeCell ref="G43:G53"/>
    <mergeCell ref="A54:A58"/>
    <mergeCell ref="B54:B58"/>
    <mergeCell ref="C54:C58"/>
    <mergeCell ref="D54:D58"/>
    <mergeCell ref="E54:E58"/>
    <mergeCell ref="F54:F58"/>
    <mergeCell ref="G54:G58"/>
    <mergeCell ref="A43:A53"/>
    <mergeCell ref="B43:B53"/>
    <mergeCell ref="C43:C53"/>
    <mergeCell ref="D43:D53"/>
    <mergeCell ref="E43:E53"/>
    <mergeCell ref="F43:F52"/>
    <mergeCell ref="G59:G71"/>
    <mergeCell ref="A72:A73"/>
    <mergeCell ref="C72:C73"/>
    <mergeCell ref="E72:E73"/>
    <mergeCell ref="G72:G73"/>
    <mergeCell ref="A74:A79"/>
    <mergeCell ref="B74:B79"/>
    <mergeCell ref="C74:C79"/>
    <mergeCell ref="D74:D79"/>
    <mergeCell ref="E74:E79"/>
    <mergeCell ref="A59:A71"/>
    <mergeCell ref="B59:B73"/>
    <mergeCell ref="C59:C71"/>
    <mergeCell ref="D59:D73"/>
    <mergeCell ref="E59:E71"/>
    <mergeCell ref="F59:F73"/>
    <mergeCell ref="F74:F79"/>
    <mergeCell ref="G74:G79"/>
    <mergeCell ref="A80:A89"/>
    <mergeCell ref="B80:B89"/>
    <mergeCell ref="C80:C89"/>
    <mergeCell ref="D80:D89"/>
    <mergeCell ref="E80:E89"/>
    <mergeCell ref="F80:F89"/>
    <mergeCell ref="G80:G89"/>
    <mergeCell ref="G90:G95"/>
    <mergeCell ref="A96:A107"/>
    <mergeCell ref="B96:B107"/>
    <mergeCell ref="C96:C107"/>
    <mergeCell ref="D96:D107"/>
    <mergeCell ref="E96:E107"/>
    <mergeCell ref="F96:F107"/>
    <mergeCell ref="G96:G107"/>
    <mergeCell ref="A90:A95"/>
    <mergeCell ref="B90:B95"/>
    <mergeCell ref="C90:C95"/>
    <mergeCell ref="D90:D95"/>
    <mergeCell ref="E90:E95"/>
    <mergeCell ref="F90:F95"/>
    <mergeCell ref="G108:G120"/>
    <mergeCell ref="A121:A122"/>
    <mergeCell ref="C121:C122"/>
    <mergeCell ref="E121:E122"/>
    <mergeCell ref="G121:G122"/>
    <mergeCell ref="A123:A128"/>
    <mergeCell ref="B123:B128"/>
    <mergeCell ref="C123:C128"/>
    <mergeCell ref="D123:D128"/>
    <mergeCell ref="E123:E128"/>
    <mergeCell ref="A108:A120"/>
    <mergeCell ref="B108:B122"/>
    <mergeCell ref="C108:C120"/>
    <mergeCell ref="D108:D122"/>
    <mergeCell ref="E108:E120"/>
    <mergeCell ref="F108:F122"/>
    <mergeCell ref="F123:F128"/>
    <mergeCell ref="G123:G128"/>
    <mergeCell ref="A129:A133"/>
    <mergeCell ref="B129:B133"/>
    <mergeCell ref="C129:C133"/>
    <mergeCell ref="D129:D133"/>
    <mergeCell ref="E129:E133"/>
    <mergeCell ref="F129:F133"/>
    <mergeCell ref="G129:G133"/>
    <mergeCell ref="G134:G149"/>
    <mergeCell ref="A150:A160"/>
    <mergeCell ref="B150:B160"/>
    <mergeCell ref="C150:C160"/>
    <mergeCell ref="D150:D160"/>
    <mergeCell ref="E150:E160"/>
    <mergeCell ref="F150:F160"/>
    <mergeCell ref="G150:G160"/>
    <mergeCell ref="A134:A149"/>
    <mergeCell ref="B134:B149"/>
    <mergeCell ref="C134:C149"/>
    <mergeCell ref="D134:D149"/>
    <mergeCell ref="E134:E149"/>
    <mergeCell ref="F134:F149"/>
    <mergeCell ref="G161:G163"/>
    <mergeCell ref="A164:A177"/>
    <mergeCell ref="B164:B190"/>
    <mergeCell ref="C164:C177"/>
    <mergeCell ref="D164:D177"/>
    <mergeCell ref="E164:E177"/>
    <mergeCell ref="F164:F177"/>
    <mergeCell ref="G164:G177"/>
    <mergeCell ref="A178:A190"/>
    <mergeCell ref="C178:C190"/>
    <mergeCell ref="A161:A163"/>
    <mergeCell ref="B161:B163"/>
    <mergeCell ref="C161:C163"/>
    <mergeCell ref="D161:D163"/>
    <mergeCell ref="E161:E163"/>
    <mergeCell ref="F161:F163"/>
    <mergeCell ref="F191:F195"/>
    <mergeCell ref="G191:G195"/>
    <mergeCell ref="A196:A203"/>
    <mergeCell ref="C196:C203"/>
    <mergeCell ref="D196:D203"/>
    <mergeCell ref="E196:E203"/>
    <mergeCell ref="F196:F203"/>
    <mergeCell ref="G196:G203"/>
    <mergeCell ref="D178:D190"/>
    <mergeCell ref="E178:E190"/>
    <mergeCell ref="F178:F186"/>
    <mergeCell ref="G178:G190"/>
    <mergeCell ref="F187:F190"/>
    <mergeCell ref="A191:A195"/>
    <mergeCell ref="B191:B212"/>
    <mergeCell ref="C191:C195"/>
    <mergeCell ref="D191:D195"/>
    <mergeCell ref="E191:E195"/>
    <mergeCell ref="A207:A212"/>
    <mergeCell ref="C207:C212"/>
    <mergeCell ref="D207:D212"/>
    <mergeCell ref="E207:E212"/>
    <mergeCell ref="F207:F212"/>
    <mergeCell ref="G207:G212"/>
    <mergeCell ref="A205:A206"/>
    <mergeCell ref="C205:C206"/>
    <mergeCell ref="D205:D206"/>
    <mergeCell ref="E205:E206"/>
    <mergeCell ref="F205:F206"/>
    <mergeCell ref="G205:G206"/>
    <mergeCell ref="G213:G214"/>
    <mergeCell ref="A215:A225"/>
    <mergeCell ref="C215:C225"/>
    <mergeCell ref="D215:D225"/>
    <mergeCell ref="E215:E225"/>
    <mergeCell ref="F215:F225"/>
    <mergeCell ref="G215:G225"/>
    <mergeCell ref="A213:A214"/>
    <mergeCell ref="B213:B225"/>
    <mergeCell ref="C213:C214"/>
    <mergeCell ref="D213:D214"/>
    <mergeCell ref="E213:E214"/>
    <mergeCell ref="F213:F214"/>
    <mergeCell ref="G226:G236"/>
    <mergeCell ref="A237:A239"/>
    <mergeCell ref="B237:B239"/>
    <mergeCell ref="C237:C239"/>
    <mergeCell ref="D237:D239"/>
    <mergeCell ref="E237:E239"/>
    <mergeCell ref="F237:F239"/>
    <mergeCell ref="G237:G239"/>
    <mergeCell ref="A226:A236"/>
    <mergeCell ref="B226:B236"/>
    <mergeCell ref="C226:C236"/>
    <mergeCell ref="D226:D236"/>
    <mergeCell ref="E226:E236"/>
    <mergeCell ref="F226:F236"/>
    <mergeCell ref="A256:L256"/>
    <mergeCell ref="G240:G248"/>
    <mergeCell ref="A249:A253"/>
    <mergeCell ref="C249:C253"/>
    <mergeCell ref="D249:D253"/>
    <mergeCell ref="E249:E253"/>
    <mergeCell ref="F249:F253"/>
    <mergeCell ref="G249:G253"/>
    <mergeCell ref="A240:A248"/>
    <mergeCell ref="B240:B253"/>
    <mergeCell ref="C240:C248"/>
    <mergeCell ref="D240:D248"/>
    <mergeCell ref="E240:E248"/>
    <mergeCell ref="F240:F248"/>
  </mergeCells>
  <pageMargins left="0.31496062992125984" right="0.27559055118110237" top="0.35433070866141736" bottom="0.39370078740157483" header="0.15748031496062992" footer="0.19685039370078741"/>
  <pageSetup paperSize="9" scale="57" firstPageNumber="0" fitToHeight="0" orientation="landscape" r:id="rId1"/>
  <headerFooter>
    <oddFooter>Strona &amp;P z &amp;N</oddFooter>
  </headerFooter>
  <rowBreaks count="4" manualBreakCount="4">
    <brk id="82" max="11" man="1"/>
    <brk id="122" max="11" man="1"/>
    <brk id="163" max="11" man="1"/>
    <brk id="206" max="11" man="1"/>
  </rowBreak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N25"/>
  <sheetViews>
    <sheetView zoomScale="90" zoomScaleNormal="90" zoomScaleSheetLayoutView="90" workbookViewId="0">
      <selection activeCell="C19" sqref="C19"/>
    </sheetView>
  </sheetViews>
  <sheetFormatPr defaultColWidth="9.109375" defaultRowHeight="10.199999999999999"/>
  <cols>
    <col min="1" max="1" width="6" style="6" customWidth="1"/>
    <col min="2" max="2" width="16.44140625" style="13" customWidth="1"/>
    <col min="3" max="3" width="28.33203125" style="13" customWidth="1"/>
    <col min="4" max="4" width="12.44140625" style="6" customWidth="1"/>
    <col min="5" max="5" width="12.6640625" style="6" customWidth="1"/>
    <col min="6" max="6" width="11.33203125" style="6" customWidth="1"/>
    <col min="7" max="7" width="10.44140625" style="6" customWidth="1"/>
    <col min="8" max="8" width="12.5546875" style="6" customWidth="1"/>
    <col min="9" max="9" width="11.5546875" style="6" customWidth="1"/>
    <col min="10" max="10" width="13" style="6" customWidth="1"/>
    <col min="11" max="11" width="13.5546875" style="6" customWidth="1"/>
    <col min="12" max="12" width="13.6640625" style="6" customWidth="1"/>
    <col min="13" max="13" width="13.109375" style="6" customWidth="1"/>
    <col min="14" max="14" width="12.33203125" style="6" customWidth="1"/>
    <col min="15" max="16384" width="9.109375" style="6"/>
  </cols>
  <sheetData>
    <row r="1" spans="1:14" ht="34.5" customHeight="1">
      <c r="A1" s="1103" t="s">
        <v>1791</v>
      </c>
      <c r="B1" s="1104"/>
      <c r="C1" s="1104"/>
      <c r="D1" s="1104"/>
      <c r="E1" s="1104"/>
      <c r="F1" s="1104"/>
      <c r="G1" s="1104"/>
      <c r="H1" s="1104"/>
      <c r="I1" s="1104"/>
      <c r="J1" s="1104"/>
      <c r="K1" s="1104"/>
      <c r="L1" s="1104"/>
      <c r="M1" s="1105"/>
    </row>
    <row r="2" spans="1:14" ht="15" customHeight="1">
      <c r="A2" s="77">
        <v>1</v>
      </c>
      <c r="B2" s="77">
        <v>2</v>
      </c>
      <c r="C2" s="77">
        <v>3</v>
      </c>
      <c r="D2" s="1110" t="s">
        <v>86</v>
      </c>
      <c r="E2" s="1111"/>
      <c r="F2" s="1111"/>
      <c r="G2" s="1111"/>
      <c r="H2" s="1111"/>
      <c r="I2" s="1111"/>
      <c r="J2" s="1111"/>
      <c r="K2" s="1111"/>
      <c r="L2" s="1111"/>
      <c r="M2" s="78"/>
    </row>
    <row r="3" spans="1:14" ht="15" customHeight="1">
      <c r="A3" s="1112" t="s">
        <v>766</v>
      </c>
      <c r="B3" s="1112" t="s">
        <v>8</v>
      </c>
      <c r="C3" s="1112" t="s">
        <v>767</v>
      </c>
      <c r="D3" s="1113">
        <v>4</v>
      </c>
      <c r="E3" s="1113"/>
      <c r="F3" s="1113"/>
      <c r="G3" s="1113"/>
      <c r="H3" s="1106">
        <v>5</v>
      </c>
      <c r="I3" s="1106"/>
      <c r="J3" s="1107">
        <v>6</v>
      </c>
      <c r="K3" s="1108"/>
      <c r="L3" s="1114">
        <v>7</v>
      </c>
      <c r="M3" s="1115"/>
    </row>
    <row r="4" spans="1:14" ht="48.75" customHeight="1">
      <c r="A4" s="1112"/>
      <c r="B4" s="1112"/>
      <c r="C4" s="1112"/>
      <c r="D4" s="1109" t="s">
        <v>30</v>
      </c>
      <c r="E4" s="1109"/>
      <c r="F4" s="1109"/>
      <c r="G4" s="1109"/>
      <c r="H4" s="1116" t="s">
        <v>31</v>
      </c>
      <c r="I4" s="1117"/>
      <c r="J4" s="1116" t="s">
        <v>825</v>
      </c>
      <c r="K4" s="1122"/>
      <c r="L4" s="1124" t="s">
        <v>136</v>
      </c>
      <c r="M4" s="1125"/>
    </row>
    <row r="5" spans="1:14" ht="34.5" customHeight="1">
      <c r="A5" s="1112"/>
      <c r="B5" s="1112"/>
      <c r="C5" s="1112"/>
      <c r="D5" s="1118" t="s">
        <v>85</v>
      </c>
      <c r="E5" s="1123"/>
      <c r="F5" s="1130" t="s">
        <v>91</v>
      </c>
      <c r="G5" s="1130"/>
      <c r="H5" s="1118"/>
      <c r="I5" s="1119"/>
      <c r="J5" s="1118"/>
      <c r="K5" s="1123"/>
      <c r="L5" s="1126"/>
      <c r="M5" s="1127"/>
    </row>
    <row r="6" spans="1:14" ht="24.75" customHeight="1">
      <c r="A6" s="1112"/>
      <c r="B6" s="1112"/>
      <c r="C6" s="1112"/>
      <c r="D6" s="1120"/>
      <c r="E6" s="1121"/>
      <c r="F6" s="1130"/>
      <c r="G6" s="1130"/>
      <c r="H6" s="1120"/>
      <c r="I6" s="1121"/>
      <c r="J6" s="1120"/>
      <c r="K6" s="1121"/>
      <c r="L6" s="1128"/>
      <c r="M6" s="1129"/>
    </row>
    <row r="7" spans="1:14" ht="13.8">
      <c r="A7" s="1112"/>
      <c r="B7" s="1112"/>
      <c r="C7" s="1112"/>
      <c r="D7" s="79" t="s">
        <v>47</v>
      </c>
      <c r="E7" s="80" t="s">
        <v>768</v>
      </c>
      <c r="F7" s="80" t="s">
        <v>737</v>
      </c>
      <c r="G7" s="80" t="s">
        <v>738</v>
      </c>
      <c r="H7" s="81" t="s">
        <v>50</v>
      </c>
      <c r="I7" s="82" t="s">
        <v>739</v>
      </c>
      <c r="J7" s="83" t="s">
        <v>52</v>
      </c>
      <c r="K7" s="84" t="s">
        <v>740</v>
      </c>
      <c r="L7" s="71" t="s">
        <v>24</v>
      </c>
      <c r="M7" s="71" t="s">
        <v>25</v>
      </c>
    </row>
    <row r="8" spans="1:14" ht="38.25" customHeight="1">
      <c r="A8" s="1112"/>
      <c r="B8" s="1112"/>
      <c r="C8" s="1112"/>
      <c r="D8" s="85" t="s">
        <v>54</v>
      </c>
      <c r="E8" s="82" t="s">
        <v>32</v>
      </c>
      <c r="F8" s="82" t="s">
        <v>54</v>
      </c>
      <c r="G8" s="82" t="s">
        <v>32</v>
      </c>
      <c r="H8" s="85" t="s">
        <v>54</v>
      </c>
      <c r="I8" s="82" t="s">
        <v>32</v>
      </c>
      <c r="J8" s="82" t="s">
        <v>54</v>
      </c>
      <c r="K8" s="82" t="s">
        <v>32</v>
      </c>
      <c r="L8" s="86" t="s">
        <v>54</v>
      </c>
      <c r="M8" s="86" t="s">
        <v>32</v>
      </c>
    </row>
    <row r="9" spans="1:14" ht="57">
      <c r="A9" s="369">
        <v>1</v>
      </c>
      <c r="B9" s="370" t="s">
        <v>412</v>
      </c>
      <c r="C9" s="370" t="s">
        <v>769</v>
      </c>
      <c r="D9" s="362">
        <v>848</v>
      </c>
      <c r="E9" s="362">
        <v>6481</v>
      </c>
      <c r="F9" s="362">
        <v>730</v>
      </c>
      <c r="G9" s="362">
        <v>2522</v>
      </c>
      <c r="H9" s="362">
        <v>4</v>
      </c>
      <c r="I9" s="362">
        <v>19</v>
      </c>
      <c r="J9" s="362">
        <v>0</v>
      </c>
      <c r="K9" s="362">
        <v>31</v>
      </c>
      <c r="L9" s="362">
        <v>41</v>
      </c>
      <c r="M9" s="362">
        <v>1215</v>
      </c>
    </row>
    <row r="10" spans="1:14" ht="34.200000000000003">
      <c r="A10" s="371">
        <v>2</v>
      </c>
      <c r="B10" s="299" t="s">
        <v>424</v>
      </c>
      <c r="C10" s="299" t="s">
        <v>770</v>
      </c>
      <c r="D10" s="363">
        <v>1172</v>
      </c>
      <c r="E10" s="363">
        <v>8639</v>
      </c>
      <c r="F10" s="363">
        <v>1069</v>
      </c>
      <c r="G10" s="363">
        <v>3867</v>
      </c>
      <c r="H10" s="363">
        <v>103</v>
      </c>
      <c r="I10" s="363">
        <v>4772</v>
      </c>
      <c r="J10" s="363">
        <v>0</v>
      </c>
      <c r="K10" s="363">
        <v>50</v>
      </c>
      <c r="L10" s="363">
        <v>33</v>
      </c>
      <c r="M10" s="363">
        <v>1999</v>
      </c>
    </row>
    <row r="11" spans="1:14" ht="34.200000000000003">
      <c r="A11" s="371">
        <v>3</v>
      </c>
      <c r="B11" s="299" t="s">
        <v>473</v>
      </c>
      <c r="C11" s="299" t="s">
        <v>771</v>
      </c>
      <c r="D11" s="363">
        <v>1906</v>
      </c>
      <c r="E11" s="363">
        <v>11071</v>
      </c>
      <c r="F11" s="363">
        <v>1074</v>
      </c>
      <c r="G11" s="363">
        <v>3651</v>
      </c>
      <c r="H11" s="363">
        <v>19</v>
      </c>
      <c r="I11" s="363">
        <v>112</v>
      </c>
      <c r="J11" s="363">
        <v>0</v>
      </c>
      <c r="K11" s="363">
        <v>30</v>
      </c>
      <c r="L11" s="363">
        <v>83</v>
      </c>
      <c r="M11" s="363">
        <v>2789</v>
      </c>
    </row>
    <row r="12" spans="1:14" ht="48" customHeight="1">
      <c r="A12" s="369">
        <v>4</v>
      </c>
      <c r="B12" s="372" t="s">
        <v>451</v>
      </c>
      <c r="C12" s="373" t="s">
        <v>1361</v>
      </c>
      <c r="D12" s="364">
        <v>704</v>
      </c>
      <c r="E12" s="364">
        <v>5954</v>
      </c>
      <c r="F12" s="364">
        <v>436</v>
      </c>
      <c r="G12" s="364">
        <v>1406</v>
      </c>
      <c r="H12" s="364">
        <v>53</v>
      </c>
      <c r="I12" s="364">
        <v>709</v>
      </c>
      <c r="J12" s="365">
        <v>0</v>
      </c>
      <c r="K12" s="364">
        <v>36</v>
      </c>
      <c r="L12" s="364">
        <v>56</v>
      </c>
      <c r="M12" s="364">
        <v>1728</v>
      </c>
      <c r="N12" s="9"/>
    </row>
    <row r="13" spans="1:14" ht="34.200000000000003">
      <c r="A13" s="371">
        <v>5</v>
      </c>
      <c r="B13" s="374" t="s">
        <v>508</v>
      </c>
      <c r="C13" s="375" t="s">
        <v>772</v>
      </c>
      <c r="D13" s="366">
        <v>733</v>
      </c>
      <c r="E13" s="366">
        <v>3410</v>
      </c>
      <c r="F13" s="366">
        <v>621</v>
      </c>
      <c r="G13" s="366">
        <v>1688</v>
      </c>
      <c r="H13" s="366">
        <v>16</v>
      </c>
      <c r="I13" s="366">
        <v>32</v>
      </c>
      <c r="J13" s="366">
        <v>0</v>
      </c>
      <c r="K13" s="366">
        <v>18</v>
      </c>
      <c r="L13" s="366">
        <v>78</v>
      </c>
      <c r="M13" s="366">
        <v>1212</v>
      </c>
    </row>
    <row r="14" spans="1:14" ht="34.200000000000003">
      <c r="A14" s="371">
        <v>6</v>
      </c>
      <c r="B14" s="299" t="s">
        <v>773</v>
      </c>
      <c r="C14" s="299" t="s">
        <v>774</v>
      </c>
      <c r="D14" s="367">
        <v>4078</v>
      </c>
      <c r="E14" s="367">
        <v>23144</v>
      </c>
      <c r="F14" s="367">
        <v>2098</v>
      </c>
      <c r="G14" s="367">
        <v>7586</v>
      </c>
      <c r="H14" s="367">
        <v>1980</v>
      </c>
      <c r="I14" s="367">
        <v>15558</v>
      </c>
      <c r="J14" s="367">
        <v>0</v>
      </c>
      <c r="K14" s="367">
        <v>36</v>
      </c>
      <c r="L14" s="367">
        <v>394</v>
      </c>
      <c r="M14" s="367">
        <v>5764</v>
      </c>
    </row>
    <row r="15" spans="1:14" ht="45.6">
      <c r="A15" s="369">
        <v>7</v>
      </c>
      <c r="B15" s="297" t="s">
        <v>564</v>
      </c>
      <c r="C15" s="298" t="s">
        <v>1421</v>
      </c>
      <c r="D15" s="363">
        <v>1137</v>
      </c>
      <c r="E15" s="363">
        <v>8867</v>
      </c>
      <c r="F15" s="363">
        <v>1050</v>
      </c>
      <c r="G15" s="363">
        <v>3200</v>
      </c>
      <c r="H15" s="363">
        <v>0</v>
      </c>
      <c r="I15" s="363">
        <v>0</v>
      </c>
      <c r="J15" s="363">
        <v>0</v>
      </c>
      <c r="K15" s="363">
        <v>41</v>
      </c>
      <c r="L15" s="363">
        <v>64</v>
      </c>
      <c r="M15" s="363">
        <v>1391</v>
      </c>
    </row>
    <row r="16" spans="1:14" ht="45.6">
      <c r="A16" s="371">
        <v>8</v>
      </c>
      <c r="B16" s="299" t="s">
        <v>517</v>
      </c>
      <c r="C16" s="299" t="s">
        <v>959</v>
      </c>
      <c r="D16" s="367">
        <v>741</v>
      </c>
      <c r="E16" s="367">
        <v>5495</v>
      </c>
      <c r="F16" s="367">
        <v>696</v>
      </c>
      <c r="G16" s="367">
        <v>2732</v>
      </c>
      <c r="H16" s="367">
        <v>0</v>
      </c>
      <c r="I16" s="367">
        <v>0</v>
      </c>
      <c r="J16" s="367">
        <v>0</v>
      </c>
      <c r="K16" s="367">
        <v>39</v>
      </c>
      <c r="L16" s="367">
        <v>42</v>
      </c>
      <c r="M16" s="367">
        <v>2065</v>
      </c>
    </row>
    <row r="17" spans="1:13" ht="45.6">
      <c r="A17" s="371">
        <v>9</v>
      </c>
      <c r="B17" s="300" t="s">
        <v>534</v>
      </c>
      <c r="C17" s="301" t="s">
        <v>775</v>
      </c>
      <c r="D17" s="364">
        <v>116</v>
      </c>
      <c r="E17" s="364">
        <v>867</v>
      </c>
      <c r="F17" s="364">
        <v>39</v>
      </c>
      <c r="G17" s="364">
        <v>175</v>
      </c>
      <c r="H17" s="364">
        <v>669</v>
      </c>
      <c r="I17" s="364">
        <v>5868</v>
      </c>
      <c r="J17" s="364">
        <v>0</v>
      </c>
      <c r="K17" s="364">
        <v>22</v>
      </c>
      <c r="L17" s="364">
        <v>69</v>
      </c>
      <c r="M17" s="364">
        <v>1944</v>
      </c>
    </row>
    <row r="18" spans="1:13" ht="66" customHeight="1">
      <c r="A18" s="369">
        <v>10</v>
      </c>
      <c r="B18" s="376" t="s">
        <v>588</v>
      </c>
      <c r="C18" s="376" t="s">
        <v>827</v>
      </c>
      <c r="D18" s="368">
        <v>3245</v>
      </c>
      <c r="E18" s="368">
        <v>21242</v>
      </c>
      <c r="F18" s="368">
        <v>1796</v>
      </c>
      <c r="G18" s="368">
        <v>6357</v>
      </c>
      <c r="H18" s="368">
        <v>4</v>
      </c>
      <c r="I18" s="368">
        <v>174</v>
      </c>
      <c r="J18" s="368">
        <v>0</v>
      </c>
      <c r="K18" s="368">
        <v>45</v>
      </c>
      <c r="L18" s="368">
        <v>1082</v>
      </c>
      <c r="M18" s="368">
        <v>7080</v>
      </c>
    </row>
    <row r="19" spans="1:13" ht="75.75" customHeight="1">
      <c r="A19" s="377">
        <v>11</v>
      </c>
      <c r="B19" s="302" t="s">
        <v>826</v>
      </c>
      <c r="C19" s="302" t="s">
        <v>960</v>
      </c>
      <c r="D19" s="363">
        <v>3849</v>
      </c>
      <c r="E19" s="363">
        <v>8970</v>
      </c>
      <c r="F19" s="363">
        <v>25</v>
      </c>
      <c r="G19" s="363">
        <v>293</v>
      </c>
      <c r="H19" s="363">
        <v>8175</v>
      </c>
      <c r="I19" s="363">
        <v>19350</v>
      </c>
      <c r="J19" s="363">
        <v>0</v>
      </c>
      <c r="K19" s="363">
        <v>86</v>
      </c>
      <c r="L19" s="363">
        <v>3249</v>
      </c>
      <c r="M19" s="363">
        <v>5341</v>
      </c>
    </row>
    <row r="20" spans="1:13" ht="57">
      <c r="A20" s="371">
        <v>12</v>
      </c>
      <c r="B20" s="297" t="s">
        <v>695</v>
      </c>
      <c r="C20" s="299" t="s">
        <v>828</v>
      </c>
      <c r="D20" s="303">
        <v>1219</v>
      </c>
      <c r="E20" s="303">
        <v>9990</v>
      </c>
      <c r="F20" s="303">
        <v>843</v>
      </c>
      <c r="G20" s="303">
        <v>3043</v>
      </c>
      <c r="H20" s="303">
        <v>0</v>
      </c>
      <c r="I20" s="303">
        <v>0</v>
      </c>
      <c r="J20" s="303">
        <v>0</v>
      </c>
      <c r="K20" s="303">
        <v>42</v>
      </c>
      <c r="L20" s="303">
        <v>214</v>
      </c>
      <c r="M20" s="303">
        <v>4416</v>
      </c>
    </row>
    <row r="21" spans="1:13" ht="45.6">
      <c r="A21" s="369">
        <v>13</v>
      </c>
      <c r="B21" s="297" t="s">
        <v>707</v>
      </c>
      <c r="C21" s="304" t="s">
        <v>776</v>
      </c>
      <c r="D21" s="367">
        <v>1196</v>
      </c>
      <c r="E21" s="367">
        <v>9087</v>
      </c>
      <c r="F21" s="367">
        <v>1068</v>
      </c>
      <c r="G21" s="367">
        <v>3730</v>
      </c>
      <c r="H21" s="367">
        <v>0</v>
      </c>
      <c r="I21" s="367">
        <v>0</v>
      </c>
      <c r="J21" s="367">
        <v>0</v>
      </c>
      <c r="K21" s="367">
        <v>34</v>
      </c>
      <c r="L21" s="367">
        <v>131</v>
      </c>
      <c r="M21" s="367">
        <v>3715</v>
      </c>
    </row>
    <row r="22" spans="1:13" ht="45.6">
      <c r="A22" s="371">
        <v>14</v>
      </c>
      <c r="B22" s="299" t="s">
        <v>727</v>
      </c>
      <c r="C22" s="299" t="s">
        <v>961</v>
      </c>
      <c r="D22" s="363">
        <v>1107</v>
      </c>
      <c r="E22" s="363">
        <v>6150</v>
      </c>
      <c r="F22" s="363">
        <v>911</v>
      </c>
      <c r="G22" s="363">
        <v>2505</v>
      </c>
      <c r="H22" s="363">
        <v>0</v>
      </c>
      <c r="I22" s="363">
        <v>0</v>
      </c>
      <c r="J22" s="363">
        <v>1</v>
      </c>
      <c r="K22" s="363">
        <v>41</v>
      </c>
      <c r="L22" s="363">
        <v>19</v>
      </c>
      <c r="M22" s="363">
        <v>284</v>
      </c>
    </row>
    <row r="23" spans="1:13" ht="24" customHeight="1">
      <c r="A23" s="1134" t="s">
        <v>64</v>
      </c>
      <c r="B23" s="1134"/>
      <c r="C23" s="1134"/>
      <c r="D23" s="378">
        <f>D22+D21+D20+D19+D18+D17+D16+D15+D12+D14+D13+D11+D10+D9</f>
        <v>22051</v>
      </c>
      <c r="E23" s="378">
        <f>SUM(E9:E22)</f>
        <v>129367</v>
      </c>
      <c r="F23" s="378">
        <f>SUM(F9:F22)</f>
        <v>12456</v>
      </c>
      <c r="G23" s="378">
        <f>SUM(G9:G22)</f>
        <v>42755</v>
      </c>
      <c r="H23" s="378">
        <f>H22+H21+H20+H19+H18+H17+H16+H15+H14+H13+H12+H11+H10+H9</f>
        <v>11023</v>
      </c>
      <c r="I23" s="378">
        <f>I22+I21+I20+I19+I18+I17+I16+I15+I14+I13+I12+I11+I10+I9</f>
        <v>46594</v>
      </c>
      <c r="J23" s="378">
        <f>J22+J21+J20+J19+J18+J17+J16+J15+J14+J13+J12+J11+J10+J9</f>
        <v>1</v>
      </c>
      <c r="K23" s="378">
        <f>K22+K21+K20+K19+K18+K17+K16+K15+K14+K13+K12+K11+K10+K9</f>
        <v>551</v>
      </c>
      <c r="L23" s="379">
        <f>SUM(L9:L22)</f>
        <v>5555</v>
      </c>
      <c r="M23" s="380">
        <f>SUM(M9:M22)</f>
        <v>40943</v>
      </c>
    </row>
    <row r="24" spans="1:13" ht="28.5" customHeight="1">
      <c r="A24" s="1134"/>
      <c r="B24" s="1134"/>
      <c r="C24" s="1134"/>
      <c r="D24" s="1135">
        <f>D23+E23</f>
        <v>151418</v>
      </c>
      <c r="E24" s="1135"/>
      <c r="F24" s="1135">
        <f>F23+G23</f>
        <v>55211</v>
      </c>
      <c r="G24" s="1135"/>
      <c r="H24" s="1135">
        <f>H23+I23</f>
        <v>57617</v>
      </c>
      <c r="I24" s="1135"/>
      <c r="J24" s="1131">
        <f>J23+K23</f>
        <v>552</v>
      </c>
      <c r="K24" s="1132"/>
      <c r="L24" s="1131">
        <f>L23+M23</f>
        <v>46498</v>
      </c>
      <c r="M24" s="1133"/>
    </row>
    <row r="25" spans="1:13" ht="28.5" customHeight="1">
      <c r="A25" s="1134"/>
      <c r="B25" s="1134"/>
      <c r="C25" s="1134"/>
      <c r="D25" s="1136">
        <f>D24+H24</f>
        <v>209035</v>
      </c>
      <c r="E25" s="1136"/>
      <c r="F25" s="1136"/>
      <c r="G25" s="1136"/>
      <c r="H25" s="1136"/>
      <c r="I25" s="1136"/>
      <c r="J25" s="381"/>
      <c r="K25" s="382"/>
      <c r="L25" s="383"/>
      <c r="M25" s="384"/>
    </row>
  </sheetData>
  <mergeCells count="22">
    <mergeCell ref="J24:K24"/>
    <mergeCell ref="L24:M24"/>
    <mergeCell ref="A23:C25"/>
    <mergeCell ref="D24:E24"/>
    <mergeCell ref="F24:G24"/>
    <mergeCell ref="H24:I24"/>
    <mergeCell ref="D25:I25"/>
    <mergeCell ref="A1:M1"/>
    <mergeCell ref="H3:I3"/>
    <mergeCell ref="J3:K3"/>
    <mergeCell ref="D4:G4"/>
    <mergeCell ref="D2:L2"/>
    <mergeCell ref="A3:A8"/>
    <mergeCell ref="B3:B8"/>
    <mergeCell ref="C3:C8"/>
    <mergeCell ref="D3:G3"/>
    <mergeCell ref="L3:M3"/>
    <mergeCell ref="H4:I6"/>
    <mergeCell ref="J4:K6"/>
    <mergeCell ref="L4:M6"/>
    <mergeCell ref="D5:E6"/>
    <mergeCell ref="F5:G6"/>
  </mergeCells>
  <phoneticPr fontId="10" type="noConversion"/>
  <pageMargins left="0.16" right="0.18" top="0.3" bottom="0.2" header="0.2" footer="0.17"/>
  <pageSetup paperSize="9" scale="84" firstPageNumber="0" fitToHeight="0" orientation="landscape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N45"/>
  <sheetViews>
    <sheetView zoomScale="75" zoomScaleNormal="75" zoomScaleSheetLayoutView="80" workbookViewId="0">
      <selection activeCell="C27" sqref="C27"/>
    </sheetView>
  </sheetViews>
  <sheetFormatPr defaultColWidth="9.109375" defaultRowHeight="10.199999999999999"/>
  <cols>
    <col min="1" max="1" width="5.44140625" style="9" customWidth="1"/>
    <col min="2" max="2" width="15" style="9" customWidth="1"/>
    <col min="3" max="3" width="34.6640625" style="9" customWidth="1"/>
    <col min="4" max="4" width="10.33203125" style="9" customWidth="1"/>
    <col min="5" max="5" width="13" style="9" customWidth="1"/>
    <col min="6" max="6" width="12.109375" style="9" customWidth="1"/>
    <col min="7" max="7" width="14.88671875" style="9" customWidth="1"/>
    <col min="8" max="8" width="12.6640625" style="9" customWidth="1"/>
    <col min="9" max="9" width="11.44140625" style="9" customWidth="1"/>
    <col min="10" max="10" width="13.44140625" style="9" customWidth="1"/>
    <col min="11" max="11" width="16.33203125" style="9" customWidth="1"/>
    <col min="12" max="12" width="12.44140625" style="6" customWidth="1"/>
    <col min="13" max="13" width="15.6640625" style="6" customWidth="1"/>
    <col min="14" max="14" width="11.44140625" style="9" customWidth="1"/>
    <col min="15" max="16384" width="9.109375" style="9"/>
  </cols>
  <sheetData>
    <row r="1" spans="1:14" ht="20.100000000000001" customHeight="1">
      <c r="A1" s="1142" t="s">
        <v>1787</v>
      </c>
      <c r="B1" s="1143"/>
      <c r="C1" s="1143"/>
      <c r="D1" s="1143"/>
      <c r="E1" s="1143"/>
      <c r="F1" s="1143"/>
      <c r="G1" s="1143"/>
      <c r="H1" s="1143"/>
      <c r="I1" s="1143"/>
      <c r="J1" s="1143"/>
      <c r="K1" s="1143"/>
      <c r="L1" s="1143"/>
      <c r="M1" s="1143"/>
    </row>
    <row r="2" spans="1:14" ht="15" customHeight="1">
      <c r="A2" s="1075">
        <v>1</v>
      </c>
      <c r="B2" s="1075">
        <v>2</v>
      </c>
      <c r="C2" s="1075">
        <v>3</v>
      </c>
      <c r="D2" s="1075" t="s">
        <v>6</v>
      </c>
      <c r="E2" s="1075"/>
      <c r="F2" s="1075"/>
      <c r="G2" s="1075"/>
      <c r="H2" s="1075"/>
      <c r="I2" s="1075"/>
      <c r="J2" s="1075"/>
      <c r="K2" s="1075"/>
      <c r="L2" s="1075"/>
      <c r="M2" s="1075"/>
    </row>
    <row r="3" spans="1:14" ht="13.8">
      <c r="A3" s="1075"/>
      <c r="B3" s="1075"/>
      <c r="C3" s="1075"/>
      <c r="D3" s="1137">
        <v>4</v>
      </c>
      <c r="E3" s="1075"/>
      <c r="F3" s="1075"/>
      <c r="G3" s="1075"/>
      <c r="H3" s="1137">
        <v>5</v>
      </c>
      <c r="I3" s="1075"/>
      <c r="J3" s="1075">
        <v>6</v>
      </c>
      <c r="K3" s="1075"/>
      <c r="L3" s="1137">
        <v>7</v>
      </c>
      <c r="M3" s="1075"/>
    </row>
    <row r="4" spans="1:14" ht="36.75" customHeight="1">
      <c r="A4" s="1144" t="s">
        <v>7</v>
      </c>
      <c r="B4" s="1144" t="s">
        <v>8</v>
      </c>
      <c r="C4" s="1144" t="s">
        <v>65</v>
      </c>
      <c r="D4" s="1066" t="s">
        <v>30</v>
      </c>
      <c r="E4" s="1066"/>
      <c r="F4" s="1066"/>
      <c r="G4" s="1066"/>
      <c r="H4" s="1066" t="s">
        <v>31</v>
      </c>
      <c r="I4" s="1066"/>
      <c r="J4" s="1066" t="s">
        <v>33</v>
      </c>
      <c r="K4" s="1066"/>
      <c r="L4" s="1138" t="s">
        <v>136</v>
      </c>
      <c r="M4" s="1139"/>
    </row>
    <row r="5" spans="1:14" ht="57" customHeight="1">
      <c r="A5" s="1145"/>
      <c r="B5" s="1145"/>
      <c r="C5" s="1145"/>
      <c r="D5" s="1147" t="s">
        <v>85</v>
      </c>
      <c r="E5" s="1148"/>
      <c r="F5" s="1147" t="s">
        <v>92</v>
      </c>
      <c r="G5" s="1148"/>
      <c r="H5" s="1066"/>
      <c r="I5" s="1066"/>
      <c r="J5" s="1066"/>
      <c r="K5" s="1066"/>
      <c r="L5" s="1140"/>
      <c r="M5" s="1141"/>
    </row>
    <row r="6" spans="1:14" ht="13.8">
      <c r="A6" s="1145"/>
      <c r="B6" s="1145"/>
      <c r="C6" s="1145"/>
      <c r="D6" s="71" t="s">
        <v>47</v>
      </c>
      <c r="E6" s="71" t="s">
        <v>48</v>
      </c>
      <c r="F6" s="71" t="s">
        <v>79</v>
      </c>
      <c r="G6" s="71" t="s">
        <v>49</v>
      </c>
      <c r="H6" s="71" t="s">
        <v>50</v>
      </c>
      <c r="I6" s="71" t="s">
        <v>51</v>
      </c>
      <c r="J6" s="71" t="s">
        <v>52</v>
      </c>
      <c r="K6" s="71" t="s">
        <v>53</v>
      </c>
      <c r="L6" s="71" t="s">
        <v>24</v>
      </c>
      <c r="M6" s="71" t="s">
        <v>25</v>
      </c>
    </row>
    <row r="7" spans="1:14" ht="34.5" customHeight="1">
      <c r="A7" s="1146"/>
      <c r="B7" s="1146"/>
      <c r="C7" s="1146"/>
      <c r="D7" s="71" t="s">
        <v>54</v>
      </c>
      <c r="E7" s="71" t="s">
        <v>32</v>
      </c>
      <c r="F7" s="71" t="s">
        <v>54</v>
      </c>
      <c r="G7" s="71" t="s">
        <v>32</v>
      </c>
      <c r="H7" s="71" t="s">
        <v>54</v>
      </c>
      <c r="I7" s="71" t="s">
        <v>32</v>
      </c>
      <c r="J7" s="71" t="s">
        <v>54</v>
      </c>
      <c r="K7" s="71" t="s">
        <v>32</v>
      </c>
      <c r="L7" s="86" t="s">
        <v>54</v>
      </c>
      <c r="M7" s="86" t="s">
        <v>32</v>
      </c>
    </row>
    <row r="8" spans="1:14" ht="49.5" customHeight="1">
      <c r="A8" s="385" t="s">
        <v>741</v>
      </c>
      <c r="B8" s="386" t="s">
        <v>407</v>
      </c>
      <c r="C8" s="386" t="s">
        <v>831</v>
      </c>
      <c r="D8" s="387">
        <v>301</v>
      </c>
      <c r="E8" s="387">
        <v>2423</v>
      </c>
      <c r="F8" s="387">
        <v>223</v>
      </c>
      <c r="G8" s="387">
        <v>1258</v>
      </c>
      <c r="H8" s="387">
        <v>118</v>
      </c>
      <c r="I8" s="387">
        <v>417</v>
      </c>
      <c r="J8" s="387">
        <v>0</v>
      </c>
      <c r="K8" s="387">
        <v>13</v>
      </c>
      <c r="L8" s="387">
        <v>204</v>
      </c>
      <c r="M8" s="387">
        <v>1774</v>
      </c>
    </row>
    <row r="9" spans="1:14" ht="45.75" customHeight="1">
      <c r="A9" s="1153">
        <v>2</v>
      </c>
      <c r="B9" s="1151" t="s">
        <v>451</v>
      </c>
      <c r="C9" s="1154" t="s">
        <v>919</v>
      </c>
      <c r="D9" s="1156">
        <v>7</v>
      </c>
      <c r="E9" s="1158">
        <v>367</v>
      </c>
      <c r="F9" s="1149">
        <v>0</v>
      </c>
      <c r="G9" s="1149">
        <v>0</v>
      </c>
      <c r="H9" s="1149">
        <v>10</v>
      </c>
      <c r="I9" s="1149">
        <v>1672</v>
      </c>
      <c r="J9" s="1149">
        <v>0</v>
      </c>
      <c r="K9" s="1149">
        <v>0</v>
      </c>
      <c r="L9" s="1162" t="s">
        <v>917</v>
      </c>
      <c r="M9" s="1162">
        <v>0</v>
      </c>
    </row>
    <row r="10" spans="1:14" ht="33" customHeight="1">
      <c r="A10" s="1150"/>
      <c r="B10" s="1152"/>
      <c r="C10" s="1155"/>
      <c r="D10" s="1157"/>
      <c r="E10" s="1159"/>
      <c r="F10" s="1150"/>
      <c r="G10" s="1150"/>
      <c r="H10" s="1150"/>
      <c r="I10" s="1150"/>
      <c r="J10" s="1150"/>
      <c r="K10" s="1150"/>
      <c r="L10" s="1163"/>
      <c r="M10" s="1163"/>
    </row>
    <row r="11" spans="1:14" ht="51.75" customHeight="1">
      <c r="A11" s="446">
        <v>3</v>
      </c>
      <c r="B11" s="447" t="s">
        <v>482</v>
      </c>
      <c r="C11" s="448" t="s">
        <v>1385</v>
      </c>
      <c r="D11" s="445">
        <v>431</v>
      </c>
      <c r="E11" s="445">
        <v>2244</v>
      </c>
      <c r="F11" s="445">
        <v>358</v>
      </c>
      <c r="G11" s="445">
        <v>1629</v>
      </c>
      <c r="H11" s="445">
        <v>84</v>
      </c>
      <c r="I11" s="445">
        <v>1292</v>
      </c>
      <c r="J11" s="445">
        <v>0</v>
      </c>
      <c r="K11" s="445">
        <v>7</v>
      </c>
      <c r="L11" s="445">
        <v>1</v>
      </c>
      <c r="M11" s="445">
        <v>197</v>
      </c>
    </row>
    <row r="12" spans="1:14" ht="67.5" customHeight="1">
      <c r="A12" s="385">
        <v>4</v>
      </c>
      <c r="B12" s="386" t="s">
        <v>830</v>
      </c>
      <c r="C12" s="390" t="s">
        <v>1350</v>
      </c>
      <c r="D12" s="295">
        <v>0</v>
      </c>
      <c r="E12" s="295">
        <v>767</v>
      </c>
      <c r="F12" s="295">
        <v>0</v>
      </c>
      <c r="G12" s="295">
        <v>0</v>
      </c>
      <c r="H12" s="295">
        <v>0</v>
      </c>
      <c r="I12" s="295">
        <v>0</v>
      </c>
      <c r="J12" s="295">
        <v>0</v>
      </c>
      <c r="K12" s="295">
        <v>0</v>
      </c>
      <c r="L12" s="295">
        <v>0</v>
      </c>
      <c r="M12" s="295">
        <v>121</v>
      </c>
    </row>
    <row r="13" spans="1:14" ht="44.25" customHeight="1">
      <c r="A13" s="443">
        <v>5</v>
      </c>
      <c r="B13" s="444" t="s">
        <v>543</v>
      </c>
      <c r="C13" s="442" t="s">
        <v>1036</v>
      </c>
      <c r="D13" s="391">
        <v>1388</v>
      </c>
      <c r="E13" s="391">
        <v>224</v>
      </c>
      <c r="F13" s="391">
        <v>1081</v>
      </c>
      <c r="G13" s="391">
        <v>199</v>
      </c>
      <c r="H13" s="391">
        <v>391</v>
      </c>
      <c r="I13" s="391">
        <v>745</v>
      </c>
      <c r="J13" s="391">
        <v>0</v>
      </c>
      <c r="K13" s="391">
        <v>3</v>
      </c>
      <c r="L13" s="391">
        <v>43</v>
      </c>
      <c r="M13" s="391">
        <v>114</v>
      </c>
    </row>
    <row r="14" spans="1:14" ht="75.75" customHeight="1">
      <c r="A14" s="392">
        <v>6</v>
      </c>
      <c r="B14" s="393" t="s">
        <v>564</v>
      </c>
      <c r="C14" s="394" t="s">
        <v>742</v>
      </c>
      <c r="D14" s="295">
        <v>0</v>
      </c>
      <c r="E14" s="295">
        <v>472</v>
      </c>
      <c r="F14" s="295">
        <v>0</v>
      </c>
      <c r="G14" s="295">
        <v>0</v>
      </c>
      <c r="H14" s="295">
        <v>0</v>
      </c>
      <c r="I14" s="295">
        <v>372</v>
      </c>
      <c r="J14" s="295">
        <v>0</v>
      </c>
      <c r="K14" s="295">
        <v>0</v>
      </c>
      <c r="L14" s="295">
        <v>0</v>
      </c>
      <c r="M14" s="295">
        <v>100</v>
      </c>
      <c r="N14" s="167"/>
    </row>
    <row r="15" spans="1:14" ht="34.200000000000003">
      <c r="A15" s="395">
        <v>7</v>
      </c>
      <c r="B15" s="396" t="s">
        <v>583</v>
      </c>
      <c r="C15" s="397" t="s">
        <v>918</v>
      </c>
      <c r="D15" s="295">
        <v>261</v>
      </c>
      <c r="E15" s="295">
        <v>4651</v>
      </c>
      <c r="F15" s="295">
        <v>46</v>
      </c>
      <c r="G15" s="295">
        <v>2344</v>
      </c>
      <c r="H15" s="295">
        <v>251</v>
      </c>
      <c r="I15" s="295">
        <v>1827</v>
      </c>
      <c r="J15" s="295">
        <v>0</v>
      </c>
      <c r="K15" s="295">
        <v>6</v>
      </c>
      <c r="L15" s="295">
        <v>13</v>
      </c>
      <c r="M15" s="295">
        <v>590</v>
      </c>
    </row>
    <row r="16" spans="1:14" ht="57.75" customHeight="1">
      <c r="A16" s="395">
        <v>8</v>
      </c>
      <c r="B16" s="396" t="s">
        <v>588</v>
      </c>
      <c r="C16" s="396" t="s">
        <v>743</v>
      </c>
      <c r="D16" s="398">
        <v>0</v>
      </c>
      <c r="E16" s="398">
        <v>161</v>
      </c>
      <c r="F16" s="398">
        <v>0</v>
      </c>
      <c r="G16" s="398">
        <v>0</v>
      </c>
      <c r="H16" s="398">
        <v>0</v>
      </c>
      <c r="I16" s="398">
        <v>1478</v>
      </c>
      <c r="J16" s="398">
        <v>0</v>
      </c>
      <c r="K16" s="398">
        <v>0</v>
      </c>
      <c r="L16" s="398">
        <v>0</v>
      </c>
      <c r="M16" s="398">
        <v>51</v>
      </c>
    </row>
    <row r="17" spans="1:13" ht="45" customHeight="1">
      <c r="A17" s="395">
        <v>9</v>
      </c>
      <c r="B17" s="397" t="s">
        <v>604</v>
      </c>
      <c r="C17" s="396" t="s">
        <v>1383</v>
      </c>
      <c r="D17" s="296">
        <v>1289</v>
      </c>
      <c r="E17" s="296">
        <v>7169</v>
      </c>
      <c r="F17" s="296">
        <v>1106</v>
      </c>
      <c r="G17" s="296">
        <v>3365</v>
      </c>
      <c r="H17" s="296">
        <v>0</v>
      </c>
      <c r="I17" s="296">
        <v>0</v>
      </c>
      <c r="J17" s="296">
        <v>0</v>
      </c>
      <c r="K17" s="296">
        <v>13</v>
      </c>
      <c r="L17" s="296">
        <v>11</v>
      </c>
      <c r="M17" s="296">
        <v>1238</v>
      </c>
    </row>
    <row r="18" spans="1:13" ht="46.5" customHeight="1">
      <c r="A18" s="395">
        <v>10</v>
      </c>
      <c r="B18" s="397" t="s">
        <v>616</v>
      </c>
      <c r="C18" s="396" t="s">
        <v>744</v>
      </c>
      <c r="D18" s="387">
        <v>602</v>
      </c>
      <c r="E18" s="387">
        <v>2804</v>
      </c>
      <c r="F18" s="387">
        <v>582</v>
      </c>
      <c r="G18" s="387">
        <v>2463</v>
      </c>
      <c r="H18" s="387">
        <v>3</v>
      </c>
      <c r="I18" s="387">
        <v>1310</v>
      </c>
      <c r="J18" s="387">
        <v>0</v>
      </c>
      <c r="K18" s="387">
        <v>13</v>
      </c>
      <c r="L18" s="387">
        <v>8</v>
      </c>
      <c r="M18" s="387">
        <v>401</v>
      </c>
    </row>
    <row r="19" spans="1:13" ht="38.25" customHeight="1">
      <c r="A19" s="395">
        <v>11</v>
      </c>
      <c r="B19" s="1170" t="s">
        <v>745</v>
      </c>
      <c r="C19" s="396" t="s">
        <v>1357</v>
      </c>
      <c r="D19" s="295">
        <v>20</v>
      </c>
      <c r="E19" s="295">
        <v>4817</v>
      </c>
      <c r="F19" s="295">
        <v>3</v>
      </c>
      <c r="G19" s="295">
        <v>726</v>
      </c>
      <c r="H19" s="295">
        <v>0</v>
      </c>
      <c r="I19" s="295">
        <v>0</v>
      </c>
      <c r="J19" s="295">
        <v>0</v>
      </c>
      <c r="K19" s="295">
        <v>10</v>
      </c>
      <c r="L19" s="295">
        <v>0</v>
      </c>
      <c r="M19" s="295">
        <v>1229</v>
      </c>
    </row>
    <row r="20" spans="1:13" ht="68.25" customHeight="1">
      <c r="A20" s="395">
        <v>12</v>
      </c>
      <c r="B20" s="1170"/>
      <c r="C20" s="397" t="s">
        <v>1352</v>
      </c>
      <c r="D20" s="295">
        <v>110</v>
      </c>
      <c r="E20" s="295">
        <v>7951</v>
      </c>
      <c r="F20" s="295">
        <v>11</v>
      </c>
      <c r="G20" s="295">
        <v>974</v>
      </c>
      <c r="H20" s="295">
        <v>0</v>
      </c>
      <c r="I20" s="295">
        <v>5</v>
      </c>
      <c r="J20" s="295">
        <v>0</v>
      </c>
      <c r="K20" s="295">
        <v>4</v>
      </c>
      <c r="L20" s="295">
        <v>3</v>
      </c>
      <c r="M20" s="295">
        <v>788</v>
      </c>
    </row>
    <row r="21" spans="1:13" ht="69.75" customHeight="1">
      <c r="A21" s="395">
        <v>13</v>
      </c>
      <c r="B21" s="1170"/>
      <c r="C21" s="305" t="s">
        <v>1970</v>
      </c>
      <c r="D21" s="296">
        <v>754</v>
      </c>
      <c r="E21" s="296">
        <v>5341</v>
      </c>
      <c r="F21" s="296">
        <v>0</v>
      </c>
      <c r="G21" s="296">
        <v>0</v>
      </c>
      <c r="H21" s="296">
        <v>392</v>
      </c>
      <c r="I21" s="296">
        <v>8313</v>
      </c>
      <c r="J21" s="296">
        <v>0</v>
      </c>
      <c r="K21" s="296">
        <v>0</v>
      </c>
      <c r="L21" s="296">
        <v>51</v>
      </c>
      <c r="M21" s="296">
        <v>0</v>
      </c>
    </row>
    <row r="22" spans="1:13" ht="133.5" customHeight="1">
      <c r="A22" s="395">
        <v>14</v>
      </c>
      <c r="B22" s="1170"/>
      <c r="C22" s="397" t="s">
        <v>746</v>
      </c>
      <c r="D22" s="296">
        <v>0</v>
      </c>
      <c r="E22" s="296">
        <v>1819</v>
      </c>
      <c r="F22" s="296">
        <v>0</v>
      </c>
      <c r="G22" s="296">
        <v>0</v>
      </c>
      <c r="H22" s="296">
        <v>0</v>
      </c>
      <c r="I22" s="296">
        <v>0</v>
      </c>
      <c r="J22" s="296">
        <v>0</v>
      </c>
      <c r="K22" s="296">
        <v>0</v>
      </c>
      <c r="L22" s="296">
        <v>0</v>
      </c>
      <c r="M22" s="296">
        <v>118</v>
      </c>
    </row>
    <row r="23" spans="1:13" ht="45" customHeight="1">
      <c r="A23" s="395">
        <v>15</v>
      </c>
      <c r="B23" s="1170"/>
      <c r="C23" s="395" t="s">
        <v>747</v>
      </c>
      <c r="D23" s="388">
        <v>0</v>
      </c>
      <c r="E23" s="389">
        <v>0</v>
      </c>
      <c r="F23" s="389">
        <v>0</v>
      </c>
      <c r="G23" s="389">
        <v>0</v>
      </c>
      <c r="H23" s="295">
        <v>8831</v>
      </c>
      <c r="I23" s="295">
        <v>8623</v>
      </c>
      <c r="J23" s="389">
        <v>0</v>
      </c>
      <c r="K23" s="389">
        <v>0</v>
      </c>
      <c r="L23" s="389">
        <v>0</v>
      </c>
      <c r="M23" s="389">
        <v>0</v>
      </c>
    </row>
    <row r="24" spans="1:13" ht="36" customHeight="1">
      <c r="A24" s="399">
        <v>16</v>
      </c>
      <c r="B24" s="1170"/>
      <c r="C24" s="400" t="s">
        <v>748</v>
      </c>
      <c r="D24" s="295">
        <v>0</v>
      </c>
      <c r="E24" s="295">
        <v>0</v>
      </c>
      <c r="F24" s="295">
        <v>0</v>
      </c>
      <c r="G24" s="295">
        <v>0</v>
      </c>
      <c r="H24" s="295">
        <v>37</v>
      </c>
      <c r="I24" s="295">
        <v>525</v>
      </c>
      <c r="J24" s="295">
        <v>0</v>
      </c>
      <c r="K24" s="295">
        <v>0</v>
      </c>
      <c r="L24" s="295">
        <v>0</v>
      </c>
      <c r="M24" s="295">
        <v>0</v>
      </c>
    </row>
    <row r="25" spans="1:13" ht="54" customHeight="1">
      <c r="A25" s="399">
        <v>17</v>
      </c>
      <c r="B25" s="1170"/>
      <c r="C25" s="386" t="s">
        <v>1382</v>
      </c>
      <c r="D25" s="429">
        <v>1776</v>
      </c>
      <c r="E25" s="429">
        <v>20532</v>
      </c>
      <c r="F25" s="429">
        <v>594</v>
      </c>
      <c r="G25" s="429">
        <v>4789</v>
      </c>
      <c r="H25" s="429">
        <v>173</v>
      </c>
      <c r="I25" s="429">
        <v>2322</v>
      </c>
      <c r="J25" s="429">
        <v>0</v>
      </c>
      <c r="K25" s="429">
        <v>19</v>
      </c>
      <c r="L25" s="429">
        <v>12</v>
      </c>
      <c r="M25" s="429">
        <v>2425</v>
      </c>
    </row>
    <row r="26" spans="1:13" ht="44.25" customHeight="1">
      <c r="A26" s="395">
        <v>18</v>
      </c>
      <c r="B26" s="1170"/>
      <c r="C26" s="401" t="s">
        <v>958</v>
      </c>
      <c r="D26" s="430">
        <v>667</v>
      </c>
      <c r="E26" s="430">
        <v>9818</v>
      </c>
      <c r="F26" s="430">
        <v>101</v>
      </c>
      <c r="G26" s="430">
        <v>3948</v>
      </c>
      <c r="H26" s="430">
        <v>0</v>
      </c>
      <c r="I26" s="430">
        <v>0</v>
      </c>
      <c r="J26" s="430">
        <v>0</v>
      </c>
      <c r="K26" s="430">
        <v>12</v>
      </c>
      <c r="L26" s="430">
        <v>16</v>
      </c>
      <c r="M26" s="430">
        <v>1518</v>
      </c>
    </row>
    <row r="27" spans="1:13" ht="62.25" customHeight="1">
      <c r="A27" s="395">
        <v>19</v>
      </c>
      <c r="B27" s="1170"/>
      <c r="C27" s="397" t="s">
        <v>1788</v>
      </c>
      <c r="D27" s="429">
        <v>7650</v>
      </c>
      <c r="E27" s="429">
        <v>14300</v>
      </c>
      <c r="F27" s="429">
        <v>7205</v>
      </c>
      <c r="G27" s="429">
        <v>13474</v>
      </c>
      <c r="H27" s="429">
        <v>445</v>
      </c>
      <c r="I27" s="429">
        <v>826</v>
      </c>
      <c r="J27" s="429">
        <v>0</v>
      </c>
      <c r="K27" s="429">
        <v>0</v>
      </c>
      <c r="L27" s="429">
        <v>301</v>
      </c>
      <c r="M27" s="429">
        <v>499</v>
      </c>
    </row>
    <row r="28" spans="1:13" ht="42.75" customHeight="1">
      <c r="A28" s="402">
        <v>20</v>
      </c>
      <c r="B28" s="403" t="s">
        <v>695</v>
      </c>
      <c r="C28" s="393" t="s">
        <v>749</v>
      </c>
      <c r="D28" s="431">
        <v>0</v>
      </c>
      <c r="E28" s="431">
        <v>558</v>
      </c>
      <c r="F28" s="431">
        <v>0</v>
      </c>
      <c r="G28" s="431">
        <v>0</v>
      </c>
      <c r="H28" s="431">
        <v>0</v>
      </c>
      <c r="I28" s="431">
        <v>857</v>
      </c>
      <c r="J28" s="431">
        <v>0</v>
      </c>
      <c r="K28" s="431">
        <v>0</v>
      </c>
      <c r="L28" s="431">
        <v>0</v>
      </c>
      <c r="M28" s="431">
        <v>168</v>
      </c>
    </row>
    <row r="29" spans="1:13" ht="36" customHeight="1">
      <c r="A29" s="395">
        <v>21</v>
      </c>
      <c r="B29" s="404" t="s">
        <v>722</v>
      </c>
      <c r="C29" s="404" t="s">
        <v>750</v>
      </c>
      <c r="D29" s="432">
        <v>0</v>
      </c>
      <c r="E29" s="432">
        <v>678</v>
      </c>
      <c r="F29" s="432">
        <v>0</v>
      </c>
      <c r="G29" s="432">
        <v>231</v>
      </c>
      <c r="H29" s="432">
        <v>0</v>
      </c>
      <c r="I29" s="432">
        <v>2330</v>
      </c>
      <c r="J29" s="432">
        <v>0</v>
      </c>
      <c r="K29" s="432">
        <v>14</v>
      </c>
      <c r="L29" s="432">
        <v>0</v>
      </c>
      <c r="M29" s="432">
        <v>1889</v>
      </c>
    </row>
    <row r="30" spans="1:13" ht="67.5" customHeight="1">
      <c r="A30" s="399">
        <v>22</v>
      </c>
      <c r="B30" s="1152" t="s">
        <v>727</v>
      </c>
      <c r="C30" s="405" t="s">
        <v>829</v>
      </c>
      <c r="D30" s="431">
        <v>1679</v>
      </c>
      <c r="E30" s="431">
        <v>6805</v>
      </c>
      <c r="F30" s="431">
        <v>503</v>
      </c>
      <c r="G30" s="431">
        <v>480</v>
      </c>
      <c r="H30" s="431">
        <v>207</v>
      </c>
      <c r="I30" s="431">
        <v>2150</v>
      </c>
      <c r="J30" s="431">
        <v>0</v>
      </c>
      <c r="K30" s="431">
        <v>4</v>
      </c>
      <c r="L30" s="431">
        <v>40</v>
      </c>
      <c r="M30" s="431">
        <v>136</v>
      </c>
    </row>
    <row r="31" spans="1:13" ht="80.25" customHeight="1">
      <c r="A31" s="399">
        <v>23</v>
      </c>
      <c r="B31" s="1169"/>
      <c r="C31" s="396" t="s">
        <v>1037</v>
      </c>
      <c r="D31" s="429">
        <v>325</v>
      </c>
      <c r="E31" s="429">
        <v>1679</v>
      </c>
      <c r="F31" s="429">
        <v>261</v>
      </c>
      <c r="G31" s="429">
        <v>745</v>
      </c>
      <c r="H31" s="429">
        <v>0</v>
      </c>
      <c r="I31" s="429">
        <v>40</v>
      </c>
      <c r="J31" s="429">
        <v>0</v>
      </c>
      <c r="K31" s="429">
        <v>2</v>
      </c>
      <c r="L31" s="429">
        <v>5</v>
      </c>
      <c r="M31" s="429">
        <v>172</v>
      </c>
    </row>
    <row r="32" spans="1:13" ht="41.25" customHeight="1">
      <c r="A32" s="1164" t="s">
        <v>64</v>
      </c>
      <c r="B32" s="1164"/>
      <c r="C32" s="1164"/>
      <c r="D32" s="433">
        <f t="shared" ref="D32:M32" si="0">SUM(D8:D31)</f>
        <v>17260</v>
      </c>
      <c r="E32" s="433">
        <f t="shared" si="0"/>
        <v>95580</v>
      </c>
      <c r="F32" s="433">
        <f t="shared" si="0"/>
        <v>12074</v>
      </c>
      <c r="G32" s="433">
        <f t="shared" si="0"/>
        <v>36625</v>
      </c>
      <c r="H32" s="433">
        <f t="shared" si="0"/>
        <v>10942</v>
      </c>
      <c r="I32" s="433">
        <f t="shared" si="0"/>
        <v>35104</v>
      </c>
      <c r="J32" s="433">
        <f t="shared" si="0"/>
        <v>0</v>
      </c>
      <c r="K32" s="433">
        <f t="shared" si="0"/>
        <v>120</v>
      </c>
      <c r="L32" s="433">
        <f t="shared" si="0"/>
        <v>708</v>
      </c>
      <c r="M32" s="433">
        <f t="shared" si="0"/>
        <v>13528</v>
      </c>
    </row>
    <row r="33" spans="1:13" ht="39" customHeight="1">
      <c r="A33" s="1164"/>
      <c r="B33" s="1164"/>
      <c r="C33" s="1164"/>
      <c r="D33" s="1165">
        <f>D32+E32</f>
        <v>112840</v>
      </c>
      <c r="E33" s="1165"/>
      <c r="F33" s="1165">
        <f>F32+G32</f>
        <v>48699</v>
      </c>
      <c r="G33" s="1165"/>
      <c r="H33" s="1165">
        <f>H32+I32</f>
        <v>46046</v>
      </c>
      <c r="I33" s="1165"/>
      <c r="J33" s="1166">
        <f>J32+K32</f>
        <v>120</v>
      </c>
      <c r="K33" s="1167"/>
      <c r="L33" s="1160">
        <f>L32+M32</f>
        <v>14236</v>
      </c>
      <c r="M33" s="1161"/>
    </row>
    <row r="34" spans="1:13" ht="33.75" customHeight="1">
      <c r="A34" s="1164"/>
      <c r="B34" s="1164"/>
      <c r="C34" s="1164"/>
      <c r="D34" s="1168">
        <f>D33+H33</f>
        <v>158886</v>
      </c>
      <c r="E34" s="1168"/>
      <c r="F34" s="1168"/>
      <c r="G34" s="1168"/>
      <c r="H34" s="1168"/>
      <c r="I34" s="1168"/>
      <c r="J34" s="406"/>
      <c r="K34" s="407"/>
      <c r="L34" s="408"/>
      <c r="M34" s="408"/>
    </row>
    <row r="35" spans="1:13" ht="13.8">
      <c r="A35" s="88"/>
      <c r="B35" s="88"/>
      <c r="C35" s="88"/>
      <c r="D35" s="115"/>
      <c r="E35" s="88"/>
      <c r="F35" s="88"/>
      <c r="G35" s="88"/>
      <c r="H35" s="88"/>
      <c r="I35" s="88"/>
      <c r="J35" s="88"/>
      <c r="K35" s="88"/>
      <c r="L35" s="89"/>
      <c r="M35" s="89"/>
    </row>
    <row r="36" spans="1:13" ht="13.8">
      <c r="A36" s="88"/>
      <c r="B36" s="88"/>
      <c r="C36" s="88"/>
      <c r="D36" s="115"/>
      <c r="E36" s="115"/>
      <c r="F36" s="88"/>
      <c r="G36" s="88"/>
      <c r="H36" s="88"/>
      <c r="I36" s="88"/>
      <c r="J36" s="88"/>
      <c r="K36" s="88"/>
      <c r="L36" s="89"/>
      <c r="M36" s="89"/>
    </row>
    <row r="37" spans="1:13">
      <c r="D37" s="116"/>
      <c r="E37" s="116"/>
    </row>
    <row r="38" spans="1:13">
      <c r="D38" s="116"/>
      <c r="E38" s="116"/>
    </row>
    <row r="39" spans="1:13">
      <c r="D39" s="116"/>
      <c r="E39" s="116"/>
    </row>
    <row r="40" spans="1:13">
      <c r="D40" s="116"/>
      <c r="E40" s="116"/>
    </row>
    <row r="41" spans="1:13">
      <c r="D41" s="116"/>
      <c r="E41" s="116"/>
    </row>
    <row r="42" spans="1:13">
      <c r="D42" s="116"/>
      <c r="E42" s="116"/>
    </row>
    <row r="43" spans="1:13">
      <c r="D43" s="116"/>
      <c r="E43" s="116"/>
    </row>
    <row r="44" spans="1:13">
      <c r="D44" s="116"/>
      <c r="E44" s="116"/>
    </row>
    <row r="45" spans="1:13">
      <c r="D45" s="116"/>
    </row>
  </sheetData>
  <mergeCells count="40">
    <mergeCell ref="L33:M33"/>
    <mergeCell ref="L9:L10"/>
    <mergeCell ref="M9:M10"/>
    <mergeCell ref="A32:C34"/>
    <mergeCell ref="D33:E33"/>
    <mergeCell ref="F33:G33"/>
    <mergeCell ref="H33:I33"/>
    <mergeCell ref="J33:K33"/>
    <mergeCell ref="D34:I34"/>
    <mergeCell ref="B30:B31"/>
    <mergeCell ref="B19:B27"/>
    <mergeCell ref="K9:K10"/>
    <mergeCell ref="F9:F10"/>
    <mergeCell ref="G9:G10"/>
    <mergeCell ref="H9:H10"/>
    <mergeCell ref="I9:I10"/>
    <mergeCell ref="J9:J10"/>
    <mergeCell ref="D4:G4"/>
    <mergeCell ref="F5:G5"/>
    <mergeCell ref="B9:B10"/>
    <mergeCell ref="A9:A10"/>
    <mergeCell ref="C9:C10"/>
    <mergeCell ref="D9:D10"/>
    <mergeCell ref="E9:E10"/>
    <mergeCell ref="L3:M3"/>
    <mergeCell ref="L4:M5"/>
    <mergeCell ref="A1:M1"/>
    <mergeCell ref="D2:M2"/>
    <mergeCell ref="A4:A7"/>
    <mergeCell ref="B4:B7"/>
    <mergeCell ref="C4:C7"/>
    <mergeCell ref="A2:A3"/>
    <mergeCell ref="B2:B3"/>
    <mergeCell ref="C2:C3"/>
    <mergeCell ref="D3:G3"/>
    <mergeCell ref="H3:I3"/>
    <mergeCell ref="J3:K3"/>
    <mergeCell ref="D5:E5"/>
    <mergeCell ref="J4:K5"/>
    <mergeCell ref="H4:I5"/>
  </mergeCells>
  <phoneticPr fontId="10" type="noConversion"/>
  <pageMargins left="0.21" right="0.18" top="0.35" bottom="0.28000000000000003" header="0.23" footer="0.23"/>
  <pageSetup paperSize="9" scale="78" firstPageNumber="0" fitToHeight="0" orientation="landscape" r:id="rId1"/>
  <headerFooter alignWithMargins="0"/>
  <rowBreaks count="3" manualBreakCount="3">
    <brk id="16" max="12" man="1"/>
    <brk id="24" max="12" man="1"/>
    <brk id="36" max="13" man="1"/>
  </rowBreaks>
  <ignoredErrors>
    <ignoredError sqref="L9" numberStoredAsText="1"/>
  </ignoredError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I10"/>
  <sheetViews>
    <sheetView zoomScaleNormal="100" zoomScaleSheetLayoutView="89" workbookViewId="0">
      <selection sqref="A1:H1"/>
    </sheetView>
  </sheetViews>
  <sheetFormatPr defaultColWidth="9.109375" defaultRowHeight="13.2"/>
  <cols>
    <col min="1" max="1" width="9.109375" style="1"/>
    <col min="2" max="2" width="21.109375" style="1" customWidth="1"/>
    <col min="3" max="3" width="18" style="1" customWidth="1"/>
    <col min="4" max="4" width="21.44140625" style="1" customWidth="1"/>
    <col min="5" max="5" width="21" style="1" customWidth="1"/>
    <col min="6" max="6" width="20.5546875" style="1" customWidth="1"/>
    <col min="7" max="7" width="18.109375" style="1" customWidth="1"/>
    <col min="8" max="8" width="17.6640625" style="1" customWidth="1"/>
    <col min="9" max="16384" width="9.109375" style="1"/>
  </cols>
  <sheetData>
    <row r="1" spans="1:9" ht="24.75" customHeight="1">
      <c r="A1" s="1173" t="s">
        <v>1792</v>
      </c>
      <c r="B1" s="1173"/>
      <c r="C1" s="1173"/>
      <c r="D1" s="1173"/>
      <c r="E1" s="1173"/>
      <c r="F1" s="1173"/>
      <c r="G1" s="1173"/>
      <c r="H1" s="1173"/>
    </row>
    <row r="2" spans="1:9" ht="15" customHeight="1">
      <c r="A2" s="29">
        <v>1</v>
      </c>
      <c r="B2" s="1174">
        <v>2</v>
      </c>
      <c r="C2" s="1174"/>
      <c r="D2" s="1178">
        <v>3</v>
      </c>
      <c r="E2" s="1179"/>
      <c r="F2" s="35">
        <v>4</v>
      </c>
      <c r="G2" s="35">
        <v>5</v>
      </c>
      <c r="H2" s="35">
        <v>6</v>
      </c>
    </row>
    <row r="3" spans="1:9" ht="45" customHeight="1">
      <c r="A3" s="1175" t="s">
        <v>7</v>
      </c>
      <c r="B3" s="1174" t="s">
        <v>2</v>
      </c>
      <c r="C3" s="1174"/>
      <c r="D3" s="1171" t="s">
        <v>137</v>
      </c>
      <c r="E3" s="1172"/>
      <c r="F3" s="1174" t="s">
        <v>1364</v>
      </c>
      <c r="G3" s="1174" t="s">
        <v>87</v>
      </c>
      <c r="H3" s="1175" t="s">
        <v>34</v>
      </c>
    </row>
    <row r="4" spans="1:9" ht="23.25" customHeight="1">
      <c r="A4" s="1176"/>
      <c r="B4" s="29" t="s">
        <v>73</v>
      </c>
      <c r="C4" s="29" t="s">
        <v>74</v>
      </c>
      <c r="D4" s="37" t="s">
        <v>20</v>
      </c>
      <c r="E4" s="37" t="s">
        <v>21</v>
      </c>
      <c r="F4" s="1174"/>
      <c r="G4" s="1174"/>
      <c r="H4" s="1176"/>
    </row>
    <row r="5" spans="1:9" ht="60" customHeight="1">
      <c r="A5" s="1177"/>
      <c r="B5" s="29" t="s">
        <v>77</v>
      </c>
      <c r="C5" s="29" t="s">
        <v>78</v>
      </c>
      <c r="D5" s="37" t="s">
        <v>138</v>
      </c>
      <c r="E5" s="37" t="s">
        <v>139</v>
      </c>
      <c r="F5" s="1174"/>
      <c r="G5" s="1174"/>
      <c r="H5" s="1177"/>
      <c r="I5" s="40"/>
    </row>
    <row r="6" spans="1:9" ht="81.75" customHeight="1">
      <c r="A6" s="143" t="s">
        <v>57</v>
      </c>
      <c r="B6" s="306" t="s">
        <v>334</v>
      </c>
      <c r="C6" s="307" t="s">
        <v>335</v>
      </c>
      <c r="D6" s="356" t="s">
        <v>1778</v>
      </c>
      <c r="E6" s="357" t="s">
        <v>1779</v>
      </c>
      <c r="F6" s="358">
        <v>1</v>
      </c>
      <c r="G6" s="357" t="s">
        <v>57</v>
      </c>
      <c r="H6" s="357" t="s">
        <v>563</v>
      </c>
      <c r="I6" s="41"/>
    </row>
    <row r="7" spans="1:9">
      <c r="D7" s="97"/>
      <c r="E7" s="214"/>
      <c r="I7" s="38"/>
    </row>
    <row r="8" spans="1:9">
      <c r="D8" s="351"/>
      <c r="E8" s="38"/>
      <c r="F8" s="38"/>
      <c r="G8" s="38"/>
      <c r="H8" s="38"/>
      <c r="I8" s="38"/>
    </row>
    <row r="9" spans="1:9">
      <c r="D9" s="352"/>
      <c r="E9" s="352"/>
      <c r="F9" s="353"/>
      <c r="G9" s="352"/>
      <c r="H9" s="352"/>
    </row>
    <row r="10" spans="1:9">
      <c r="D10" s="138"/>
      <c r="E10" s="38"/>
      <c r="F10" s="38"/>
      <c r="G10" s="38"/>
      <c r="H10" s="38"/>
    </row>
  </sheetData>
  <mergeCells count="9">
    <mergeCell ref="D3:E3"/>
    <mergeCell ref="A1:H1"/>
    <mergeCell ref="B2:C2"/>
    <mergeCell ref="A3:A5"/>
    <mergeCell ref="B3:C3"/>
    <mergeCell ref="F3:F5"/>
    <mergeCell ref="G3:G5"/>
    <mergeCell ref="H3:H5"/>
    <mergeCell ref="D2:E2"/>
  </mergeCells>
  <pageMargins left="0.2" right="0.15" top="0.98402777777777772" bottom="0.98402777777777772" header="0.51180555555555551" footer="0.51180555555555551"/>
  <pageSetup paperSize="9" scale="94" firstPageNumber="0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H6"/>
  <sheetViews>
    <sheetView zoomScaleNormal="100" workbookViewId="0">
      <selection sqref="A1:H1"/>
    </sheetView>
  </sheetViews>
  <sheetFormatPr defaultColWidth="9.109375" defaultRowHeight="13.2"/>
  <cols>
    <col min="1" max="1" width="9.109375" style="1"/>
    <col min="2" max="2" width="21.109375" style="1" customWidth="1"/>
    <col min="3" max="3" width="18" style="1" customWidth="1"/>
    <col min="4" max="4" width="21.44140625" style="1" customWidth="1"/>
    <col min="5" max="5" width="21" style="1" customWidth="1"/>
    <col min="6" max="6" width="20.5546875" style="1" customWidth="1"/>
    <col min="7" max="7" width="18.109375" style="1" customWidth="1"/>
    <col min="8" max="8" width="17.6640625" style="1" customWidth="1"/>
    <col min="9" max="16384" width="9.109375" style="1"/>
  </cols>
  <sheetData>
    <row r="1" spans="1:8" ht="24.75" customHeight="1">
      <c r="A1" s="1173" t="s">
        <v>326</v>
      </c>
      <c r="B1" s="1173"/>
      <c r="C1" s="1173"/>
      <c r="D1" s="1173"/>
      <c r="E1" s="1173"/>
      <c r="F1" s="1173"/>
      <c r="G1" s="1173"/>
      <c r="H1" s="1173"/>
    </row>
    <row r="2" spans="1:8" ht="15" customHeight="1">
      <c r="A2" s="37">
        <v>1</v>
      </c>
      <c r="B2" s="1174">
        <v>2</v>
      </c>
      <c r="C2" s="1174"/>
      <c r="D2" s="1178">
        <v>3</v>
      </c>
      <c r="E2" s="1179"/>
      <c r="F2" s="35">
        <v>4</v>
      </c>
      <c r="G2" s="35">
        <v>5</v>
      </c>
      <c r="H2" s="35">
        <v>6</v>
      </c>
    </row>
    <row r="3" spans="1:8" ht="45" customHeight="1">
      <c r="A3" s="1175" t="s">
        <v>7</v>
      </c>
      <c r="B3" s="1174" t="s">
        <v>2</v>
      </c>
      <c r="C3" s="1174"/>
      <c r="D3" s="1171" t="s">
        <v>140</v>
      </c>
      <c r="E3" s="1172"/>
      <c r="F3" s="1174" t="s">
        <v>142</v>
      </c>
      <c r="G3" s="1174" t="s">
        <v>143</v>
      </c>
      <c r="H3" s="1175" t="s">
        <v>144</v>
      </c>
    </row>
    <row r="4" spans="1:8" ht="23.25" customHeight="1">
      <c r="A4" s="1176"/>
      <c r="B4" s="37" t="s">
        <v>73</v>
      </c>
      <c r="C4" s="37" t="s">
        <v>74</v>
      </c>
      <c r="D4" s="37" t="s">
        <v>20</v>
      </c>
      <c r="E4" s="37" t="s">
        <v>21</v>
      </c>
      <c r="F4" s="1174"/>
      <c r="G4" s="1174"/>
      <c r="H4" s="1176"/>
    </row>
    <row r="5" spans="1:8" ht="60" customHeight="1">
      <c r="A5" s="1177"/>
      <c r="B5" s="37" t="s">
        <v>77</v>
      </c>
      <c r="C5" s="37" t="s">
        <v>78</v>
      </c>
      <c r="D5" s="37" t="s">
        <v>138</v>
      </c>
      <c r="E5" s="37" t="s">
        <v>141</v>
      </c>
      <c r="F5" s="1174"/>
      <c r="G5" s="1174"/>
      <c r="H5" s="1177"/>
    </row>
    <row r="6" spans="1:8" ht="29.25" customHeight="1">
      <c r="A6" s="7"/>
      <c r="B6" s="7"/>
      <c r="C6" s="7"/>
      <c r="D6" s="7"/>
      <c r="E6" s="7"/>
      <c r="F6" s="19"/>
      <c r="G6" s="7"/>
      <c r="H6" s="7"/>
    </row>
  </sheetData>
  <mergeCells count="9">
    <mergeCell ref="D3:E3"/>
    <mergeCell ref="H3:H5"/>
    <mergeCell ref="A1:H1"/>
    <mergeCell ref="B2:C2"/>
    <mergeCell ref="G3:G5"/>
    <mergeCell ref="A3:A5"/>
    <mergeCell ref="B3:C3"/>
    <mergeCell ref="F3:F5"/>
    <mergeCell ref="D2:E2"/>
  </mergeCells>
  <phoneticPr fontId="10" type="noConversion"/>
  <pageMargins left="0.2" right="0.15" top="0.98402777777777772" bottom="0.98402777777777772" header="0.51180555555555551" footer="0.51180555555555551"/>
  <pageSetup paperSize="9" firstPageNumber="0" fitToHeight="0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Q20"/>
  <sheetViews>
    <sheetView zoomScaleNormal="100" workbookViewId="0">
      <selection activeCell="H15" sqref="H15"/>
    </sheetView>
  </sheetViews>
  <sheetFormatPr defaultColWidth="9.109375" defaultRowHeight="13.2"/>
  <cols>
    <col min="1" max="1" width="18.109375" style="11" customWidth="1"/>
    <col min="2" max="3" width="15.6640625" style="11" customWidth="1"/>
    <col min="4" max="4" width="23.6640625" style="11" customWidth="1"/>
    <col min="5" max="6" width="25.6640625" style="11" customWidth="1"/>
    <col min="7" max="16384" width="9.109375" style="11"/>
  </cols>
  <sheetData>
    <row r="1" spans="1:17" ht="16.5" customHeight="1">
      <c r="A1" s="1182" t="s">
        <v>2251</v>
      </c>
      <c r="B1" s="1182"/>
      <c r="C1" s="1182"/>
      <c r="D1" s="1182"/>
      <c r="E1" s="1182"/>
      <c r="F1" s="1182"/>
    </row>
    <row r="2" spans="1:17" ht="13.8">
      <c r="A2" s="36">
        <v>1</v>
      </c>
      <c r="B2" s="1183">
        <v>2</v>
      </c>
      <c r="C2" s="1183"/>
      <c r="D2" s="36">
        <v>3</v>
      </c>
      <c r="E2" s="1183">
        <v>4</v>
      </c>
      <c r="F2" s="1183"/>
    </row>
    <row r="3" spans="1:17" ht="88.5" customHeight="1">
      <c r="A3" s="1176" t="s">
        <v>836</v>
      </c>
      <c r="B3" s="1177" t="s">
        <v>145</v>
      </c>
      <c r="C3" s="1177"/>
      <c r="D3" s="1184" t="s">
        <v>146</v>
      </c>
      <c r="E3" s="1185" t="s">
        <v>147</v>
      </c>
      <c r="F3" s="1186"/>
    </row>
    <row r="4" spans="1:17" ht="13.8">
      <c r="A4" s="1176"/>
      <c r="B4" s="62" t="s">
        <v>73</v>
      </c>
      <c r="C4" s="62" t="s">
        <v>74</v>
      </c>
      <c r="D4" s="1184"/>
      <c r="E4" s="62" t="s">
        <v>47</v>
      </c>
      <c r="F4" s="62" t="s">
        <v>48</v>
      </c>
    </row>
    <row r="5" spans="1:17" ht="110.4">
      <c r="A5" s="1176"/>
      <c r="B5" s="61" t="s">
        <v>150</v>
      </c>
      <c r="C5" s="61" t="s">
        <v>118</v>
      </c>
      <c r="D5" s="1184"/>
      <c r="E5" s="61" t="s">
        <v>148</v>
      </c>
      <c r="F5" s="66" t="s">
        <v>149</v>
      </c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</row>
    <row r="6" spans="1:17" ht="22.5" customHeight="1">
      <c r="A6" s="750" t="s">
        <v>2246</v>
      </c>
      <c r="B6" s="752">
        <v>44197</v>
      </c>
      <c r="C6" s="752">
        <v>44219</v>
      </c>
      <c r="D6" s="765">
        <v>4</v>
      </c>
      <c r="E6" s="751">
        <v>19</v>
      </c>
      <c r="F6" s="751">
        <v>3</v>
      </c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</row>
    <row r="7" spans="1:17" ht="22.5" customHeight="1">
      <c r="A7" s="750" t="s">
        <v>2247</v>
      </c>
      <c r="B7" s="752">
        <v>44197</v>
      </c>
      <c r="C7" s="752">
        <v>44250</v>
      </c>
      <c r="D7" s="765">
        <v>4</v>
      </c>
      <c r="E7" s="751">
        <v>18</v>
      </c>
      <c r="F7" s="751">
        <v>3</v>
      </c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</row>
    <row r="8" spans="1:17" ht="23.25" customHeight="1">
      <c r="A8" s="753" t="s">
        <v>2248</v>
      </c>
      <c r="B8" s="754">
        <v>44197</v>
      </c>
      <c r="C8" s="752">
        <v>44252</v>
      </c>
      <c r="D8" s="765">
        <v>3</v>
      </c>
      <c r="E8" s="751">
        <v>9</v>
      </c>
      <c r="F8" s="751">
        <v>2</v>
      </c>
      <c r="G8" s="43"/>
      <c r="H8" s="43"/>
      <c r="I8" s="43"/>
      <c r="J8" s="43"/>
      <c r="K8" s="43"/>
      <c r="L8" s="43"/>
      <c r="M8" s="43"/>
      <c r="N8" s="43"/>
      <c r="O8" s="43"/>
      <c r="P8" s="43"/>
      <c r="Q8" s="43"/>
    </row>
    <row r="9" spans="1:17" s="43" customFormat="1" ht="20.25" customHeight="1">
      <c r="A9" s="750" t="s">
        <v>2249</v>
      </c>
      <c r="B9" s="754">
        <v>44197</v>
      </c>
      <c r="C9" s="755">
        <v>44251</v>
      </c>
      <c r="D9" s="765">
        <v>4</v>
      </c>
      <c r="E9" s="751">
        <v>8</v>
      </c>
      <c r="F9" s="751">
        <v>1</v>
      </c>
    </row>
    <row r="10" spans="1:17" s="43" customFormat="1" ht="20.25" customHeight="1">
      <c r="A10" s="753" t="s">
        <v>2250</v>
      </c>
      <c r="B10" s="754">
        <v>44197</v>
      </c>
      <c r="C10" s="755">
        <v>44252</v>
      </c>
      <c r="D10" s="765">
        <v>3</v>
      </c>
      <c r="E10" s="751">
        <v>7</v>
      </c>
      <c r="F10" s="751">
        <v>2</v>
      </c>
    </row>
    <row r="11" spans="1:17" s="43" customFormat="1" ht="20.25" customHeight="1">
      <c r="A11" s="753" t="s">
        <v>2246</v>
      </c>
      <c r="B11" s="754">
        <v>44251</v>
      </c>
      <c r="C11" s="755">
        <v>44251</v>
      </c>
      <c r="D11" s="765">
        <v>8</v>
      </c>
      <c r="E11" s="751">
        <v>37</v>
      </c>
      <c r="F11" s="751">
        <v>6</v>
      </c>
    </row>
    <row r="12" spans="1:17" s="43" customFormat="1" ht="20.25" customHeight="1">
      <c r="A12" s="753" t="s">
        <v>2246</v>
      </c>
      <c r="B12" s="754">
        <v>44252</v>
      </c>
      <c r="C12" s="755">
        <v>44252</v>
      </c>
      <c r="D12" s="765">
        <v>11</v>
      </c>
      <c r="E12" s="751">
        <v>45</v>
      </c>
      <c r="F12" s="751">
        <v>7</v>
      </c>
    </row>
    <row r="13" spans="1:17" s="43" customFormat="1" ht="20.25" customHeight="1">
      <c r="A13" s="753" t="s">
        <v>1126</v>
      </c>
      <c r="B13" s="754">
        <v>44253</v>
      </c>
      <c r="C13" s="755">
        <v>44255</v>
      </c>
      <c r="D13" s="765">
        <v>12</v>
      </c>
      <c r="E13" s="751">
        <v>60</v>
      </c>
      <c r="F13" s="751">
        <v>11</v>
      </c>
    </row>
    <row r="14" spans="1:17" s="43" customFormat="1" ht="20.25" customHeight="1">
      <c r="A14" s="753" t="s">
        <v>1126</v>
      </c>
      <c r="B14" s="754">
        <v>44256</v>
      </c>
      <c r="C14" s="755">
        <v>44561</v>
      </c>
      <c r="D14" s="766">
        <v>12</v>
      </c>
      <c r="E14" s="750">
        <v>59</v>
      </c>
      <c r="F14" s="750">
        <v>12</v>
      </c>
    </row>
    <row r="15" spans="1:17" ht="13.8">
      <c r="A15" s="67"/>
      <c r="B15" s="68"/>
      <c r="C15" s="68"/>
      <c r="D15" s="69"/>
      <c r="E15" s="70"/>
      <c r="F15" s="70"/>
      <c r="G15" s="43"/>
      <c r="H15" s="43"/>
      <c r="I15" s="43"/>
      <c r="J15" s="43"/>
      <c r="K15" s="43"/>
      <c r="L15" s="43"/>
      <c r="M15" s="43"/>
      <c r="N15" s="43"/>
      <c r="O15" s="43"/>
      <c r="P15" s="43"/>
      <c r="Q15" s="43"/>
    </row>
    <row r="16" spans="1:17" ht="13.8">
      <c r="A16" s="63"/>
      <c r="B16" s="64"/>
      <c r="C16" s="64"/>
      <c r="D16" s="43"/>
      <c r="E16" s="65"/>
      <c r="F16" s="65"/>
    </row>
    <row r="17" spans="1:6">
      <c r="A17" s="1180" t="s">
        <v>151</v>
      </c>
      <c r="B17" s="1181"/>
      <c r="C17" s="1181"/>
      <c r="D17" s="1181"/>
      <c r="E17" s="1181"/>
      <c r="F17" s="1181"/>
    </row>
    <row r="18" spans="1:6">
      <c r="A18" s="1181"/>
      <c r="B18" s="1181"/>
      <c r="C18" s="1181"/>
      <c r="D18" s="1181"/>
      <c r="E18" s="1181"/>
      <c r="F18" s="1181"/>
    </row>
    <row r="19" spans="1:6">
      <c r="A19" s="1181"/>
      <c r="B19" s="1181"/>
      <c r="C19" s="1181"/>
      <c r="D19" s="1181"/>
      <c r="E19" s="1181"/>
      <c r="F19" s="1181"/>
    </row>
    <row r="20" spans="1:6">
      <c r="A20" s="1181"/>
      <c r="B20" s="1181"/>
      <c r="C20" s="1181"/>
      <c r="D20" s="1181"/>
      <c r="E20" s="1181"/>
      <c r="F20" s="1181"/>
    </row>
  </sheetData>
  <mergeCells count="8">
    <mergeCell ref="A17:F20"/>
    <mergeCell ref="A1:F1"/>
    <mergeCell ref="B2:C2"/>
    <mergeCell ref="E2:F2"/>
    <mergeCell ref="A3:A5"/>
    <mergeCell ref="B3:C3"/>
    <mergeCell ref="D3:D5"/>
    <mergeCell ref="E3:F3"/>
  </mergeCells>
  <phoneticPr fontId="0" type="noConversion"/>
  <pageMargins left="0.16" right="0.18" top="0.75" bottom="0.75" header="0.3" footer="0.3"/>
  <pageSetup paperSize="9" fitToHeight="0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Q91"/>
  <sheetViews>
    <sheetView zoomScale="51" zoomScaleNormal="51" zoomScaleSheetLayoutView="66" workbookViewId="0">
      <selection sqref="A1:P1"/>
    </sheetView>
  </sheetViews>
  <sheetFormatPr defaultColWidth="9.109375" defaultRowHeight="13.2"/>
  <cols>
    <col min="1" max="1" width="18.33203125" style="98" customWidth="1"/>
    <col min="2" max="3" width="13.6640625" style="98" customWidth="1"/>
    <col min="4" max="4" width="14.44140625" style="98" customWidth="1"/>
    <col min="5" max="7" width="15.6640625" style="98" customWidth="1"/>
    <col min="8" max="8" width="12.6640625" style="98" customWidth="1"/>
    <col min="9" max="9" width="12.44140625" style="98" customWidth="1"/>
    <col min="10" max="10" width="13.109375" style="98" customWidth="1"/>
    <col min="11" max="11" width="15.109375" style="98" customWidth="1"/>
    <col min="12" max="12" width="12.44140625" style="98" customWidth="1"/>
    <col min="13" max="13" width="15.6640625" style="98" customWidth="1"/>
    <col min="14" max="14" width="15.33203125" style="98" customWidth="1"/>
    <col min="15" max="15" width="16" style="98" customWidth="1"/>
    <col min="16" max="16" width="14.88671875" style="98" customWidth="1"/>
    <col min="17" max="16384" width="9.109375" style="98"/>
  </cols>
  <sheetData>
    <row r="1" spans="1:17" s="4" customFormat="1" ht="15.75" customHeight="1">
      <c r="A1" s="1187" t="s">
        <v>1127</v>
      </c>
      <c r="B1" s="1187"/>
      <c r="C1" s="1187"/>
      <c r="D1" s="1187"/>
      <c r="E1" s="1187"/>
      <c r="F1" s="1187"/>
      <c r="G1" s="1187"/>
      <c r="H1" s="1187"/>
      <c r="I1" s="1187"/>
      <c r="J1" s="1187"/>
      <c r="K1" s="1187"/>
      <c r="L1" s="1187"/>
      <c r="M1" s="1187"/>
      <c r="N1" s="1187"/>
      <c r="O1" s="1187"/>
      <c r="P1" s="1187"/>
    </row>
    <row r="2" spans="1:17" s="4" customFormat="1" ht="57" customHeight="1">
      <c r="A2" s="1188" t="s">
        <v>1153</v>
      </c>
      <c r="B2" s="1188" t="s">
        <v>98</v>
      </c>
      <c r="C2" s="1188"/>
      <c r="D2" s="1188"/>
      <c r="E2" s="1188" t="s">
        <v>101</v>
      </c>
      <c r="F2" s="1188"/>
      <c r="G2" s="1188"/>
      <c r="H2" s="1188" t="s">
        <v>102</v>
      </c>
      <c r="I2" s="1188"/>
      <c r="J2" s="1188"/>
      <c r="K2" s="1188" t="s">
        <v>103</v>
      </c>
      <c r="L2" s="1188"/>
      <c r="M2" s="1188"/>
      <c r="N2" s="1188" t="s">
        <v>1132</v>
      </c>
      <c r="O2" s="1188"/>
      <c r="P2" s="1188"/>
    </row>
    <row r="3" spans="1:17" s="4" customFormat="1" ht="21" customHeight="1">
      <c r="A3" s="1188"/>
      <c r="B3" s="129" t="s">
        <v>1133</v>
      </c>
      <c r="C3" s="129" t="s">
        <v>99</v>
      </c>
      <c r="D3" s="129" t="s">
        <v>100</v>
      </c>
      <c r="E3" s="129" t="s">
        <v>1133</v>
      </c>
      <c r="F3" s="129" t="s">
        <v>99</v>
      </c>
      <c r="G3" s="129" t="s">
        <v>100</v>
      </c>
      <c r="H3" s="129" t="s">
        <v>1133</v>
      </c>
      <c r="I3" s="129" t="s">
        <v>99</v>
      </c>
      <c r="J3" s="129" t="s">
        <v>100</v>
      </c>
      <c r="K3" s="129" t="s">
        <v>1133</v>
      </c>
      <c r="L3" s="129" t="s">
        <v>99</v>
      </c>
      <c r="M3" s="129" t="s">
        <v>100</v>
      </c>
      <c r="N3" s="129" t="s">
        <v>1133</v>
      </c>
      <c r="O3" s="129" t="s">
        <v>99</v>
      </c>
      <c r="P3" s="129" t="s">
        <v>100</v>
      </c>
    </row>
    <row r="4" spans="1:17" s="4" customFormat="1" ht="15" customHeight="1">
      <c r="A4" s="124" t="s">
        <v>104</v>
      </c>
      <c r="B4" s="216">
        <v>2693</v>
      </c>
      <c r="C4" s="216">
        <v>2633</v>
      </c>
      <c r="D4" s="217">
        <f>B4+C4</f>
        <v>5326</v>
      </c>
      <c r="E4" s="216">
        <v>273</v>
      </c>
      <c r="F4" s="216">
        <v>680</v>
      </c>
      <c r="G4" s="217">
        <f t="shared" ref="G4:G15" si="0">F4+E4</f>
        <v>953</v>
      </c>
      <c r="H4" s="216" t="s">
        <v>883</v>
      </c>
      <c r="I4" s="216" t="s">
        <v>884</v>
      </c>
      <c r="J4" s="218" t="s">
        <v>882</v>
      </c>
      <c r="K4" s="216" t="s">
        <v>1646</v>
      </c>
      <c r="L4" s="216" t="s">
        <v>1461</v>
      </c>
      <c r="M4" s="216" t="s">
        <v>1432</v>
      </c>
      <c r="N4" s="216" t="s">
        <v>1440</v>
      </c>
      <c r="O4" s="216" t="s">
        <v>1085</v>
      </c>
      <c r="P4" s="216" t="s">
        <v>1443</v>
      </c>
      <c r="Q4" s="130"/>
    </row>
    <row r="5" spans="1:17" s="4" customFormat="1" ht="15" customHeight="1">
      <c r="A5" s="124" t="s">
        <v>105</v>
      </c>
      <c r="B5" s="216">
        <v>2652</v>
      </c>
      <c r="C5" s="216">
        <v>2542</v>
      </c>
      <c r="D5" s="217">
        <f>B5+C5</f>
        <v>5194</v>
      </c>
      <c r="E5" s="216">
        <v>300</v>
      </c>
      <c r="F5" s="216">
        <v>703</v>
      </c>
      <c r="G5" s="217">
        <f t="shared" si="0"/>
        <v>1003</v>
      </c>
      <c r="H5" s="216" t="s">
        <v>883</v>
      </c>
      <c r="I5" s="216" t="s">
        <v>884</v>
      </c>
      <c r="J5" s="218" t="s">
        <v>1428</v>
      </c>
      <c r="K5" s="216" t="s">
        <v>1626</v>
      </c>
      <c r="L5" s="216" t="s">
        <v>1627</v>
      </c>
      <c r="M5" s="216" t="s">
        <v>1092</v>
      </c>
      <c r="N5" s="216" t="s">
        <v>1647</v>
      </c>
      <c r="O5" s="216" t="s">
        <v>1061</v>
      </c>
      <c r="P5" s="216" t="s">
        <v>1063</v>
      </c>
      <c r="Q5" s="130"/>
    </row>
    <row r="6" spans="1:17" ht="15" customHeight="1">
      <c r="A6" s="124" t="s">
        <v>106</v>
      </c>
      <c r="B6" s="216">
        <v>3352</v>
      </c>
      <c r="C6" s="216">
        <v>2561</v>
      </c>
      <c r="D6" s="217">
        <f>C6+B6</f>
        <v>5913</v>
      </c>
      <c r="E6" s="216">
        <v>734</v>
      </c>
      <c r="F6" s="216">
        <v>1047</v>
      </c>
      <c r="G6" s="217">
        <f t="shared" si="0"/>
        <v>1781</v>
      </c>
      <c r="H6" s="216" t="s">
        <v>883</v>
      </c>
      <c r="I6" s="216" t="s">
        <v>891</v>
      </c>
      <c r="J6" s="218" t="s">
        <v>1428</v>
      </c>
      <c r="K6" s="216" t="s">
        <v>1628</v>
      </c>
      <c r="L6" s="216" t="s">
        <v>1629</v>
      </c>
      <c r="M6" s="216" t="s">
        <v>1433</v>
      </c>
      <c r="N6" s="216" t="s">
        <v>1648</v>
      </c>
      <c r="O6" s="216" t="s">
        <v>1649</v>
      </c>
      <c r="P6" s="216" t="s">
        <v>1444</v>
      </c>
      <c r="Q6" s="131"/>
    </row>
    <row r="7" spans="1:17" ht="15" customHeight="1">
      <c r="A7" s="124" t="s">
        <v>107</v>
      </c>
      <c r="B7" s="216">
        <v>2893</v>
      </c>
      <c r="C7" s="216">
        <v>2395</v>
      </c>
      <c r="D7" s="217">
        <f>C7+B7</f>
        <v>5288</v>
      </c>
      <c r="E7" s="216">
        <v>573</v>
      </c>
      <c r="F7" s="216">
        <v>974</v>
      </c>
      <c r="G7" s="217">
        <f t="shared" si="0"/>
        <v>1547</v>
      </c>
      <c r="H7" s="216" t="s">
        <v>1623</v>
      </c>
      <c r="I7" s="216" t="s">
        <v>891</v>
      </c>
      <c r="J7" s="218" t="s">
        <v>1428</v>
      </c>
      <c r="K7" s="216" t="s">
        <v>1630</v>
      </c>
      <c r="L7" s="216" t="s">
        <v>1631</v>
      </c>
      <c r="M7" s="216" t="s">
        <v>1433</v>
      </c>
      <c r="N7" s="216" t="s">
        <v>1650</v>
      </c>
      <c r="O7" s="216" t="s">
        <v>1651</v>
      </c>
      <c r="P7" s="216" t="s">
        <v>1444</v>
      </c>
      <c r="Q7" s="131"/>
    </row>
    <row r="8" spans="1:17" ht="15" customHeight="1">
      <c r="A8" s="124" t="s">
        <v>108</v>
      </c>
      <c r="B8" s="216">
        <v>2918</v>
      </c>
      <c r="C8" s="216">
        <v>2454</v>
      </c>
      <c r="D8" s="217">
        <f>B8+C8</f>
        <v>5372</v>
      </c>
      <c r="E8" s="216">
        <v>440</v>
      </c>
      <c r="F8" s="216">
        <v>815</v>
      </c>
      <c r="G8" s="217">
        <f t="shared" si="0"/>
        <v>1255</v>
      </c>
      <c r="H8" s="216" t="s">
        <v>881</v>
      </c>
      <c r="I8" s="216" t="s">
        <v>879</v>
      </c>
      <c r="J8" s="218" t="s">
        <v>1428</v>
      </c>
      <c r="K8" s="216" t="s">
        <v>1632</v>
      </c>
      <c r="L8" s="216" t="s">
        <v>1633</v>
      </c>
      <c r="M8" s="216" t="s">
        <v>1078</v>
      </c>
      <c r="N8" s="216" t="s">
        <v>1652</v>
      </c>
      <c r="O8" s="216" t="s">
        <v>1653</v>
      </c>
      <c r="P8" s="216" t="s">
        <v>1445</v>
      </c>
      <c r="Q8" s="131"/>
    </row>
    <row r="9" spans="1:17" ht="15" customHeight="1">
      <c r="A9" s="124" t="s">
        <v>109</v>
      </c>
      <c r="B9" s="216">
        <v>3019</v>
      </c>
      <c r="C9" s="216">
        <v>2550</v>
      </c>
      <c r="D9" s="217">
        <f>B9+C9</f>
        <v>5569</v>
      </c>
      <c r="E9" s="216">
        <v>522</v>
      </c>
      <c r="F9" s="216">
        <v>883</v>
      </c>
      <c r="G9" s="217">
        <f t="shared" si="0"/>
        <v>1405</v>
      </c>
      <c r="H9" s="216" t="s">
        <v>881</v>
      </c>
      <c r="I9" s="216" t="s">
        <v>880</v>
      </c>
      <c r="J9" s="218" t="s">
        <v>1428</v>
      </c>
      <c r="K9" s="216" t="s">
        <v>1634</v>
      </c>
      <c r="L9" s="216" t="s">
        <v>1635</v>
      </c>
      <c r="M9" s="216" t="s">
        <v>1434</v>
      </c>
      <c r="N9" s="216" t="s">
        <v>1654</v>
      </c>
      <c r="O9" s="216" t="s">
        <v>1655</v>
      </c>
      <c r="P9" s="216" t="s">
        <v>1446</v>
      </c>
      <c r="Q9" s="131"/>
    </row>
    <row r="10" spans="1:17" ht="15" customHeight="1">
      <c r="A10" s="124" t="s">
        <v>110</v>
      </c>
      <c r="B10" s="216">
        <v>3205</v>
      </c>
      <c r="C10" s="216">
        <v>2536</v>
      </c>
      <c r="D10" s="217">
        <f t="shared" ref="D10:D15" si="1">C10+B10</f>
        <v>5741</v>
      </c>
      <c r="E10" s="216">
        <v>495</v>
      </c>
      <c r="F10" s="216">
        <v>911</v>
      </c>
      <c r="G10" s="217">
        <f t="shared" si="0"/>
        <v>1406</v>
      </c>
      <c r="H10" s="216" t="s">
        <v>883</v>
      </c>
      <c r="I10" s="216" t="s">
        <v>879</v>
      </c>
      <c r="J10" s="218" t="s">
        <v>1428</v>
      </c>
      <c r="K10" s="216" t="s">
        <v>1636</v>
      </c>
      <c r="L10" s="216" t="s">
        <v>1637</v>
      </c>
      <c r="M10" s="216" t="s">
        <v>1435</v>
      </c>
      <c r="N10" s="216" t="s">
        <v>1656</v>
      </c>
      <c r="O10" s="216" t="s">
        <v>1440</v>
      </c>
      <c r="P10" s="216" t="s">
        <v>1447</v>
      </c>
      <c r="Q10" s="131"/>
    </row>
    <row r="11" spans="1:17" ht="15" customHeight="1">
      <c r="A11" s="124" t="s">
        <v>111</v>
      </c>
      <c r="B11" s="216">
        <v>3335</v>
      </c>
      <c r="C11" s="216">
        <v>2580</v>
      </c>
      <c r="D11" s="217">
        <f t="shared" si="1"/>
        <v>5915</v>
      </c>
      <c r="E11" s="216">
        <v>701</v>
      </c>
      <c r="F11" s="216">
        <v>985</v>
      </c>
      <c r="G11" s="217">
        <f t="shared" si="0"/>
        <v>1686</v>
      </c>
      <c r="H11" s="216" t="s">
        <v>883</v>
      </c>
      <c r="I11" s="216" t="s">
        <v>879</v>
      </c>
      <c r="J11" s="218" t="s">
        <v>1428</v>
      </c>
      <c r="K11" s="216" t="s">
        <v>1636</v>
      </c>
      <c r="L11" s="216" t="s">
        <v>1638</v>
      </c>
      <c r="M11" s="216" t="s">
        <v>1436</v>
      </c>
      <c r="N11" s="216" t="s">
        <v>1656</v>
      </c>
      <c r="O11" s="216" t="s">
        <v>1657</v>
      </c>
      <c r="P11" s="216" t="s">
        <v>1059</v>
      </c>
      <c r="Q11" s="131"/>
    </row>
    <row r="12" spans="1:17" ht="15" customHeight="1">
      <c r="A12" s="124" t="s">
        <v>112</v>
      </c>
      <c r="B12" s="216">
        <v>2967</v>
      </c>
      <c r="C12" s="216">
        <v>2491</v>
      </c>
      <c r="D12" s="217">
        <f t="shared" si="1"/>
        <v>5458</v>
      </c>
      <c r="E12" s="216">
        <v>565</v>
      </c>
      <c r="F12" s="216">
        <v>1036</v>
      </c>
      <c r="G12" s="217">
        <f t="shared" si="0"/>
        <v>1601</v>
      </c>
      <c r="H12" s="216" t="s">
        <v>881</v>
      </c>
      <c r="I12" s="216" t="s">
        <v>879</v>
      </c>
      <c r="J12" s="218" t="s">
        <v>1428</v>
      </c>
      <c r="K12" s="216" t="s">
        <v>1631</v>
      </c>
      <c r="L12" s="216" t="s">
        <v>1639</v>
      </c>
      <c r="M12" s="216" t="s">
        <v>1058</v>
      </c>
      <c r="N12" s="216" t="s">
        <v>1658</v>
      </c>
      <c r="O12" s="216" t="s">
        <v>1659</v>
      </c>
      <c r="P12" s="216" t="s">
        <v>1448</v>
      </c>
      <c r="Q12" s="131"/>
    </row>
    <row r="13" spans="1:17" ht="15" customHeight="1">
      <c r="A13" s="124" t="s">
        <v>113</v>
      </c>
      <c r="B13" s="216">
        <v>4958</v>
      </c>
      <c r="C13" s="216">
        <v>2697</v>
      </c>
      <c r="D13" s="217">
        <f t="shared" si="1"/>
        <v>7655</v>
      </c>
      <c r="E13" s="216">
        <v>2371</v>
      </c>
      <c r="F13" s="216">
        <v>1898</v>
      </c>
      <c r="G13" s="217">
        <f t="shared" si="0"/>
        <v>4269</v>
      </c>
      <c r="H13" s="216" t="s">
        <v>883</v>
      </c>
      <c r="I13" s="216" t="s">
        <v>889</v>
      </c>
      <c r="J13" s="218" t="s">
        <v>1428</v>
      </c>
      <c r="K13" s="216" t="s">
        <v>1640</v>
      </c>
      <c r="L13" s="216" t="s">
        <v>1641</v>
      </c>
      <c r="M13" s="216" t="s">
        <v>1084</v>
      </c>
      <c r="N13" s="216" t="s">
        <v>1660</v>
      </c>
      <c r="O13" s="216" t="s">
        <v>1661</v>
      </c>
      <c r="P13" s="216" t="s">
        <v>1072</v>
      </c>
      <c r="Q13" s="131"/>
    </row>
    <row r="14" spans="1:17" ht="15" customHeight="1">
      <c r="A14" s="124" t="s">
        <v>114</v>
      </c>
      <c r="B14" s="216">
        <v>4425</v>
      </c>
      <c r="C14" s="216">
        <v>2771</v>
      </c>
      <c r="D14" s="217">
        <f t="shared" si="1"/>
        <v>7196</v>
      </c>
      <c r="E14" s="216">
        <v>2497</v>
      </c>
      <c r="F14" s="216">
        <v>1371</v>
      </c>
      <c r="G14" s="217">
        <f t="shared" si="0"/>
        <v>3868</v>
      </c>
      <c r="H14" s="216" t="s">
        <v>889</v>
      </c>
      <c r="I14" s="216" t="s">
        <v>891</v>
      </c>
      <c r="J14" s="218" t="s">
        <v>1428</v>
      </c>
      <c r="K14" s="216" t="s">
        <v>1642</v>
      </c>
      <c r="L14" s="216" t="s">
        <v>1643</v>
      </c>
      <c r="M14" s="216" t="s">
        <v>1435</v>
      </c>
      <c r="N14" s="216" t="s">
        <v>1662</v>
      </c>
      <c r="O14" s="216" t="s">
        <v>1663</v>
      </c>
      <c r="P14" s="216" t="s">
        <v>1447</v>
      </c>
      <c r="Q14" s="131"/>
    </row>
    <row r="15" spans="1:17" ht="15" customHeight="1">
      <c r="A15" s="124" t="s">
        <v>115</v>
      </c>
      <c r="B15" s="216">
        <v>2569</v>
      </c>
      <c r="C15" s="216">
        <v>3172</v>
      </c>
      <c r="D15" s="217">
        <f t="shared" si="1"/>
        <v>5741</v>
      </c>
      <c r="E15" s="216">
        <v>42</v>
      </c>
      <c r="F15" s="216">
        <v>545</v>
      </c>
      <c r="G15" s="217">
        <f t="shared" si="0"/>
        <v>587</v>
      </c>
      <c r="H15" s="216" t="s">
        <v>1624</v>
      </c>
      <c r="I15" s="216" t="s">
        <v>1624</v>
      </c>
      <c r="J15" s="218" t="s">
        <v>882</v>
      </c>
      <c r="K15" s="216" t="s">
        <v>1644</v>
      </c>
      <c r="L15" s="216" t="s">
        <v>1645</v>
      </c>
      <c r="M15" s="216" t="s">
        <v>1434</v>
      </c>
      <c r="N15" s="216" t="s">
        <v>1664</v>
      </c>
      <c r="O15" s="216" t="s">
        <v>1055</v>
      </c>
      <c r="P15" s="216" t="s">
        <v>1449</v>
      </c>
      <c r="Q15" s="131"/>
    </row>
    <row r="16" spans="1:17" ht="20.100000000000001" customHeight="1">
      <c r="A16" s="168" t="s">
        <v>116</v>
      </c>
      <c r="B16" s="125">
        <f t="shared" ref="B16:G16" si="2">SUM(B4:B15)</f>
        <v>38986</v>
      </c>
      <c r="C16" s="125">
        <f t="shared" si="2"/>
        <v>31382</v>
      </c>
      <c r="D16" s="125">
        <f t="shared" si="2"/>
        <v>70368</v>
      </c>
      <c r="E16" s="125">
        <f t="shared" si="2"/>
        <v>9513</v>
      </c>
      <c r="F16" s="125">
        <f t="shared" si="2"/>
        <v>11848</v>
      </c>
      <c r="G16" s="125">
        <f t="shared" si="2"/>
        <v>21361</v>
      </c>
      <c r="H16" s="1189"/>
      <c r="I16" s="1190"/>
      <c r="J16" s="1190"/>
      <c r="K16" s="1190"/>
      <c r="L16" s="1190"/>
      <c r="M16" s="1190"/>
      <c r="N16" s="1190"/>
      <c r="O16" s="1190"/>
      <c r="P16" s="1191"/>
    </row>
    <row r="17" spans="1:16" ht="20.100000000000001" customHeight="1">
      <c r="A17" s="168" t="s">
        <v>117</v>
      </c>
      <c r="B17" s="1192"/>
      <c r="C17" s="1193"/>
      <c r="D17" s="1193"/>
      <c r="E17" s="1193"/>
      <c r="F17" s="1193"/>
      <c r="G17" s="1194"/>
      <c r="H17" s="126">
        <v>1.7361111111111112E-4</v>
      </c>
      <c r="I17" s="126">
        <v>1.0416666666666667E-4</v>
      </c>
      <c r="J17" s="126">
        <v>2.7777777777777778E-4</v>
      </c>
      <c r="K17" s="126">
        <v>1.8518518518518517E-3</v>
      </c>
      <c r="L17" s="126">
        <v>1.6203703703703703E-3</v>
      </c>
      <c r="M17" s="126">
        <v>3.472222222222222E-3</v>
      </c>
      <c r="N17" s="127" t="s">
        <v>1441</v>
      </c>
      <c r="O17" s="126">
        <v>1.7245370370370372E-3</v>
      </c>
      <c r="P17" s="126">
        <v>3.7500000000000003E-3</v>
      </c>
    </row>
    <row r="19" spans="1:16">
      <c r="A19" s="1180" t="s">
        <v>152</v>
      </c>
      <c r="B19" s="1195"/>
      <c r="C19" s="1195"/>
      <c r="D19" s="1195"/>
      <c r="E19" s="1195"/>
      <c r="F19" s="1195"/>
      <c r="G19" s="1195"/>
      <c r="H19" s="1195"/>
      <c r="I19" s="1195"/>
      <c r="J19" s="1195"/>
      <c r="K19" s="1195"/>
      <c r="L19" s="1195"/>
      <c r="M19" s="1195"/>
      <c r="N19" s="1195"/>
      <c r="O19" s="1195"/>
      <c r="P19" s="1195"/>
    </row>
    <row r="20" spans="1:16">
      <c r="A20" s="1195"/>
      <c r="B20" s="1195"/>
      <c r="C20" s="1195"/>
      <c r="D20" s="1195"/>
      <c r="E20" s="1195"/>
      <c r="F20" s="1195"/>
      <c r="G20" s="1195"/>
      <c r="H20" s="1195"/>
      <c r="I20" s="1195"/>
      <c r="J20" s="1195"/>
      <c r="K20" s="1195"/>
      <c r="L20" s="1195"/>
      <c r="M20" s="1195"/>
      <c r="N20" s="1195"/>
      <c r="O20" s="1195"/>
      <c r="P20" s="1195"/>
    </row>
    <row r="21" spans="1:16" ht="15.75" customHeight="1">
      <c r="A21" s="1196" t="s">
        <v>1128</v>
      </c>
      <c r="B21" s="1196"/>
      <c r="C21" s="1196"/>
      <c r="D21" s="1196"/>
      <c r="E21" s="1196"/>
      <c r="F21" s="1196"/>
      <c r="G21" s="1196"/>
      <c r="H21" s="1196"/>
      <c r="I21" s="1196"/>
      <c r="J21" s="1196"/>
      <c r="K21" s="1196"/>
      <c r="L21" s="1196"/>
      <c r="M21" s="1196"/>
      <c r="N21" s="1196"/>
      <c r="O21" s="1196"/>
      <c r="P21" s="1196"/>
    </row>
    <row r="22" spans="1:16" ht="51.75" customHeight="1">
      <c r="A22" s="1188" t="s">
        <v>1153</v>
      </c>
      <c r="B22" s="1188" t="s">
        <v>98</v>
      </c>
      <c r="C22" s="1188"/>
      <c r="D22" s="1188"/>
      <c r="E22" s="1188" t="s">
        <v>101</v>
      </c>
      <c r="F22" s="1188"/>
      <c r="G22" s="1188"/>
      <c r="H22" s="1188" t="s">
        <v>102</v>
      </c>
      <c r="I22" s="1188"/>
      <c r="J22" s="1188"/>
      <c r="K22" s="1188" t="s">
        <v>103</v>
      </c>
      <c r="L22" s="1188"/>
      <c r="M22" s="1188"/>
      <c r="N22" s="1188" t="s">
        <v>1132</v>
      </c>
      <c r="O22" s="1188"/>
      <c r="P22" s="1188"/>
    </row>
    <row r="23" spans="1:16" ht="15.75" customHeight="1">
      <c r="A23" s="1188"/>
      <c r="B23" s="129" t="s">
        <v>1133</v>
      </c>
      <c r="C23" s="129" t="s">
        <v>99</v>
      </c>
      <c r="D23" s="129" t="s">
        <v>100</v>
      </c>
      <c r="E23" s="129" t="s">
        <v>1133</v>
      </c>
      <c r="F23" s="129" t="s">
        <v>99</v>
      </c>
      <c r="G23" s="129" t="s">
        <v>100</v>
      </c>
      <c r="H23" s="129" t="s">
        <v>1133</v>
      </c>
      <c r="I23" s="129" t="s">
        <v>99</v>
      </c>
      <c r="J23" s="129" t="s">
        <v>100</v>
      </c>
      <c r="K23" s="129" t="s">
        <v>1133</v>
      </c>
      <c r="L23" s="129" t="s">
        <v>99</v>
      </c>
      <c r="M23" s="129" t="s">
        <v>100</v>
      </c>
      <c r="N23" s="129" t="s">
        <v>1133</v>
      </c>
      <c r="O23" s="129" t="s">
        <v>99</v>
      </c>
      <c r="P23" s="129" t="s">
        <v>100</v>
      </c>
    </row>
    <row r="24" spans="1:16" ht="15.75" customHeight="1">
      <c r="A24" s="124" t="s">
        <v>104</v>
      </c>
      <c r="B24" s="216">
        <v>2389</v>
      </c>
      <c r="C24" s="216">
        <v>2611</v>
      </c>
      <c r="D24" s="216">
        <v>5000</v>
      </c>
      <c r="E24" s="216">
        <v>238</v>
      </c>
      <c r="F24" s="216">
        <v>695</v>
      </c>
      <c r="G24" s="216">
        <v>933</v>
      </c>
      <c r="H24" s="216" t="s">
        <v>889</v>
      </c>
      <c r="I24" s="216" t="s">
        <v>884</v>
      </c>
      <c r="J24" s="216" t="s">
        <v>1039</v>
      </c>
      <c r="K24" s="216" t="s">
        <v>1040</v>
      </c>
      <c r="L24" s="216" t="s">
        <v>1091</v>
      </c>
      <c r="M24" s="216" t="s">
        <v>1665</v>
      </c>
      <c r="N24" s="216" t="s">
        <v>1666</v>
      </c>
      <c r="O24" s="216" t="s">
        <v>1076</v>
      </c>
      <c r="P24" s="216" t="s">
        <v>1667</v>
      </c>
    </row>
    <row r="25" spans="1:16" ht="15.75" customHeight="1">
      <c r="A25" s="124" t="s">
        <v>105</v>
      </c>
      <c r="B25" s="216">
        <v>2415</v>
      </c>
      <c r="C25" s="216">
        <v>2388</v>
      </c>
      <c r="D25" s="216">
        <v>4803</v>
      </c>
      <c r="E25" s="216">
        <v>220</v>
      </c>
      <c r="F25" s="216">
        <v>609</v>
      </c>
      <c r="G25" s="216">
        <v>829</v>
      </c>
      <c r="H25" s="216" t="s">
        <v>889</v>
      </c>
      <c r="I25" s="216" t="s">
        <v>884</v>
      </c>
      <c r="J25" s="216" t="s">
        <v>1039</v>
      </c>
      <c r="K25" s="216" t="s">
        <v>1043</v>
      </c>
      <c r="L25" s="216" t="s">
        <v>1091</v>
      </c>
      <c r="M25" s="216" t="s">
        <v>1668</v>
      </c>
      <c r="N25" s="216" t="s">
        <v>1068</v>
      </c>
      <c r="O25" s="216" t="s">
        <v>1076</v>
      </c>
      <c r="P25" s="216" t="s">
        <v>1462</v>
      </c>
    </row>
    <row r="26" spans="1:16" ht="15.75" customHeight="1">
      <c r="A26" s="124" t="s">
        <v>106</v>
      </c>
      <c r="B26" s="216">
        <v>3189</v>
      </c>
      <c r="C26" s="216">
        <v>2487</v>
      </c>
      <c r="D26" s="216">
        <v>5676</v>
      </c>
      <c r="E26" s="216">
        <v>528</v>
      </c>
      <c r="F26" s="216">
        <v>868</v>
      </c>
      <c r="G26" s="216">
        <v>1396</v>
      </c>
      <c r="H26" s="216" t="s">
        <v>887</v>
      </c>
      <c r="I26" s="216" t="s">
        <v>880</v>
      </c>
      <c r="J26" s="216" t="s">
        <v>1039</v>
      </c>
      <c r="K26" s="216" t="s">
        <v>1669</v>
      </c>
      <c r="L26" s="216" t="s">
        <v>1635</v>
      </c>
      <c r="M26" s="216" t="s">
        <v>1670</v>
      </c>
      <c r="N26" s="216" t="s">
        <v>1440</v>
      </c>
      <c r="O26" s="216" t="s">
        <v>1655</v>
      </c>
      <c r="P26" s="216" t="s">
        <v>1671</v>
      </c>
    </row>
    <row r="27" spans="1:16" ht="15.75" customHeight="1">
      <c r="A27" s="124" t="s">
        <v>107</v>
      </c>
      <c r="B27" s="216">
        <v>2735</v>
      </c>
      <c r="C27" s="216">
        <v>2312</v>
      </c>
      <c r="D27" s="216">
        <v>5047</v>
      </c>
      <c r="E27" s="216">
        <v>485</v>
      </c>
      <c r="F27" s="216">
        <v>867</v>
      </c>
      <c r="G27" s="216">
        <v>1352</v>
      </c>
      <c r="H27" s="216" t="s">
        <v>889</v>
      </c>
      <c r="I27" s="216" t="s">
        <v>880</v>
      </c>
      <c r="J27" s="216" t="s">
        <v>888</v>
      </c>
      <c r="K27" s="216" t="s">
        <v>1672</v>
      </c>
      <c r="L27" s="216" t="s">
        <v>1673</v>
      </c>
      <c r="M27" s="216" t="s">
        <v>1674</v>
      </c>
      <c r="N27" s="216" t="s">
        <v>1675</v>
      </c>
      <c r="O27" s="216" t="s">
        <v>1676</v>
      </c>
      <c r="P27" s="216" t="s">
        <v>1677</v>
      </c>
    </row>
    <row r="28" spans="1:16" ht="15.75" customHeight="1">
      <c r="A28" s="124" t="s">
        <v>108</v>
      </c>
      <c r="B28" s="216">
        <v>2553</v>
      </c>
      <c r="C28" s="216">
        <v>2259</v>
      </c>
      <c r="D28" s="216">
        <v>4812</v>
      </c>
      <c r="E28" s="216">
        <v>375</v>
      </c>
      <c r="F28" s="216">
        <v>777</v>
      </c>
      <c r="G28" s="216">
        <v>1152</v>
      </c>
      <c r="H28" s="216" t="s">
        <v>889</v>
      </c>
      <c r="I28" s="216" t="s">
        <v>880</v>
      </c>
      <c r="J28" s="216" t="s">
        <v>888</v>
      </c>
      <c r="K28" s="216" t="s">
        <v>1678</v>
      </c>
      <c r="L28" s="216" t="s">
        <v>1679</v>
      </c>
      <c r="M28" s="216" t="s">
        <v>1680</v>
      </c>
      <c r="N28" s="216" t="s">
        <v>1681</v>
      </c>
      <c r="O28" s="216" t="s">
        <v>1682</v>
      </c>
      <c r="P28" s="216" t="s">
        <v>1683</v>
      </c>
    </row>
    <row r="29" spans="1:16" ht="15.75" customHeight="1">
      <c r="A29" s="124" t="s">
        <v>109</v>
      </c>
      <c r="B29" s="216">
        <v>2665</v>
      </c>
      <c r="C29" s="216">
        <v>2351</v>
      </c>
      <c r="D29" s="216">
        <v>5016</v>
      </c>
      <c r="E29" s="216">
        <v>387</v>
      </c>
      <c r="F29" s="216">
        <v>840</v>
      </c>
      <c r="G29" s="216">
        <v>1227</v>
      </c>
      <c r="H29" s="216" t="s">
        <v>887</v>
      </c>
      <c r="I29" s="216" t="s">
        <v>880</v>
      </c>
      <c r="J29" s="216" t="s">
        <v>1039</v>
      </c>
      <c r="K29" s="216" t="s">
        <v>1673</v>
      </c>
      <c r="L29" s="216" t="s">
        <v>1048</v>
      </c>
      <c r="M29" s="216" t="s">
        <v>1684</v>
      </c>
      <c r="N29" s="216" t="s">
        <v>1685</v>
      </c>
      <c r="O29" s="216" t="s">
        <v>1686</v>
      </c>
      <c r="P29" s="216" t="s">
        <v>1687</v>
      </c>
    </row>
    <row r="30" spans="1:16" ht="15.75" customHeight="1">
      <c r="A30" s="124" t="s">
        <v>110</v>
      </c>
      <c r="B30" s="216">
        <v>2871</v>
      </c>
      <c r="C30" s="216">
        <v>2572</v>
      </c>
      <c r="D30" s="216">
        <v>5443</v>
      </c>
      <c r="E30" s="216">
        <v>447</v>
      </c>
      <c r="F30" s="216">
        <v>1045</v>
      </c>
      <c r="G30" s="216">
        <v>1492</v>
      </c>
      <c r="H30" s="216" t="s">
        <v>887</v>
      </c>
      <c r="I30" s="216" t="s">
        <v>880</v>
      </c>
      <c r="J30" s="216" t="s">
        <v>1039</v>
      </c>
      <c r="K30" s="216" t="s">
        <v>1637</v>
      </c>
      <c r="L30" s="216" t="s">
        <v>1080</v>
      </c>
      <c r="M30" s="216" t="s">
        <v>1688</v>
      </c>
      <c r="N30" s="216" t="s">
        <v>1439</v>
      </c>
      <c r="O30" s="216" t="s">
        <v>1089</v>
      </c>
      <c r="P30" s="216" t="s">
        <v>1689</v>
      </c>
    </row>
    <row r="31" spans="1:16" ht="15.75" customHeight="1">
      <c r="A31" s="124" t="s">
        <v>111</v>
      </c>
      <c r="B31" s="216">
        <v>3115</v>
      </c>
      <c r="C31" s="216">
        <v>2423</v>
      </c>
      <c r="D31" s="216">
        <v>5538</v>
      </c>
      <c r="E31" s="216">
        <v>606</v>
      </c>
      <c r="F31" s="216">
        <v>988</v>
      </c>
      <c r="G31" s="216">
        <v>1594</v>
      </c>
      <c r="H31" s="216" t="s">
        <v>887</v>
      </c>
      <c r="I31" s="216" t="s">
        <v>880</v>
      </c>
      <c r="J31" s="216" t="s">
        <v>1039</v>
      </c>
      <c r="K31" s="216" t="s">
        <v>1690</v>
      </c>
      <c r="L31" s="216" t="s">
        <v>1691</v>
      </c>
      <c r="M31" s="216" t="s">
        <v>1692</v>
      </c>
      <c r="N31" s="216" t="s">
        <v>1649</v>
      </c>
      <c r="O31" s="216" t="s">
        <v>1049</v>
      </c>
      <c r="P31" s="216" t="s">
        <v>1693</v>
      </c>
    </row>
    <row r="32" spans="1:16" ht="15.75" customHeight="1">
      <c r="A32" s="124" t="s">
        <v>112</v>
      </c>
      <c r="B32" s="216">
        <v>2755</v>
      </c>
      <c r="C32" s="216">
        <v>2332</v>
      </c>
      <c r="D32" s="216">
        <v>5087</v>
      </c>
      <c r="E32" s="216">
        <v>467</v>
      </c>
      <c r="F32" s="216">
        <v>836</v>
      </c>
      <c r="G32" s="216">
        <v>1303</v>
      </c>
      <c r="H32" s="216" t="s">
        <v>887</v>
      </c>
      <c r="I32" s="216" t="s">
        <v>880</v>
      </c>
      <c r="J32" s="216" t="s">
        <v>1039</v>
      </c>
      <c r="K32" s="216" t="s">
        <v>1694</v>
      </c>
      <c r="L32" s="216" t="s">
        <v>1695</v>
      </c>
      <c r="M32" s="216" t="s">
        <v>1692</v>
      </c>
      <c r="N32" s="216" t="s">
        <v>1653</v>
      </c>
      <c r="O32" s="216" t="s">
        <v>1066</v>
      </c>
      <c r="P32" s="216" t="s">
        <v>1693</v>
      </c>
    </row>
    <row r="33" spans="1:16" ht="15.75" customHeight="1">
      <c r="A33" s="124" t="s">
        <v>113</v>
      </c>
      <c r="B33" s="216">
        <v>4708</v>
      </c>
      <c r="C33" s="216">
        <v>2838</v>
      </c>
      <c r="D33" s="216">
        <v>7546</v>
      </c>
      <c r="E33" s="216">
        <v>2223</v>
      </c>
      <c r="F33" s="216">
        <v>1710</v>
      </c>
      <c r="G33" s="216">
        <v>3933</v>
      </c>
      <c r="H33" s="216" t="s">
        <v>889</v>
      </c>
      <c r="I33" s="216" t="s">
        <v>887</v>
      </c>
      <c r="J33" s="216" t="s">
        <v>1696</v>
      </c>
      <c r="K33" s="216" t="s">
        <v>1697</v>
      </c>
      <c r="L33" s="216" t="s">
        <v>1698</v>
      </c>
      <c r="M33" s="216" t="s">
        <v>1699</v>
      </c>
      <c r="N33" s="216" t="s">
        <v>1700</v>
      </c>
      <c r="O33" s="216" t="s">
        <v>1701</v>
      </c>
      <c r="P33" s="216" t="s">
        <v>1702</v>
      </c>
    </row>
    <row r="34" spans="1:16" ht="15.75" customHeight="1">
      <c r="A34" s="124" t="s">
        <v>114</v>
      </c>
      <c r="B34" s="216">
        <v>4208</v>
      </c>
      <c r="C34" s="216">
        <v>2511</v>
      </c>
      <c r="D34" s="216">
        <v>6719</v>
      </c>
      <c r="E34" s="216">
        <v>1995</v>
      </c>
      <c r="F34" s="216">
        <v>1186</v>
      </c>
      <c r="G34" s="216">
        <v>3181</v>
      </c>
      <c r="H34" s="216" t="s">
        <v>887</v>
      </c>
      <c r="I34" s="216" t="s">
        <v>891</v>
      </c>
      <c r="J34" s="216" t="s">
        <v>1428</v>
      </c>
      <c r="K34" s="216" t="s">
        <v>1703</v>
      </c>
      <c r="L34" s="216" t="s">
        <v>1704</v>
      </c>
      <c r="M34" s="216" t="s">
        <v>1705</v>
      </c>
      <c r="N34" s="216" t="s">
        <v>1706</v>
      </c>
      <c r="O34" s="216" t="s">
        <v>1701</v>
      </c>
      <c r="P34" s="216" t="s">
        <v>1707</v>
      </c>
    </row>
    <row r="35" spans="1:16" ht="15.75" customHeight="1">
      <c r="A35" s="124" t="s">
        <v>115</v>
      </c>
      <c r="B35" s="216">
        <v>2181</v>
      </c>
      <c r="C35" s="216">
        <v>2745</v>
      </c>
      <c r="D35" s="216">
        <v>4926</v>
      </c>
      <c r="E35" s="216">
        <v>40</v>
      </c>
      <c r="F35" s="216">
        <v>498</v>
      </c>
      <c r="G35" s="216">
        <v>538</v>
      </c>
      <c r="H35" s="216" t="s">
        <v>1708</v>
      </c>
      <c r="I35" s="216" t="s">
        <v>1708</v>
      </c>
      <c r="J35" s="216" t="s">
        <v>1709</v>
      </c>
      <c r="K35" s="216" t="s">
        <v>1644</v>
      </c>
      <c r="L35" s="216" t="s">
        <v>1633</v>
      </c>
      <c r="M35" s="216" t="s">
        <v>1710</v>
      </c>
      <c r="N35" s="216" t="s">
        <v>1711</v>
      </c>
      <c r="O35" s="216" t="s">
        <v>1438</v>
      </c>
      <c r="P35" s="216" t="s">
        <v>1712</v>
      </c>
    </row>
    <row r="36" spans="1:16" ht="15.75" customHeight="1">
      <c r="A36" s="129" t="s">
        <v>116</v>
      </c>
      <c r="B36" s="198">
        <f t="shared" ref="B36:G36" si="3">SUM(B24:B35)</f>
        <v>35784</v>
      </c>
      <c r="C36" s="198">
        <f t="shared" si="3"/>
        <v>29829</v>
      </c>
      <c r="D36" s="198">
        <f t="shared" si="3"/>
        <v>65613</v>
      </c>
      <c r="E36" s="198">
        <f t="shared" si="3"/>
        <v>8011</v>
      </c>
      <c r="F36" s="198">
        <f t="shared" si="3"/>
        <v>10919</v>
      </c>
      <c r="G36" s="198">
        <f t="shared" si="3"/>
        <v>18930</v>
      </c>
      <c r="H36" s="1197"/>
      <c r="I36" s="1197"/>
      <c r="J36" s="1197"/>
      <c r="K36" s="1197"/>
      <c r="L36" s="1197"/>
      <c r="M36" s="1197"/>
      <c r="N36" s="1197"/>
      <c r="O36" s="1197"/>
      <c r="P36" s="1197"/>
    </row>
    <row r="37" spans="1:16" ht="15.75" customHeight="1">
      <c r="A37" s="129" t="s">
        <v>117</v>
      </c>
      <c r="B37" s="1192"/>
      <c r="C37" s="1193"/>
      <c r="D37" s="1193"/>
      <c r="E37" s="1193"/>
      <c r="F37" s="1193"/>
      <c r="G37" s="1194"/>
      <c r="H37" s="126">
        <v>1.5046296296296297E-4</v>
      </c>
      <c r="I37" s="126">
        <v>8.1018518518518516E-5</v>
      </c>
      <c r="J37" s="126">
        <v>2.3148148148148146E-4</v>
      </c>
      <c r="K37" s="126">
        <v>1.6087962962962963E-3</v>
      </c>
      <c r="L37" s="126">
        <v>1.4814814814814814E-3</v>
      </c>
      <c r="M37" s="126">
        <v>3.0902777777777782E-3</v>
      </c>
      <c r="N37" s="127" t="s">
        <v>1451</v>
      </c>
      <c r="O37" s="126">
        <v>1.5624999999999999E-3</v>
      </c>
      <c r="P37" s="126">
        <v>3.3217592592592591E-3</v>
      </c>
    </row>
    <row r="39" spans="1:16" s="4" customFormat="1" ht="15.75" customHeight="1">
      <c r="A39" s="1196" t="s">
        <v>1129</v>
      </c>
      <c r="B39" s="1196"/>
      <c r="C39" s="1196"/>
      <c r="D39" s="1196"/>
      <c r="E39" s="1196"/>
      <c r="F39" s="1196"/>
      <c r="G39" s="1196"/>
      <c r="H39" s="1196"/>
      <c r="I39" s="1196"/>
      <c r="J39" s="1196"/>
      <c r="K39" s="1196"/>
      <c r="L39" s="1196"/>
      <c r="M39" s="1196"/>
      <c r="N39" s="1196"/>
      <c r="O39" s="1196"/>
      <c r="P39" s="1196"/>
    </row>
    <row r="40" spans="1:16" s="4" customFormat="1" ht="57" customHeight="1">
      <c r="A40" s="1188" t="s">
        <v>1153</v>
      </c>
      <c r="B40" s="1188" t="s">
        <v>98</v>
      </c>
      <c r="C40" s="1188"/>
      <c r="D40" s="1188"/>
      <c r="E40" s="1188" t="s">
        <v>101</v>
      </c>
      <c r="F40" s="1188"/>
      <c r="G40" s="1188"/>
      <c r="H40" s="1188" t="s">
        <v>102</v>
      </c>
      <c r="I40" s="1188"/>
      <c r="J40" s="1188"/>
      <c r="K40" s="1188" t="s">
        <v>103</v>
      </c>
      <c r="L40" s="1188"/>
      <c r="M40" s="1188"/>
      <c r="N40" s="1188" t="s">
        <v>1132</v>
      </c>
      <c r="O40" s="1188"/>
      <c r="P40" s="1188"/>
    </row>
    <row r="41" spans="1:16" s="4" customFormat="1" ht="21" customHeight="1">
      <c r="A41" s="1188"/>
      <c r="B41" s="129" t="s">
        <v>1133</v>
      </c>
      <c r="C41" s="129" t="s">
        <v>99</v>
      </c>
      <c r="D41" s="129" t="s">
        <v>100</v>
      </c>
      <c r="E41" s="129" t="s">
        <v>1133</v>
      </c>
      <c r="F41" s="129" t="s">
        <v>99</v>
      </c>
      <c r="G41" s="129" t="s">
        <v>100</v>
      </c>
      <c r="H41" s="129" t="s">
        <v>1133</v>
      </c>
      <c r="I41" s="129" t="s">
        <v>99</v>
      </c>
      <c r="J41" s="129" t="s">
        <v>100</v>
      </c>
      <c r="K41" s="129" t="s">
        <v>1133</v>
      </c>
      <c r="L41" s="129" t="s">
        <v>99</v>
      </c>
      <c r="M41" s="129" t="s">
        <v>100</v>
      </c>
      <c r="N41" s="129" t="s">
        <v>1133</v>
      </c>
      <c r="O41" s="129" t="s">
        <v>99</v>
      </c>
      <c r="P41" s="129" t="s">
        <v>100</v>
      </c>
    </row>
    <row r="42" spans="1:16" s="4" customFormat="1" ht="15" customHeight="1">
      <c r="A42" s="124" t="s">
        <v>104</v>
      </c>
      <c r="B42" s="216">
        <v>1070</v>
      </c>
      <c r="C42" s="216">
        <v>1112</v>
      </c>
      <c r="D42" s="216">
        <v>2182</v>
      </c>
      <c r="E42" s="216">
        <v>126</v>
      </c>
      <c r="F42" s="216">
        <v>328</v>
      </c>
      <c r="G42" s="216">
        <v>454</v>
      </c>
      <c r="H42" s="216" t="s">
        <v>889</v>
      </c>
      <c r="I42" s="216" t="s">
        <v>884</v>
      </c>
      <c r="J42" s="216" t="s">
        <v>1039</v>
      </c>
      <c r="K42" s="216" t="s">
        <v>1064</v>
      </c>
      <c r="L42" s="216" t="s">
        <v>1101</v>
      </c>
      <c r="M42" s="216" t="s">
        <v>1713</v>
      </c>
      <c r="N42" s="216" t="s">
        <v>1057</v>
      </c>
      <c r="O42" s="216" t="s">
        <v>1714</v>
      </c>
      <c r="P42" s="216" t="s">
        <v>1715</v>
      </c>
    </row>
    <row r="43" spans="1:16" s="4" customFormat="1" ht="15" customHeight="1">
      <c r="A43" s="124" t="s">
        <v>105</v>
      </c>
      <c r="B43" s="216">
        <v>1045</v>
      </c>
      <c r="C43" s="216">
        <v>1005</v>
      </c>
      <c r="D43" s="216">
        <v>2050</v>
      </c>
      <c r="E43" s="216">
        <v>136</v>
      </c>
      <c r="F43" s="216">
        <v>268</v>
      </c>
      <c r="G43" s="216">
        <v>404</v>
      </c>
      <c r="H43" s="216" t="s">
        <v>887</v>
      </c>
      <c r="I43" s="216" t="s">
        <v>880</v>
      </c>
      <c r="J43" s="216" t="s">
        <v>1039</v>
      </c>
      <c r="K43" s="216" t="s">
        <v>1097</v>
      </c>
      <c r="L43" s="216" t="s">
        <v>1095</v>
      </c>
      <c r="M43" s="216" t="s">
        <v>1716</v>
      </c>
      <c r="N43" s="216" t="s">
        <v>1442</v>
      </c>
      <c r="O43" s="216" t="s">
        <v>1100</v>
      </c>
      <c r="P43" s="216" t="s">
        <v>1094</v>
      </c>
    </row>
    <row r="44" spans="1:16" ht="15" customHeight="1">
      <c r="A44" s="124" t="s">
        <v>106</v>
      </c>
      <c r="B44" s="216">
        <v>1403</v>
      </c>
      <c r="C44" s="216">
        <v>1174</v>
      </c>
      <c r="D44" s="216">
        <v>2577</v>
      </c>
      <c r="E44" s="216">
        <v>208</v>
      </c>
      <c r="F44" s="216">
        <v>444</v>
      </c>
      <c r="G44" s="216">
        <v>652</v>
      </c>
      <c r="H44" s="216" t="s">
        <v>891</v>
      </c>
      <c r="I44" s="216" t="s">
        <v>879</v>
      </c>
      <c r="J44" s="216" t="s">
        <v>1107</v>
      </c>
      <c r="K44" s="216" t="s">
        <v>1052</v>
      </c>
      <c r="L44" s="216" t="s">
        <v>1088</v>
      </c>
      <c r="M44" s="216" t="s">
        <v>1717</v>
      </c>
      <c r="N44" s="216" t="s">
        <v>1083</v>
      </c>
      <c r="O44" s="216" t="s">
        <v>1452</v>
      </c>
      <c r="P44" s="216" t="s">
        <v>1105</v>
      </c>
    </row>
    <row r="45" spans="1:16" ht="15" customHeight="1">
      <c r="A45" s="124" t="s">
        <v>107</v>
      </c>
      <c r="B45" s="216">
        <v>1231</v>
      </c>
      <c r="C45" s="216">
        <v>1131</v>
      </c>
      <c r="D45" s="216">
        <v>2362</v>
      </c>
      <c r="E45" s="216">
        <v>186</v>
      </c>
      <c r="F45" s="216">
        <v>462</v>
      </c>
      <c r="G45" s="216">
        <v>648</v>
      </c>
      <c r="H45" s="216" t="s">
        <v>891</v>
      </c>
      <c r="I45" s="216" t="s">
        <v>879</v>
      </c>
      <c r="J45" s="216" t="s">
        <v>1107</v>
      </c>
      <c r="K45" s="216" t="s">
        <v>1103</v>
      </c>
      <c r="L45" s="216" t="s">
        <v>1097</v>
      </c>
      <c r="M45" s="216" t="s">
        <v>1458</v>
      </c>
      <c r="N45" s="216" t="s">
        <v>1051</v>
      </c>
      <c r="O45" s="216" t="s">
        <v>1065</v>
      </c>
      <c r="P45" s="216" t="s">
        <v>1718</v>
      </c>
    </row>
    <row r="46" spans="1:16" ht="15" customHeight="1">
      <c r="A46" s="124" t="s">
        <v>108</v>
      </c>
      <c r="B46" s="216">
        <v>1177</v>
      </c>
      <c r="C46" s="216">
        <v>1118</v>
      </c>
      <c r="D46" s="216">
        <v>2295</v>
      </c>
      <c r="E46" s="216">
        <v>172</v>
      </c>
      <c r="F46" s="216">
        <v>403</v>
      </c>
      <c r="G46" s="216">
        <v>575</v>
      </c>
      <c r="H46" s="216" t="s">
        <v>885</v>
      </c>
      <c r="I46" s="216" t="s">
        <v>879</v>
      </c>
      <c r="J46" s="216" t="s">
        <v>1039</v>
      </c>
      <c r="K46" s="216" t="s">
        <v>1103</v>
      </c>
      <c r="L46" s="216" t="s">
        <v>1108</v>
      </c>
      <c r="M46" s="216" t="s">
        <v>1719</v>
      </c>
      <c r="N46" s="216" t="s">
        <v>1070</v>
      </c>
      <c r="O46" s="216" t="s">
        <v>1459</v>
      </c>
      <c r="P46" s="216" t="s">
        <v>1106</v>
      </c>
    </row>
    <row r="47" spans="1:16" ht="15" customHeight="1">
      <c r="A47" s="124" t="s">
        <v>109</v>
      </c>
      <c r="B47" s="216">
        <v>1281</v>
      </c>
      <c r="C47" s="216">
        <v>1287</v>
      </c>
      <c r="D47" s="216">
        <v>2568</v>
      </c>
      <c r="E47" s="216">
        <v>203</v>
      </c>
      <c r="F47" s="216">
        <v>427</v>
      </c>
      <c r="G47" s="216">
        <v>630</v>
      </c>
      <c r="H47" s="216" t="s">
        <v>885</v>
      </c>
      <c r="I47" s="216" t="s">
        <v>879</v>
      </c>
      <c r="J47" s="216" t="s">
        <v>1039</v>
      </c>
      <c r="K47" s="216" t="s">
        <v>1064</v>
      </c>
      <c r="L47" s="216" t="s">
        <v>1720</v>
      </c>
      <c r="M47" s="216" t="s">
        <v>1721</v>
      </c>
      <c r="N47" s="216" t="s">
        <v>1056</v>
      </c>
      <c r="O47" s="216" t="s">
        <v>1465</v>
      </c>
      <c r="P47" s="216" t="s">
        <v>1722</v>
      </c>
    </row>
    <row r="48" spans="1:16" ht="15" customHeight="1">
      <c r="A48" s="124" t="s">
        <v>110</v>
      </c>
      <c r="B48" s="216">
        <v>1494</v>
      </c>
      <c r="C48" s="216">
        <v>1246</v>
      </c>
      <c r="D48" s="216">
        <v>2740</v>
      </c>
      <c r="E48" s="216">
        <v>247</v>
      </c>
      <c r="F48" s="216">
        <v>436</v>
      </c>
      <c r="G48" s="216">
        <v>683</v>
      </c>
      <c r="H48" s="216" t="s">
        <v>885</v>
      </c>
      <c r="I48" s="216" t="s">
        <v>880</v>
      </c>
      <c r="J48" s="216" t="s">
        <v>1107</v>
      </c>
      <c r="K48" s="216" t="s">
        <v>1086</v>
      </c>
      <c r="L48" s="216" t="s">
        <v>1086</v>
      </c>
      <c r="M48" s="216" t="s">
        <v>1723</v>
      </c>
      <c r="N48" s="216" t="s">
        <v>1057</v>
      </c>
      <c r="O48" s="216" t="s">
        <v>1062</v>
      </c>
      <c r="P48" s="216" t="s">
        <v>1463</v>
      </c>
    </row>
    <row r="49" spans="1:16" ht="15" customHeight="1">
      <c r="A49" s="124" t="s">
        <v>111</v>
      </c>
      <c r="B49" s="216">
        <v>1630</v>
      </c>
      <c r="C49" s="216">
        <v>1316</v>
      </c>
      <c r="D49" s="216">
        <v>2946</v>
      </c>
      <c r="E49" s="216">
        <v>333</v>
      </c>
      <c r="F49" s="216">
        <v>495</v>
      </c>
      <c r="G49" s="216">
        <v>828</v>
      </c>
      <c r="H49" s="216" t="s">
        <v>887</v>
      </c>
      <c r="I49" s="216" t="s">
        <v>879</v>
      </c>
      <c r="J49" s="216" t="s">
        <v>888</v>
      </c>
      <c r="K49" s="216" t="s">
        <v>1044</v>
      </c>
      <c r="L49" s="216" t="s">
        <v>1097</v>
      </c>
      <c r="M49" s="216" t="s">
        <v>1724</v>
      </c>
      <c r="N49" s="216" t="s">
        <v>1089</v>
      </c>
      <c r="O49" s="216" t="s">
        <v>1065</v>
      </c>
      <c r="P49" s="216" t="s">
        <v>1453</v>
      </c>
    </row>
    <row r="50" spans="1:16" ht="15" customHeight="1">
      <c r="A50" s="124" t="s">
        <v>112</v>
      </c>
      <c r="B50" s="216">
        <v>1459</v>
      </c>
      <c r="C50" s="216">
        <v>1137</v>
      </c>
      <c r="D50" s="216">
        <v>2596</v>
      </c>
      <c r="E50" s="216">
        <v>226</v>
      </c>
      <c r="F50" s="216">
        <v>307</v>
      </c>
      <c r="G50" s="216">
        <v>533</v>
      </c>
      <c r="H50" s="216" t="s">
        <v>879</v>
      </c>
      <c r="I50" s="216" t="s">
        <v>880</v>
      </c>
      <c r="J50" s="216" t="s">
        <v>1099</v>
      </c>
      <c r="K50" s="216" t="s">
        <v>1041</v>
      </c>
      <c r="L50" s="216" t="s">
        <v>1104</v>
      </c>
      <c r="M50" s="216" t="s">
        <v>1725</v>
      </c>
      <c r="N50" s="216" t="s">
        <v>1102</v>
      </c>
      <c r="O50" s="216" t="s">
        <v>1098</v>
      </c>
      <c r="P50" s="216" t="s">
        <v>1726</v>
      </c>
    </row>
    <row r="51" spans="1:16" ht="15" customHeight="1">
      <c r="A51" s="124" t="s">
        <v>113</v>
      </c>
      <c r="B51" s="216">
        <v>1796</v>
      </c>
      <c r="C51" s="216">
        <v>943</v>
      </c>
      <c r="D51" s="216">
        <v>2739</v>
      </c>
      <c r="E51" s="216">
        <v>879</v>
      </c>
      <c r="F51" s="216">
        <v>607</v>
      </c>
      <c r="G51" s="216">
        <v>1486</v>
      </c>
      <c r="H51" s="216" t="s">
        <v>885</v>
      </c>
      <c r="I51" s="216" t="s">
        <v>889</v>
      </c>
      <c r="J51" s="216" t="s">
        <v>1456</v>
      </c>
      <c r="K51" s="216" t="s">
        <v>1727</v>
      </c>
      <c r="L51" s="216" t="s">
        <v>1079</v>
      </c>
      <c r="M51" s="216" t="s">
        <v>1688</v>
      </c>
      <c r="N51" s="216" t="s">
        <v>1728</v>
      </c>
      <c r="O51" s="216" t="s">
        <v>1729</v>
      </c>
      <c r="P51" s="216" t="s">
        <v>1730</v>
      </c>
    </row>
    <row r="52" spans="1:16" ht="15" customHeight="1">
      <c r="A52" s="124" t="s">
        <v>114</v>
      </c>
      <c r="B52" s="216">
        <v>2746</v>
      </c>
      <c r="C52" s="216">
        <v>1237</v>
      </c>
      <c r="D52" s="216">
        <v>3983</v>
      </c>
      <c r="E52" s="216">
        <v>1372</v>
      </c>
      <c r="F52" s="216">
        <v>443</v>
      </c>
      <c r="G52" s="216">
        <v>1815</v>
      </c>
      <c r="H52" s="216" t="s">
        <v>891</v>
      </c>
      <c r="I52" s="216" t="s">
        <v>879</v>
      </c>
      <c r="J52" s="216" t="s">
        <v>1107</v>
      </c>
      <c r="K52" s="216" t="s">
        <v>1079</v>
      </c>
      <c r="L52" s="216" t="s">
        <v>1731</v>
      </c>
      <c r="M52" s="216" t="s">
        <v>1732</v>
      </c>
      <c r="N52" s="216" t="s">
        <v>1055</v>
      </c>
      <c r="O52" s="216" t="s">
        <v>1049</v>
      </c>
      <c r="P52" s="216" t="s">
        <v>1449</v>
      </c>
    </row>
    <row r="53" spans="1:16" ht="15" customHeight="1">
      <c r="A53" s="124" t="s">
        <v>115</v>
      </c>
      <c r="B53" s="216">
        <v>982</v>
      </c>
      <c r="C53" s="216">
        <v>1268</v>
      </c>
      <c r="D53" s="216">
        <v>2250</v>
      </c>
      <c r="E53" s="216">
        <v>24</v>
      </c>
      <c r="F53" s="216">
        <v>217</v>
      </c>
      <c r="G53" s="216">
        <v>241</v>
      </c>
      <c r="H53" s="216" t="s">
        <v>1708</v>
      </c>
      <c r="I53" s="216" t="s">
        <v>1708</v>
      </c>
      <c r="J53" s="216" t="s">
        <v>1709</v>
      </c>
      <c r="K53" s="216" t="s">
        <v>1629</v>
      </c>
      <c r="L53" s="216" t="s">
        <v>1047</v>
      </c>
      <c r="M53" s="216" t="s">
        <v>1732</v>
      </c>
      <c r="N53" s="216" t="s">
        <v>1733</v>
      </c>
      <c r="O53" s="216" t="s">
        <v>1093</v>
      </c>
      <c r="P53" s="216" t="s">
        <v>1734</v>
      </c>
    </row>
    <row r="54" spans="1:16" ht="20.100000000000001" customHeight="1">
      <c r="A54" s="129" t="s">
        <v>116</v>
      </c>
      <c r="B54" s="125">
        <f t="shared" ref="B54:G54" si="4">SUM(B42:B53)</f>
        <v>17314</v>
      </c>
      <c r="C54" s="125">
        <f t="shared" si="4"/>
        <v>13974</v>
      </c>
      <c r="D54" s="125">
        <f>SUM(D42:D53)</f>
        <v>31288</v>
      </c>
      <c r="E54" s="125">
        <f t="shared" si="4"/>
        <v>4112</v>
      </c>
      <c r="F54" s="125">
        <f t="shared" si="4"/>
        <v>4837</v>
      </c>
      <c r="G54" s="125">
        <f t="shared" si="4"/>
        <v>8949</v>
      </c>
      <c r="H54" s="1198"/>
      <c r="I54" s="1199"/>
      <c r="J54" s="1199"/>
      <c r="K54" s="1199"/>
      <c r="L54" s="1199"/>
      <c r="M54" s="1199"/>
      <c r="N54" s="1199"/>
      <c r="O54" s="1199"/>
      <c r="P54" s="1200"/>
    </row>
    <row r="55" spans="1:16" ht="20.100000000000001" customHeight="1">
      <c r="A55" s="129" t="s">
        <v>117</v>
      </c>
      <c r="B55" s="1192"/>
      <c r="C55" s="1193"/>
      <c r="D55" s="1193"/>
      <c r="E55" s="1193"/>
      <c r="F55" s="1193"/>
      <c r="G55" s="1194"/>
      <c r="H55" s="128" t="s">
        <v>1454</v>
      </c>
      <c r="I55" s="127" t="s">
        <v>1455</v>
      </c>
      <c r="J55" s="128">
        <v>2.7777777777777778E-4</v>
      </c>
      <c r="K55" s="128">
        <v>1.5972222222222221E-3</v>
      </c>
      <c r="L55" s="128">
        <v>1.4583333333333334E-3</v>
      </c>
      <c r="M55" s="128">
        <v>3.0555555555555557E-3</v>
      </c>
      <c r="N55" s="128">
        <v>1.7708333333333332E-3</v>
      </c>
      <c r="O55" s="128">
        <v>1.5624999999999999E-3</v>
      </c>
      <c r="P55" s="128">
        <v>3.3333333333333335E-3</v>
      </c>
    </row>
    <row r="57" spans="1:16" s="4" customFormat="1" ht="15.75" customHeight="1">
      <c r="A57" s="1196" t="s">
        <v>1130</v>
      </c>
      <c r="B57" s="1196"/>
      <c r="C57" s="1196"/>
      <c r="D57" s="1196"/>
      <c r="E57" s="1196"/>
      <c r="F57" s="1196"/>
      <c r="G57" s="1196"/>
      <c r="H57" s="1196"/>
      <c r="I57" s="1196"/>
      <c r="J57" s="1196"/>
      <c r="K57" s="1196"/>
      <c r="L57" s="1196"/>
      <c r="M57" s="1196"/>
      <c r="N57" s="1196"/>
      <c r="O57" s="1196"/>
      <c r="P57" s="1196"/>
    </row>
    <row r="58" spans="1:16" s="4" customFormat="1" ht="57" customHeight="1">
      <c r="A58" s="1188" t="s">
        <v>1153</v>
      </c>
      <c r="B58" s="1188" t="s">
        <v>98</v>
      </c>
      <c r="C58" s="1188"/>
      <c r="D58" s="1188"/>
      <c r="E58" s="1188" t="s">
        <v>101</v>
      </c>
      <c r="F58" s="1188"/>
      <c r="G58" s="1188"/>
      <c r="H58" s="1188" t="s">
        <v>102</v>
      </c>
      <c r="I58" s="1188"/>
      <c r="J58" s="1188"/>
      <c r="K58" s="1188" t="s">
        <v>103</v>
      </c>
      <c r="L58" s="1188"/>
      <c r="M58" s="1188"/>
      <c r="N58" s="1188" t="s">
        <v>1132</v>
      </c>
      <c r="O58" s="1188"/>
      <c r="P58" s="1188"/>
    </row>
    <row r="59" spans="1:16" s="4" customFormat="1" ht="21" customHeight="1">
      <c r="A59" s="1188"/>
      <c r="B59" s="129" t="s">
        <v>1133</v>
      </c>
      <c r="C59" s="129" t="s">
        <v>99</v>
      </c>
      <c r="D59" s="129" t="s">
        <v>100</v>
      </c>
      <c r="E59" s="129" t="s">
        <v>1133</v>
      </c>
      <c r="F59" s="129" t="s">
        <v>99</v>
      </c>
      <c r="G59" s="129" t="s">
        <v>100</v>
      </c>
      <c r="H59" s="129" t="s">
        <v>1133</v>
      </c>
      <c r="I59" s="129" t="s">
        <v>99</v>
      </c>
      <c r="J59" s="129" t="s">
        <v>100</v>
      </c>
      <c r="K59" s="129" t="s">
        <v>1133</v>
      </c>
      <c r="L59" s="129" t="s">
        <v>99</v>
      </c>
      <c r="M59" s="129" t="s">
        <v>100</v>
      </c>
      <c r="N59" s="129" t="s">
        <v>1133</v>
      </c>
      <c r="O59" s="129" t="s">
        <v>99</v>
      </c>
      <c r="P59" s="129" t="s">
        <v>100</v>
      </c>
    </row>
    <row r="60" spans="1:16" s="4" customFormat="1" ht="15" customHeight="1">
      <c r="A60" s="124" t="s">
        <v>104</v>
      </c>
      <c r="B60" s="216">
        <v>1750</v>
      </c>
      <c r="C60" s="216">
        <v>2099</v>
      </c>
      <c r="D60" s="216">
        <v>3849</v>
      </c>
      <c r="E60" s="216">
        <v>201</v>
      </c>
      <c r="F60" s="216">
        <v>523</v>
      </c>
      <c r="G60" s="216">
        <v>724</v>
      </c>
      <c r="H60" s="216" t="s">
        <v>885</v>
      </c>
      <c r="I60" s="216" t="s">
        <v>884</v>
      </c>
      <c r="J60" s="216" t="s">
        <v>886</v>
      </c>
      <c r="K60" s="216" t="s">
        <v>1460</v>
      </c>
      <c r="L60" s="216" t="s">
        <v>1460</v>
      </c>
      <c r="M60" s="216" t="s">
        <v>1735</v>
      </c>
      <c r="N60" s="216" t="s">
        <v>1655</v>
      </c>
      <c r="O60" s="216" t="s">
        <v>1089</v>
      </c>
      <c r="P60" s="216" t="s">
        <v>1736</v>
      </c>
    </row>
    <row r="61" spans="1:16" s="4" customFormat="1" ht="15" customHeight="1">
      <c r="A61" s="124" t="s">
        <v>105</v>
      </c>
      <c r="B61" s="216">
        <v>1701</v>
      </c>
      <c r="C61" s="216">
        <v>2073</v>
      </c>
      <c r="D61" s="216">
        <v>3774</v>
      </c>
      <c r="E61" s="216">
        <v>212</v>
      </c>
      <c r="F61" s="216">
        <v>512</v>
      </c>
      <c r="G61" s="216">
        <v>724</v>
      </c>
      <c r="H61" s="216" t="s">
        <v>885</v>
      </c>
      <c r="I61" s="216" t="s">
        <v>884</v>
      </c>
      <c r="J61" s="216" t="s">
        <v>886</v>
      </c>
      <c r="K61" s="216" t="s">
        <v>1461</v>
      </c>
      <c r="L61" s="216" t="s">
        <v>1043</v>
      </c>
      <c r="M61" s="216" t="s">
        <v>1436</v>
      </c>
      <c r="N61" s="216" t="s">
        <v>1068</v>
      </c>
      <c r="O61" s="216" t="s">
        <v>1075</v>
      </c>
      <c r="P61" s="216" t="s">
        <v>1737</v>
      </c>
    </row>
    <row r="62" spans="1:16" ht="15" customHeight="1">
      <c r="A62" s="124" t="s">
        <v>106</v>
      </c>
      <c r="B62" s="216">
        <v>2378</v>
      </c>
      <c r="C62" s="216">
        <v>2252</v>
      </c>
      <c r="D62" s="216">
        <v>4630</v>
      </c>
      <c r="E62" s="216">
        <v>496</v>
      </c>
      <c r="F62" s="216">
        <v>735</v>
      </c>
      <c r="G62" s="216">
        <v>1231</v>
      </c>
      <c r="H62" s="216" t="s">
        <v>885</v>
      </c>
      <c r="I62" s="216" t="s">
        <v>880</v>
      </c>
      <c r="J62" s="216" t="s">
        <v>1107</v>
      </c>
      <c r="K62" s="216" t="s">
        <v>1079</v>
      </c>
      <c r="L62" s="216" t="s">
        <v>1727</v>
      </c>
      <c r="M62" s="216" t="s">
        <v>1688</v>
      </c>
      <c r="N62" s="216" t="s">
        <v>1657</v>
      </c>
      <c r="O62" s="216" t="s">
        <v>1067</v>
      </c>
      <c r="P62" s="216" t="s">
        <v>1738</v>
      </c>
    </row>
    <row r="63" spans="1:16" ht="15" customHeight="1">
      <c r="A63" s="124" t="s">
        <v>107</v>
      </c>
      <c r="B63" s="216">
        <v>1997</v>
      </c>
      <c r="C63" s="216">
        <v>2077</v>
      </c>
      <c r="D63" s="216">
        <v>4074</v>
      </c>
      <c r="E63" s="216">
        <v>506</v>
      </c>
      <c r="F63" s="216">
        <v>632</v>
      </c>
      <c r="G63" s="216">
        <v>1138</v>
      </c>
      <c r="H63" s="216" t="s">
        <v>885</v>
      </c>
      <c r="I63" s="216" t="s">
        <v>880</v>
      </c>
      <c r="J63" s="216" t="s">
        <v>1107</v>
      </c>
      <c r="K63" s="216" t="s">
        <v>1739</v>
      </c>
      <c r="L63" s="216" t="s">
        <v>1691</v>
      </c>
      <c r="M63" s="216" t="s">
        <v>1740</v>
      </c>
      <c r="N63" s="216" t="s">
        <v>1741</v>
      </c>
      <c r="O63" s="216" t="s">
        <v>1049</v>
      </c>
      <c r="P63" s="216" t="s">
        <v>1742</v>
      </c>
    </row>
    <row r="64" spans="1:16" ht="15" customHeight="1">
      <c r="A64" s="124" t="s">
        <v>108</v>
      </c>
      <c r="B64" s="216">
        <v>1977</v>
      </c>
      <c r="C64" s="216">
        <v>2001</v>
      </c>
      <c r="D64" s="216">
        <v>3978</v>
      </c>
      <c r="E64" s="216">
        <v>465</v>
      </c>
      <c r="F64" s="216">
        <v>667</v>
      </c>
      <c r="G64" s="216">
        <v>1132</v>
      </c>
      <c r="H64" s="216" t="s">
        <v>885</v>
      </c>
      <c r="I64" s="216" t="s">
        <v>884</v>
      </c>
      <c r="J64" s="216" t="s">
        <v>886</v>
      </c>
      <c r="K64" s="216" t="s">
        <v>1625</v>
      </c>
      <c r="L64" s="216" t="s">
        <v>1461</v>
      </c>
      <c r="M64" s="216" t="s">
        <v>1434</v>
      </c>
      <c r="N64" s="216" t="s">
        <v>1069</v>
      </c>
      <c r="O64" s="216" t="s">
        <v>1085</v>
      </c>
      <c r="P64" s="216" t="s">
        <v>1743</v>
      </c>
    </row>
    <row r="65" spans="1:16" ht="15" customHeight="1">
      <c r="A65" s="124" t="s">
        <v>109</v>
      </c>
      <c r="B65" s="216">
        <v>2092</v>
      </c>
      <c r="C65" s="216">
        <v>1987</v>
      </c>
      <c r="D65" s="216">
        <v>4079</v>
      </c>
      <c r="E65" s="216">
        <v>626</v>
      </c>
      <c r="F65" s="216">
        <v>626</v>
      </c>
      <c r="G65" s="216">
        <v>1252</v>
      </c>
      <c r="H65" s="216" t="s">
        <v>887</v>
      </c>
      <c r="I65" s="216" t="s">
        <v>884</v>
      </c>
      <c r="J65" s="216" t="s">
        <v>1107</v>
      </c>
      <c r="K65" s="216" t="s">
        <v>1040</v>
      </c>
      <c r="L65" s="216" t="s">
        <v>1041</v>
      </c>
      <c r="M65" s="216" t="s">
        <v>1744</v>
      </c>
      <c r="N65" s="216" t="s">
        <v>1081</v>
      </c>
      <c r="O65" s="216" t="s">
        <v>1051</v>
      </c>
      <c r="P65" s="216" t="s">
        <v>1737</v>
      </c>
    </row>
    <row r="66" spans="1:16" ht="15" customHeight="1">
      <c r="A66" s="124" t="s">
        <v>110</v>
      </c>
      <c r="B66" s="216">
        <v>2041</v>
      </c>
      <c r="C66" s="216">
        <v>1930</v>
      </c>
      <c r="D66" s="216">
        <v>3971</v>
      </c>
      <c r="E66" s="216">
        <v>948</v>
      </c>
      <c r="F66" s="216">
        <v>546</v>
      </c>
      <c r="G66" s="216">
        <v>1494</v>
      </c>
      <c r="H66" s="216" t="s">
        <v>887</v>
      </c>
      <c r="I66" s="216" t="s">
        <v>880</v>
      </c>
      <c r="J66" s="216" t="s">
        <v>1039</v>
      </c>
      <c r="K66" s="216" t="s">
        <v>1745</v>
      </c>
      <c r="L66" s="216" t="s">
        <v>1431</v>
      </c>
      <c r="M66" s="216" t="s">
        <v>1746</v>
      </c>
      <c r="N66" s="216" t="s">
        <v>1437</v>
      </c>
      <c r="O66" s="216" t="s">
        <v>1073</v>
      </c>
      <c r="P66" s="216" t="s">
        <v>1734</v>
      </c>
    </row>
    <row r="67" spans="1:16" ht="15" customHeight="1">
      <c r="A67" s="124" t="s">
        <v>111</v>
      </c>
      <c r="B67" s="216">
        <v>2325</v>
      </c>
      <c r="C67" s="216">
        <v>2092</v>
      </c>
      <c r="D67" s="216">
        <v>4417</v>
      </c>
      <c r="E67" s="216">
        <v>1083</v>
      </c>
      <c r="F67" s="216">
        <v>657</v>
      </c>
      <c r="G67" s="216">
        <v>1740</v>
      </c>
      <c r="H67" s="216" t="s">
        <v>885</v>
      </c>
      <c r="I67" s="216" t="s">
        <v>880</v>
      </c>
      <c r="J67" s="216" t="s">
        <v>1107</v>
      </c>
      <c r="K67" s="216" t="s">
        <v>1060</v>
      </c>
      <c r="L67" s="216" t="s">
        <v>1461</v>
      </c>
      <c r="M67" s="216" t="s">
        <v>1747</v>
      </c>
      <c r="N67" s="216" t="s">
        <v>1082</v>
      </c>
      <c r="O67" s="216" t="s">
        <v>1077</v>
      </c>
      <c r="P67" s="216" t="s">
        <v>1748</v>
      </c>
    </row>
    <row r="68" spans="1:16" ht="15" customHeight="1">
      <c r="A68" s="124" t="s">
        <v>112</v>
      </c>
      <c r="B68" s="216">
        <v>2055</v>
      </c>
      <c r="C68" s="216">
        <v>1995</v>
      </c>
      <c r="D68" s="216">
        <v>4050</v>
      </c>
      <c r="E68" s="216">
        <v>688</v>
      </c>
      <c r="F68" s="216">
        <v>645</v>
      </c>
      <c r="G68" s="216">
        <v>1333</v>
      </c>
      <c r="H68" s="216" t="s">
        <v>885</v>
      </c>
      <c r="I68" s="216" t="s">
        <v>880</v>
      </c>
      <c r="J68" s="216" t="s">
        <v>1107</v>
      </c>
      <c r="K68" s="216" t="s">
        <v>1054</v>
      </c>
      <c r="L68" s="216" t="s">
        <v>1635</v>
      </c>
      <c r="M68" s="216" t="s">
        <v>1749</v>
      </c>
      <c r="N68" s="216" t="s">
        <v>1686</v>
      </c>
      <c r="O68" s="216" t="s">
        <v>1655</v>
      </c>
      <c r="P68" s="216" t="s">
        <v>1750</v>
      </c>
    </row>
    <row r="69" spans="1:16" ht="15" customHeight="1">
      <c r="A69" s="124" t="s">
        <v>113</v>
      </c>
      <c r="B69" s="216">
        <v>3685</v>
      </c>
      <c r="C69" s="216">
        <v>2311</v>
      </c>
      <c r="D69" s="216">
        <v>5996</v>
      </c>
      <c r="E69" s="216">
        <v>3775</v>
      </c>
      <c r="F69" s="216">
        <v>1206</v>
      </c>
      <c r="G69" s="216">
        <v>4981</v>
      </c>
      <c r="H69" s="216" t="s">
        <v>887</v>
      </c>
      <c r="I69" s="216" t="s">
        <v>885</v>
      </c>
      <c r="J69" s="216" t="s">
        <v>882</v>
      </c>
      <c r="K69" s="216" t="s">
        <v>1731</v>
      </c>
      <c r="L69" s="216" t="s">
        <v>1079</v>
      </c>
      <c r="M69" s="216" t="s">
        <v>1732</v>
      </c>
      <c r="N69" s="216" t="s">
        <v>1751</v>
      </c>
      <c r="O69" s="216" t="s">
        <v>1657</v>
      </c>
      <c r="P69" s="216" t="s">
        <v>1671</v>
      </c>
    </row>
    <row r="70" spans="1:16" ht="15" customHeight="1">
      <c r="A70" s="124" t="s">
        <v>114</v>
      </c>
      <c r="B70" s="216">
        <v>2898</v>
      </c>
      <c r="C70" s="216">
        <v>2387</v>
      </c>
      <c r="D70" s="216">
        <v>5285</v>
      </c>
      <c r="E70" s="216">
        <v>5843</v>
      </c>
      <c r="F70" s="216">
        <v>957</v>
      </c>
      <c r="G70" s="216">
        <v>6800</v>
      </c>
      <c r="H70" s="216" t="s">
        <v>889</v>
      </c>
      <c r="I70" s="216" t="s">
        <v>879</v>
      </c>
      <c r="J70" s="216" t="s">
        <v>1428</v>
      </c>
      <c r="K70" s="216" t="s">
        <v>1752</v>
      </c>
      <c r="L70" s="216" t="s">
        <v>1639</v>
      </c>
      <c r="M70" s="216" t="s">
        <v>1753</v>
      </c>
      <c r="N70" s="216" t="s">
        <v>1741</v>
      </c>
      <c r="O70" s="216" t="s">
        <v>1659</v>
      </c>
      <c r="P70" s="216" t="s">
        <v>1754</v>
      </c>
    </row>
    <row r="71" spans="1:16" ht="15" customHeight="1">
      <c r="A71" s="124" t="s">
        <v>115</v>
      </c>
      <c r="B71" s="216">
        <v>2241</v>
      </c>
      <c r="C71" s="216">
        <v>2778</v>
      </c>
      <c r="D71" s="216">
        <v>5019</v>
      </c>
      <c r="E71" s="216">
        <v>43</v>
      </c>
      <c r="F71" s="216">
        <v>452</v>
      </c>
      <c r="G71" s="216">
        <v>495</v>
      </c>
      <c r="H71" s="216" t="s">
        <v>890</v>
      </c>
      <c r="I71" s="216" t="s">
        <v>890</v>
      </c>
      <c r="J71" s="216" t="s">
        <v>1755</v>
      </c>
      <c r="K71" s="216" t="s">
        <v>1752</v>
      </c>
      <c r="L71" s="216" t="s">
        <v>1046</v>
      </c>
      <c r="M71" s="216" t="s">
        <v>1756</v>
      </c>
      <c r="N71" s="216" t="s">
        <v>1757</v>
      </c>
      <c r="O71" s="216" t="s">
        <v>1057</v>
      </c>
      <c r="P71" s="216" t="s">
        <v>1748</v>
      </c>
    </row>
    <row r="72" spans="1:16" ht="20.100000000000001" customHeight="1">
      <c r="A72" s="129" t="s">
        <v>116</v>
      </c>
      <c r="B72" s="125">
        <f t="shared" ref="B72:G72" si="5">SUM(B60:B71)</f>
        <v>27140</v>
      </c>
      <c r="C72" s="125">
        <f t="shared" si="5"/>
        <v>25982</v>
      </c>
      <c r="D72" s="125">
        <f>D60+D61+D62+D63+D64+D65+D66+D67+D68+D69+D70+D71</f>
        <v>53122</v>
      </c>
      <c r="E72" s="125">
        <f t="shared" si="5"/>
        <v>14886</v>
      </c>
      <c r="F72" s="125">
        <f t="shared" si="5"/>
        <v>8158</v>
      </c>
      <c r="G72" s="125">
        <f t="shared" si="5"/>
        <v>23044</v>
      </c>
      <c r="H72" s="1198"/>
      <c r="I72" s="1199"/>
      <c r="J72" s="1199"/>
      <c r="K72" s="1199"/>
      <c r="L72" s="1199"/>
      <c r="M72" s="1199"/>
      <c r="N72" s="1199"/>
      <c r="O72" s="1199"/>
      <c r="P72" s="1200"/>
    </row>
    <row r="73" spans="1:16" ht="20.100000000000001" customHeight="1">
      <c r="A73" s="129" t="s">
        <v>117</v>
      </c>
      <c r="B73" s="1192"/>
      <c r="C73" s="1193"/>
      <c r="D73" s="1193"/>
      <c r="E73" s="1193"/>
      <c r="F73" s="1193"/>
      <c r="G73" s="1194"/>
      <c r="H73" s="126">
        <v>1.3888888888888889E-4</v>
      </c>
      <c r="I73" s="126">
        <v>9.2592592592592588E-5</v>
      </c>
      <c r="J73" s="126">
        <v>2.3148148148148146E-4</v>
      </c>
      <c r="K73" s="126">
        <v>1.6782407407407406E-3</v>
      </c>
      <c r="L73" s="126">
        <v>1.5740740740740741E-3</v>
      </c>
      <c r="M73" s="126">
        <v>3.2523148148148151E-3</v>
      </c>
      <c r="N73" s="126">
        <v>1.8171296296296297E-3</v>
      </c>
      <c r="O73" s="126">
        <v>1.6666666666666668E-3</v>
      </c>
      <c r="P73" s="126">
        <v>3.483796296296296E-3</v>
      </c>
    </row>
    <row r="75" spans="1:16" s="4" customFormat="1" ht="15.75" customHeight="1">
      <c r="A75" s="1196" t="s">
        <v>1131</v>
      </c>
      <c r="B75" s="1196"/>
      <c r="C75" s="1196"/>
      <c r="D75" s="1196"/>
      <c r="E75" s="1196"/>
      <c r="F75" s="1196"/>
      <c r="G75" s="1196"/>
      <c r="H75" s="1196"/>
      <c r="I75" s="1196"/>
      <c r="J75" s="1196"/>
      <c r="K75" s="1196"/>
      <c r="L75" s="1196"/>
      <c r="M75" s="1196"/>
      <c r="N75" s="1196"/>
      <c r="O75" s="1196"/>
      <c r="P75" s="1196"/>
    </row>
    <row r="76" spans="1:16" s="4" customFormat="1" ht="57" customHeight="1">
      <c r="A76" s="1188" t="s">
        <v>1153</v>
      </c>
      <c r="B76" s="1188" t="s">
        <v>98</v>
      </c>
      <c r="C76" s="1188"/>
      <c r="D76" s="1188"/>
      <c r="E76" s="1188" t="s">
        <v>101</v>
      </c>
      <c r="F76" s="1188"/>
      <c r="G76" s="1188"/>
      <c r="H76" s="1188" t="s">
        <v>102</v>
      </c>
      <c r="I76" s="1188"/>
      <c r="J76" s="1188"/>
      <c r="K76" s="1188" t="s">
        <v>103</v>
      </c>
      <c r="L76" s="1188"/>
      <c r="M76" s="1188"/>
      <c r="N76" s="1188" t="s">
        <v>1132</v>
      </c>
      <c r="O76" s="1188"/>
      <c r="P76" s="1188"/>
    </row>
    <row r="77" spans="1:16" s="4" customFormat="1" ht="21" customHeight="1">
      <c r="A77" s="1188"/>
      <c r="B77" s="129" t="s">
        <v>1133</v>
      </c>
      <c r="C77" s="129" t="s">
        <v>99</v>
      </c>
      <c r="D77" s="129" t="s">
        <v>100</v>
      </c>
      <c r="E77" s="129" t="s">
        <v>1133</v>
      </c>
      <c r="F77" s="129" t="s">
        <v>99</v>
      </c>
      <c r="G77" s="129" t="s">
        <v>100</v>
      </c>
      <c r="H77" s="129" t="s">
        <v>1133</v>
      </c>
      <c r="I77" s="129" t="s">
        <v>99</v>
      </c>
      <c r="J77" s="129" t="s">
        <v>100</v>
      </c>
      <c r="K77" s="129" t="s">
        <v>1134</v>
      </c>
      <c r="L77" s="129" t="s">
        <v>99</v>
      </c>
      <c r="M77" s="129" t="s">
        <v>100</v>
      </c>
      <c r="N77" s="129" t="s">
        <v>1133</v>
      </c>
      <c r="O77" s="129" t="s">
        <v>99</v>
      </c>
      <c r="P77" s="129" t="s">
        <v>100</v>
      </c>
    </row>
    <row r="78" spans="1:16" s="4" customFormat="1" ht="15" customHeight="1">
      <c r="A78" s="124" t="s">
        <v>104</v>
      </c>
      <c r="B78" s="216">
        <v>2018</v>
      </c>
      <c r="C78" s="216">
        <v>2306</v>
      </c>
      <c r="D78" s="216">
        <v>4324</v>
      </c>
      <c r="E78" s="216">
        <v>185</v>
      </c>
      <c r="F78" s="216">
        <v>442</v>
      </c>
      <c r="G78" s="216">
        <v>627</v>
      </c>
      <c r="H78" s="216" t="s">
        <v>879</v>
      </c>
      <c r="I78" s="216" t="s">
        <v>890</v>
      </c>
      <c r="J78" s="216" t="s">
        <v>1038</v>
      </c>
      <c r="K78" s="216" t="s">
        <v>1450</v>
      </c>
      <c r="L78" s="216" t="s">
        <v>1758</v>
      </c>
      <c r="M78" s="216" t="s">
        <v>1759</v>
      </c>
      <c r="N78" s="216" t="s">
        <v>1062</v>
      </c>
      <c r="O78" s="216" t="s">
        <v>1074</v>
      </c>
      <c r="P78" s="216" t="s">
        <v>1760</v>
      </c>
    </row>
    <row r="79" spans="1:16" s="4" customFormat="1" ht="15" customHeight="1">
      <c r="A79" s="124" t="s">
        <v>105</v>
      </c>
      <c r="B79" s="216">
        <v>2191</v>
      </c>
      <c r="C79" s="216">
        <v>2166</v>
      </c>
      <c r="D79" s="216">
        <v>4357</v>
      </c>
      <c r="E79" s="216">
        <v>217</v>
      </c>
      <c r="F79" s="216">
        <v>433</v>
      </c>
      <c r="G79" s="216">
        <v>650</v>
      </c>
      <c r="H79" s="216" t="s">
        <v>879</v>
      </c>
      <c r="I79" s="216" t="s">
        <v>890</v>
      </c>
      <c r="J79" s="216" t="s">
        <v>1038</v>
      </c>
      <c r="K79" s="216" t="s">
        <v>1430</v>
      </c>
      <c r="L79" s="216" t="s">
        <v>1457</v>
      </c>
      <c r="M79" s="216" t="s">
        <v>1464</v>
      </c>
      <c r="N79" s="216" t="s">
        <v>1087</v>
      </c>
      <c r="O79" s="216" t="s">
        <v>1465</v>
      </c>
      <c r="P79" s="216" t="s">
        <v>1761</v>
      </c>
    </row>
    <row r="80" spans="1:16" ht="15" customHeight="1">
      <c r="A80" s="124" t="s">
        <v>106</v>
      </c>
      <c r="B80" s="216">
        <v>2523</v>
      </c>
      <c r="C80" s="216">
        <v>2172</v>
      </c>
      <c r="D80" s="216">
        <v>4695</v>
      </c>
      <c r="E80" s="216">
        <v>641</v>
      </c>
      <c r="F80" s="216">
        <v>670</v>
      </c>
      <c r="G80" s="216">
        <v>1311</v>
      </c>
      <c r="H80" s="216" t="s">
        <v>891</v>
      </c>
      <c r="I80" s="216" t="s">
        <v>880</v>
      </c>
      <c r="J80" s="216" t="s">
        <v>886</v>
      </c>
      <c r="K80" s="216" t="s">
        <v>1762</v>
      </c>
      <c r="L80" s="216" t="s">
        <v>1091</v>
      </c>
      <c r="M80" s="216" t="s">
        <v>1744</v>
      </c>
      <c r="N80" s="216" t="s">
        <v>1049</v>
      </c>
      <c r="O80" s="216" t="s">
        <v>1083</v>
      </c>
      <c r="P80" s="216" t="s">
        <v>1763</v>
      </c>
    </row>
    <row r="81" spans="1:16" ht="15" customHeight="1">
      <c r="A81" s="124" t="s">
        <v>107</v>
      </c>
      <c r="B81" s="216">
        <v>1904</v>
      </c>
      <c r="C81" s="216">
        <v>1988</v>
      </c>
      <c r="D81" s="216">
        <v>3892</v>
      </c>
      <c r="E81" s="216">
        <v>1156</v>
      </c>
      <c r="F81" s="216">
        <v>653</v>
      </c>
      <c r="G81" s="216">
        <v>1809</v>
      </c>
      <c r="H81" s="216" t="s">
        <v>887</v>
      </c>
      <c r="I81" s="216" t="s">
        <v>884</v>
      </c>
      <c r="J81" s="216" t="s">
        <v>1107</v>
      </c>
      <c r="K81" s="216" t="s">
        <v>1691</v>
      </c>
      <c r="L81" s="216" t="s">
        <v>1045</v>
      </c>
      <c r="M81" s="216" t="s">
        <v>1764</v>
      </c>
      <c r="N81" s="216" t="s">
        <v>1728</v>
      </c>
      <c r="O81" s="216" t="s">
        <v>1096</v>
      </c>
      <c r="P81" s="216" t="s">
        <v>1736</v>
      </c>
    </row>
    <row r="82" spans="1:16" ht="15" customHeight="1">
      <c r="A82" s="124" t="s">
        <v>108</v>
      </c>
      <c r="B82" s="216">
        <v>1885</v>
      </c>
      <c r="C82" s="216">
        <v>1943</v>
      </c>
      <c r="D82" s="216">
        <v>3828</v>
      </c>
      <c r="E82" s="216">
        <v>1119</v>
      </c>
      <c r="F82" s="216">
        <v>524</v>
      </c>
      <c r="G82" s="216">
        <v>1643</v>
      </c>
      <c r="H82" s="216" t="s">
        <v>887</v>
      </c>
      <c r="I82" s="216" t="s">
        <v>884</v>
      </c>
      <c r="J82" s="216" t="s">
        <v>1107</v>
      </c>
      <c r="K82" s="216" t="s">
        <v>1080</v>
      </c>
      <c r="L82" s="216" t="s">
        <v>1042</v>
      </c>
      <c r="M82" s="216" t="s">
        <v>1765</v>
      </c>
      <c r="N82" s="216" t="s">
        <v>1655</v>
      </c>
      <c r="O82" s="216" t="s">
        <v>1062</v>
      </c>
      <c r="P82" s="216" t="s">
        <v>1072</v>
      </c>
    </row>
    <row r="83" spans="1:16" ht="15" customHeight="1">
      <c r="A83" s="124" t="s">
        <v>109</v>
      </c>
      <c r="B83" s="216">
        <v>1919</v>
      </c>
      <c r="C83" s="216">
        <v>2208</v>
      </c>
      <c r="D83" s="216">
        <v>4127</v>
      </c>
      <c r="E83" s="216">
        <v>1168</v>
      </c>
      <c r="F83" s="216">
        <v>524</v>
      </c>
      <c r="G83" s="216">
        <v>1692</v>
      </c>
      <c r="H83" s="216" t="s">
        <v>887</v>
      </c>
      <c r="I83" s="216" t="s">
        <v>884</v>
      </c>
      <c r="J83" s="216" t="s">
        <v>1107</v>
      </c>
      <c r="K83" s="216" t="s">
        <v>1429</v>
      </c>
      <c r="L83" s="216" t="s">
        <v>1088</v>
      </c>
      <c r="M83" s="216" t="s">
        <v>1766</v>
      </c>
      <c r="N83" s="216" t="s">
        <v>1068</v>
      </c>
      <c r="O83" s="216" t="s">
        <v>1098</v>
      </c>
      <c r="P83" s="216" t="s">
        <v>1767</v>
      </c>
    </row>
    <row r="84" spans="1:16" ht="15" customHeight="1">
      <c r="A84" s="124" t="s">
        <v>110</v>
      </c>
      <c r="B84" s="216">
        <v>2069</v>
      </c>
      <c r="C84" s="216">
        <v>2123</v>
      </c>
      <c r="D84" s="216">
        <v>4192</v>
      </c>
      <c r="E84" s="216">
        <v>1389</v>
      </c>
      <c r="F84" s="216">
        <v>564</v>
      </c>
      <c r="G84" s="216">
        <v>1953</v>
      </c>
      <c r="H84" s="216" t="s">
        <v>887</v>
      </c>
      <c r="I84" s="216" t="s">
        <v>884</v>
      </c>
      <c r="J84" s="216" t="s">
        <v>1107</v>
      </c>
      <c r="K84" s="216" t="s">
        <v>1727</v>
      </c>
      <c r="L84" s="216" t="s">
        <v>1041</v>
      </c>
      <c r="M84" s="216" t="s">
        <v>1053</v>
      </c>
      <c r="N84" s="216" t="s">
        <v>1055</v>
      </c>
      <c r="O84" s="216" t="s">
        <v>1051</v>
      </c>
      <c r="P84" s="216" t="s">
        <v>1768</v>
      </c>
    </row>
    <row r="85" spans="1:16" ht="15" customHeight="1">
      <c r="A85" s="124" t="s">
        <v>111</v>
      </c>
      <c r="B85" s="216">
        <v>2121</v>
      </c>
      <c r="C85" s="216">
        <v>2209</v>
      </c>
      <c r="D85" s="216">
        <v>4330</v>
      </c>
      <c r="E85" s="216">
        <v>2014</v>
      </c>
      <c r="F85" s="216">
        <v>621</v>
      </c>
      <c r="G85" s="216">
        <v>2635</v>
      </c>
      <c r="H85" s="216" t="s">
        <v>887</v>
      </c>
      <c r="I85" s="216" t="s">
        <v>884</v>
      </c>
      <c r="J85" s="216" t="s">
        <v>1107</v>
      </c>
      <c r="K85" s="216" t="s">
        <v>1429</v>
      </c>
      <c r="L85" s="216" t="s">
        <v>1103</v>
      </c>
      <c r="M85" s="216" t="s">
        <v>1769</v>
      </c>
      <c r="N85" s="216" t="s">
        <v>1068</v>
      </c>
      <c r="O85" s="216" t="s">
        <v>1071</v>
      </c>
      <c r="P85" s="216" t="s">
        <v>1770</v>
      </c>
    </row>
    <row r="86" spans="1:16" ht="15" customHeight="1">
      <c r="A86" s="124" t="s">
        <v>112</v>
      </c>
      <c r="B86" s="216">
        <v>1688</v>
      </c>
      <c r="C86" s="216">
        <v>1841</v>
      </c>
      <c r="D86" s="216">
        <v>3529</v>
      </c>
      <c r="E86" s="216">
        <v>1879</v>
      </c>
      <c r="F86" s="216">
        <v>508</v>
      </c>
      <c r="G86" s="216">
        <v>2387</v>
      </c>
      <c r="H86" s="216" t="s">
        <v>887</v>
      </c>
      <c r="I86" s="216" t="s">
        <v>884</v>
      </c>
      <c r="J86" s="216" t="s">
        <v>1107</v>
      </c>
      <c r="K86" s="216" t="s">
        <v>1047</v>
      </c>
      <c r="L86" s="216" t="s">
        <v>1758</v>
      </c>
      <c r="M86" s="216" t="s">
        <v>1717</v>
      </c>
      <c r="N86" s="216" t="s">
        <v>1070</v>
      </c>
      <c r="O86" s="216" t="s">
        <v>1090</v>
      </c>
      <c r="P86" s="216" t="s">
        <v>1105</v>
      </c>
    </row>
    <row r="87" spans="1:16" ht="15" customHeight="1">
      <c r="A87" s="124" t="s">
        <v>113</v>
      </c>
      <c r="B87" s="216">
        <v>3182</v>
      </c>
      <c r="C87" s="216">
        <v>2629</v>
      </c>
      <c r="D87" s="216">
        <v>5811</v>
      </c>
      <c r="E87" s="216">
        <v>6661</v>
      </c>
      <c r="F87" s="216">
        <v>1120</v>
      </c>
      <c r="G87" s="216">
        <v>7781</v>
      </c>
      <c r="H87" s="216" t="s">
        <v>887</v>
      </c>
      <c r="I87" s="216" t="s">
        <v>891</v>
      </c>
      <c r="J87" s="216" t="s">
        <v>1428</v>
      </c>
      <c r="K87" s="216" t="s">
        <v>1048</v>
      </c>
      <c r="L87" s="216" t="s">
        <v>1461</v>
      </c>
      <c r="M87" s="216" t="s">
        <v>1771</v>
      </c>
      <c r="N87" s="216" t="s">
        <v>1069</v>
      </c>
      <c r="O87" s="216" t="s">
        <v>1050</v>
      </c>
      <c r="P87" s="216" t="s">
        <v>1443</v>
      </c>
    </row>
    <row r="88" spans="1:16" ht="15" customHeight="1">
      <c r="A88" s="124" t="s">
        <v>114</v>
      </c>
      <c r="B88" s="216">
        <v>1919</v>
      </c>
      <c r="C88" s="216">
        <v>2435</v>
      </c>
      <c r="D88" s="216">
        <v>4354</v>
      </c>
      <c r="E88" s="216">
        <v>8460</v>
      </c>
      <c r="F88" s="216">
        <v>601</v>
      </c>
      <c r="G88" s="216">
        <v>9061</v>
      </c>
      <c r="H88" s="216" t="s">
        <v>887</v>
      </c>
      <c r="I88" s="216" t="s">
        <v>884</v>
      </c>
      <c r="J88" s="216" t="s">
        <v>1107</v>
      </c>
      <c r="K88" s="216" t="s">
        <v>1690</v>
      </c>
      <c r="L88" s="216" t="s">
        <v>1060</v>
      </c>
      <c r="M88" s="216" t="s">
        <v>1772</v>
      </c>
      <c r="N88" s="216" t="s">
        <v>1649</v>
      </c>
      <c r="O88" s="216" t="s">
        <v>1655</v>
      </c>
      <c r="P88" s="216" t="s">
        <v>1773</v>
      </c>
    </row>
    <row r="89" spans="1:16" ht="15" customHeight="1">
      <c r="A89" s="124" t="s">
        <v>115</v>
      </c>
      <c r="B89" s="216">
        <v>1513</v>
      </c>
      <c r="C89" s="216">
        <v>1679</v>
      </c>
      <c r="D89" s="216">
        <v>3192</v>
      </c>
      <c r="E89" s="216">
        <v>21</v>
      </c>
      <c r="F89" s="216">
        <v>412</v>
      </c>
      <c r="G89" s="216">
        <v>433</v>
      </c>
      <c r="H89" s="216" t="s">
        <v>1708</v>
      </c>
      <c r="I89" s="216" t="s">
        <v>1708</v>
      </c>
      <c r="J89" s="216" t="s">
        <v>1709</v>
      </c>
      <c r="K89" s="216" t="s">
        <v>1774</v>
      </c>
      <c r="L89" s="216" t="s">
        <v>1429</v>
      </c>
      <c r="M89" s="216" t="s">
        <v>1775</v>
      </c>
      <c r="N89" s="216" t="s">
        <v>1741</v>
      </c>
      <c r="O89" s="216" t="s">
        <v>1102</v>
      </c>
      <c r="P89" s="216" t="s">
        <v>1449</v>
      </c>
    </row>
    <row r="90" spans="1:16" ht="20.100000000000001" customHeight="1">
      <c r="A90" s="129" t="s">
        <v>116</v>
      </c>
      <c r="B90" s="125">
        <f t="shared" ref="B90:G90" si="6">SUM(B78:B89)</f>
        <v>24932</v>
      </c>
      <c r="C90" s="125">
        <f t="shared" si="6"/>
        <v>25699</v>
      </c>
      <c r="D90" s="125">
        <f t="shared" si="6"/>
        <v>50631</v>
      </c>
      <c r="E90" s="125">
        <f t="shared" si="6"/>
        <v>24910</v>
      </c>
      <c r="F90" s="125">
        <f t="shared" si="6"/>
        <v>7072</v>
      </c>
      <c r="G90" s="125">
        <f t="shared" si="6"/>
        <v>31982</v>
      </c>
      <c r="H90" s="1198"/>
      <c r="I90" s="1199"/>
      <c r="J90" s="1199"/>
      <c r="K90" s="1199"/>
      <c r="L90" s="1199"/>
      <c r="M90" s="1199"/>
      <c r="N90" s="1199"/>
      <c r="O90" s="1199"/>
      <c r="P90" s="1200"/>
    </row>
    <row r="91" spans="1:16" ht="20.100000000000001" customHeight="1">
      <c r="A91" s="129" t="s">
        <v>117</v>
      </c>
      <c r="B91" s="1192"/>
      <c r="C91" s="1193"/>
      <c r="D91" s="1193"/>
      <c r="E91" s="1193"/>
      <c r="F91" s="1193"/>
      <c r="G91" s="1194"/>
      <c r="H91" s="126">
        <v>1.3888888888888889E-4</v>
      </c>
      <c r="I91" s="126">
        <v>9.2592592592592588E-5</v>
      </c>
      <c r="J91" s="126">
        <v>2.3148148148148146E-4</v>
      </c>
      <c r="K91" s="126">
        <v>1.3541666666666667E-3</v>
      </c>
      <c r="L91" s="126">
        <v>1.261574074074074E-3</v>
      </c>
      <c r="M91" s="126">
        <v>2.615740740740741E-3</v>
      </c>
      <c r="N91" s="126">
        <v>1.4930555555555556E-3</v>
      </c>
      <c r="O91" s="126">
        <v>1.3541666666666667E-3</v>
      </c>
      <c r="P91" s="126">
        <v>2.8472222222222219E-3</v>
      </c>
    </row>
  </sheetData>
  <mergeCells count="46">
    <mergeCell ref="H90:P90"/>
    <mergeCell ref="B91:G91"/>
    <mergeCell ref="H72:P72"/>
    <mergeCell ref="B73:G73"/>
    <mergeCell ref="A75:P75"/>
    <mergeCell ref="A76:A77"/>
    <mergeCell ref="B76:D76"/>
    <mergeCell ref="E76:G76"/>
    <mergeCell ref="H76:J76"/>
    <mergeCell ref="K76:M76"/>
    <mergeCell ref="N76:P76"/>
    <mergeCell ref="H54:P54"/>
    <mergeCell ref="B55:G55"/>
    <mergeCell ref="A57:P57"/>
    <mergeCell ref="A58:A59"/>
    <mergeCell ref="B58:D58"/>
    <mergeCell ref="E58:G58"/>
    <mergeCell ref="H58:J58"/>
    <mergeCell ref="K58:M58"/>
    <mergeCell ref="N58:P58"/>
    <mergeCell ref="H36:P36"/>
    <mergeCell ref="B37:G37"/>
    <mergeCell ref="A39:P39"/>
    <mergeCell ref="A40:A41"/>
    <mergeCell ref="B40:D40"/>
    <mergeCell ref="E40:G40"/>
    <mergeCell ref="H40:J40"/>
    <mergeCell ref="K40:M40"/>
    <mergeCell ref="N40:P40"/>
    <mergeCell ref="H16:P16"/>
    <mergeCell ref="B17:G17"/>
    <mergeCell ref="A19:P20"/>
    <mergeCell ref="A21:P21"/>
    <mergeCell ref="A22:A23"/>
    <mergeCell ref="B22:D22"/>
    <mergeCell ref="E22:G22"/>
    <mergeCell ref="H22:J22"/>
    <mergeCell ref="K22:M22"/>
    <mergeCell ref="N22:P22"/>
    <mergeCell ref="A1:P1"/>
    <mergeCell ref="A2:A3"/>
    <mergeCell ref="B2:D2"/>
    <mergeCell ref="E2:G2"/>
    <mergeCell ref="H2:J2"/>
    <mergeCell ref="K2:M2"/>
    <mergeCell ref="N2:P2"/>
  </mergeCells>
  <pageMargins left="0.16" right="0.18" top="0.75" bottom="0.75" header="0.3" footer="0.3"/>
  <pageSetup paperSize="9" scale="62" fitToHeight="0" orientation="landscape" r:id="rId1"/>
  <headerFooter alignWithMargins="0"/>
  <rowBreaks count="1" manualBreakCount="1">
    <brk id="38" max="16383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P89"/>
  <sheetViews>
    <sheetView topLeftCell="E1" zoomScale="85" zoomScaleNormal="85" zoomScaleSheetLayoutView="100" workbookViewId="0">
      <selection sqref="A1:K1"/>
    </sheetView>
  </sheetViews>
  <sheetFormatPr defaultColWidth="9.109375" defaultRowHeight="13.2"/>
  <cols>
    <col min="1" max="1" width="4.88671875" style="1" customWidth="1"/>
    <col min="2" max="2" width="31.6640625" style="1" customWidth="1"/>
    <col min="3" max="3" width="22" style="1" customWidth="1"/>
    <col min="4" max="4" width="15.44140625" style="1" customWidth="1"/>
    <col min="5" max="5" width="16.44140625" style="1" customWidth="1"/>
    <col min="6" max="6" width="15.44140625" style="1" customWidth="1"/>
    <col min="7" max="7" width="15.5546875" style="1" customWidth="1"/>
    <col min="8" max="8" width="18.33203125" style="1" customWidth="1"/>
    <col min="9" max="9" width="14.6640625" style="1" customWidth="1"/>
    <col min="10" max="10" width="18.88671875" style="1" customWidth="1"/>
    <col min="11" max="11" width="17.109375" style="1" customWidth="1"/>
    <col min="12" max="12" width="16" style="1" customWidth="1"/>
    <col min="13" max="13" width="22" style="1" customWidth="1"/>
    <col min="14" max="14" width="36.33203125" style="1" customWidth="1"/>
    <col min="15" max="16384" width="9.109375" style="1"/>
  </cols>
  <sheetData>
    <row r="1" spans="1:12" ht="41.25" customHeight="1">
      <c r="A1" s="1207" t="s">
        <v>1789</v>
      </c>
      <c r="B1" s="1207"/>
      <c r="C1" s="1207"/>
      <c r="D1" s="1207"/>
      <c r="E1" s="1207"/>
      <c r="F1" s="1207"/>
      <c r="G1" s="1207"/>
      <c r="H1" s="1207"/>
      <c r="I1" s="1207"/>
      <c r="J1" s="1207"/>
      <c r="K1" s="1207"/>
    </row>
    <row r="2" spans="1:12" ht="15" customHeight="1">
      <c r="A2" s="25">
        <v>1</v>
      </c>
      <c r="B2" s="1075">
        <v>2</v>
      </c>
      <c r="C2" s="1075"/>
      <c r="D2" s="1075"/>
      <c r="E2" s="1075"/>
      <c r="F2" s="25">
        <v>3</v>
      </c>
      <c r="G2" s="1075">
        <v>4</v>
      </c>
      <c r="H2" s="1075"/>
      <c r="I2" s="1075">
        <v>5</v>
      </c>
      <c r="J2" s="1075"/>
      <c r="K2" s="25">
        <v>6</v>
      </c>
    </row>
    <row r="3" spans="1:12" ht="87" customHeight="1">
      <c r="A3" s="25" t="s">
        <v>14</v>
      </c>
      <c r="B3" s="1075" t="s">
        <v>66</v>
      </c>
      <c r="C3" s="1075"/>
      <c r="D3" s="1075"/>
      <c r="E3" s="1075"/>
      <c r="F3" s="147" t="s">
        <v>1137</v>
      </c>
      <c r="G3" s="150" t="s">
        <v>3</v>
      </c>
      <c r="H3" s="150" t="s">
        <v>1138</v>
      </c>
      <c r="I3" s="150" t="s">
        <v>4</v>
      </c>
      <c r="J3" s="150" t="s">
        <v>1139</v>
      </c>
      <c r="K3" s="151" t="s">
        <v>5</v>
      </c>
    </row>
    <row r="4" spans="1:12" ht="15" customHeight="1">
      <c r="A4" s="25"/>
      <c r="B4" s="25" t="s">
        <v>73</v>
      </c>
      <c r="C4" s="25" t="s">
        <v>74</v>
      </c>
      <c r="D4" s="25" t="s">
        <v>75</v>
      </c>
      <c r="E4" s="25" t="s">
        <v>76</v>
      </c>
      <c r="F4" s="147"/>
      <c r="G4" s="147" t="s">
        <v>47</v>
      </c>
      <c r="H4" s="147" t="s">
        <v>48</v>
      </c>
      <c r="I4" s="147" t="s">
        <v>50</v>
      </c>
      <c r="J4" s="147" t="s">
        <v>51</v>
      </c>
      <c r="K4" s="152"/>
    </row>
    <row r="5" spans="1:12" ht="59.25" customHeight="1">
      <c r="A5" s="1211"/>
      <c r="B5" s="1208" t="s">
        <v>77</v>
      </c>
      <c r="C5" s="1208" t="s">
        <v>78</v>
      </c>
      <c r="D5" s="1208" t="s">
        <v>1135</v>
      </c>
      <c r="E5" s="1208" t="s">
        <v>1136</v>
      </c>
      <c r="F5" s="149" t="s">
        <v>1140</v>
      </c>
      <c r="G5" s="153"/>
      <c r="H5" s="153"/>
      <c r="I5" s="153"/>
      <c r="J5" s="153"/>
      <c r="K5" s="154"/>
    </row>
    <row r="6" spans="1:12" ht="64.5" customHeight="1">
      <c r="A6" s="1212"/>
      <c r="B6" s="1209"/>
      <c r="C6" s="1209"/>
      <c r="D6" s="1209"/>
      <c r="E6" s="1209"/>
      <c r="F6" s="149" t="s">
        <v>1141</v>
      </c>
      <c r="G6" s="91"/>
      <c r="H6" s="113"/>
      <c r="I6" s="91"/>
      <c r="J6" s="113"/>
      <c r="K6" s="113"/>
    </row>
    <row r="7" spans="1:12" ht="66.75" customHeight="1">
      <c r="A7" s="1213"/>
      <c r="B7" s="1210"/>
      <c r="C7" s="1210"/>
      <c r="D7" s="1210"/>
      <c r="E7" s="1210"/>
      <c r="F7" s="148" t="s">
        <v>1142</v>
      </c>
      <c r="G7" s="91"/>
      <c r="H7" s="112"/>
      <c r="I7" s="91"/>
      <c r="J7" s="112"/>
      <c r="K7" s="112"/>
    </row>
    <row r="8" spans="1:12" ht="15" customHeight="1">
      <c r="A8" s="1201" t="s">
        <v>11</v>
      </c>
      <c r="B8" s="1201"/>
      <c r="C8" s="1201"/>
      <c r="D8" s="1201"/>
      <c r="E8" s="1201"/>
      <c r="F8" s="1201"/>
      <c r="G8" s="1201"/>
      <c r="H8" s="1201"/>
      <c r="I8" s="1201"/>
      <c r="J8" s="1201"/>
      <c r="K8" s="1201"/>
    </row>
    <row r="9" spans="1:12" ht="58.5" customHeight="1">
      <c r="A9" s="60" t="s">
        <v>57</v>
      </c>
      <c r="B9" s="308" t="s">
        <v>780</v>
      </c>
      <c r="C9" s="308" t="s">
        <v>834</v>
      </c>
      <c r="D9" s="308" t="s">
        <v>208</v>
      </c>
      <c r="E9" s="308" t="s">
        <v>346</v>
      </c>
      <c r="F9" s="225" t="s">
        <v>1140</v>
      </c>
      <c r="G9" s="270">
        <v>3</v>
      </c>
      <c r="H9" s="270">
        <v>3</v>
      </c>
      <c r="I9" s="270">
        <v>31</v>
      </c>
      <c r="J9" s="270">
        <v>2</v>
      </c>
      <c r="K9" s="270">
        <v>20</v>
      </c>
    </row>
    <row r="10" spans="1:12" ht="41.4">
      <c r="A10" s="87" t="s">
        <v>328</v>
      </c>
      <c r="B10" s="309" t="s">
        <v>213</v>
      </c>
      <c r="C10" s="309" t="s">
        <v>781</v>
      </c>
      <c r="D10" s="310" t="s">
        <v>214</v>
      </c>
      <c r="E10" s="310" t="s">
        <v>782</v>
      </c>
      <c r="F10" s="225" t="s">
        <v>1140</v>
      </c>
      <c r="G10" s="323">
        <v>10</v>
      </c>
      <c r="H10" s="323">
        <v>6</v>
      </c>
      <c r="I10" s="323">
        <v>14</v>
      </c>
      <c r="J10" s="323">
        <v>11</v>
      </c>
      <c r="K10" s="323">
        <v>25</v>
      </c>
      <c r="L10" s="200"/>
    </row>
    <row r="11" spans="1:12" ht="41.4">
      <c r="A11" s="60" t="s">
        <v>779</v>
      </c>
      <c r="B11" s="309" t="s">
        <v>353</v>
      </c>
      <c r="C11" s="309" t="s">
        <v>475</v>
      </c>
      <c r="D11" s="310" t="s">
        <v>227</v>
      </c>
      <c r="E11" s="310" t="s">
        <v>784</v>
      </c>
      <c r="F11" s="225" t="s">
        <v>1140</v>
      </c>
      <c r="G11" s="324">
        <v>15</v>
      </c>
      <c r="H11" s="324">
        <v>15</v>
      </c>
      <c r="I11" s="324">
        <v>37</v>
      </c>
      <c r="J11" s="324">
        <v>32</v>
      </c>
      <c r="K11" s="324">
        <v>6</v>
      </c>
      <c r="L11" s="200"/>
    </row>
    <row r="12" spans="1:12" ht="48" customHeight="1">
      <c r="A12" s="60" t="s">
        <v>581</v>
      </c>
      <c r="B12" s="311" t="s">
        <v>452</v>
      </c>
      <c r="C12" s="311" t="s">
        <v>1362</v>
      </c>
      <c r="D12" s="312" t="s">
        <v>218</v>
      </c>
      <c r="E12" s="311" t="s">
        <v>783</v>
      </c>
      <c r="F12" s="225" t="s">
        <v>1140</v>
      </c>
      <c r="G12" s="325">
        <v>22</v>
      </c>
      <c r="H12" s="325">
        <v>21</v>
      </c>
      <c r="I12" s="325">
        <v>25</v>
      </c>
      <c r="J12" s="325">
        <v>25</v>
      </c>
      <c r="K12" s="325">
        <v>20</v>
      </c>
      <c r="L12" s="179"/>
    </row>
    <row r="13" spans="1:12" ht="54" customHeight="1">
      <c r="A13" s="87" t="s">
        <v>418</v>
      </c>
      <c r="B13" s="313" t="s">
        <v>792</v>
      </c>
      <c r="C13" s="313" t="s">
        <v>793</v>
      </c>
      <c r="D13" s="312" t="s">
        <v>359</v>
      </c>
      <c r="E13" s="312" t="s">
        <v>791</v>
      </c>
      <c r="F13" s="225" t="s">
        <v>1140</v>
      </c>
      <c r="G13" s="325">
        <v>19</v>
      </c>
      <c r="H13" s="325">
        <v>10</v>
      </c>
      <c r="I13" s="325">
        <v>30</v>
      </c>
      <c r="J13" s="325">
        <v>28</v>
      </c>
      <c r="K13" s="325">
        <v>34</v>
      </c>
    </row>
    <row r="14" spans="1:12" ht="41.4">
      <c r="A14" s="60" t="s">
        <v>686</v>
      </c>
      <c r="B14" s="314" t="s">
        <v>794</v>
      </c>
      <c r="C14" s="314" t="s">
        <v>795</v>
      </c>
      <c r="D14" s="315" t="s">
        <v>246</v>
      </c>
      <c r="E14" s="315" t="s">
        <v>796</v>
      </c>
      <c r="F14" s="226" t="s">
        <v>1140</v>
      </c>
      <c r="G14" s="326">
        <v>9</v>
      </c>
      <c r="H14" s="326">
        <v>7</v>
      </c>
      <c r="I14" s="326">
        <v>16</v>
      </c>
      <c r="J14" s="326">
        <v>8</v>
      </c>
      <c r="K14" s="326">
        <v>15</v>
      </c>
    </row>
    <row r="15" spans="1:12" ht="41.4">
      <c r="A15" s="60" t="s">
        <v>420</v>
      </c>
      <c r="B15" s="316" t="s">
        <v>797</v>
      </c>
      <c r="C15" s="316" t="s">
        <v>798</v>
      </c>
      <c r="D15" s="317" t="s">
        <v>243</v>
      </c>
      <c r="E15" s="317" t="s">
        <v>799</v>
      </c>
      <c r="F15" s="227" t="s">
        <v>1140</v>
      </c>
      <c r="G15" s="327">
        <v>10</v>
      </c>
      <c r="H15" s="327">
        <v>10</v>
      </c>
      <c r="I15" s="327">
        <v>30</v>
      </c>
      <c r="J15" s="327">
        <v>18</v>
      </c>
      <c r="K15" s="327">
        <v>22</v>
      </c>
    </row>
    <row r="16" spans="1:12" ht="51.75" customHeight="1">
      <c r="A16" s="87" t="s">
        <v>683</v>
      </c>
      <c r="B16" s="316" t="s">
        <v>800</v>
      </c>
      <c r="C16" s="316" t="s">
        <v>801</v>
      </c>
      <c r="D16" s="317" t="s">
        <v>244</v>
      </c>
      <c r="E16" s="317" t="s">
        <v>802</v>
      </c>
      <c r="F16" s="227" t="s">
        <v>1140</v>
      </c>
      <c r="G16" s="324">
        <v>12</v>
      </c>
      <c r="H16" s="324">
        <v>9</v>
      </c>
      <c r="I16" s="324">
        <v>19</v>
      </c>
      <c r="J16" s="324">
        <v>10</v>
      </c>
      <c r="K16" s="324">
        <v>25</v>
      </c>
    </row>
    <row r="17" spans="1:14" ht="42" customHeight="1">
      <c r="A17" s="60" t="s">
        <v>832</v>
      </c>
      <c r="B17" s="318" t="s">
        <v>1424</v>
      </c>
      <c r="C17" s="318" t="s">
        <v>803</v>
      </c>
      <c r="D17" s="312" t="s">
        <v>378</v>
      </c>
      <c r="E17" s="312" t="s">
        <v>804</v>
      </c>
      <c r="F17" s="225" t="s">
        <v>1140</v>
      </c>
      <c r="G17" s="230">
        <v>22</v>
      </c>
      <c r="H17" s="230">
        <v>0</v>
      </c>
      <c r="I17" s="230">
        <v>27</v>
      </c>
      <c r="J17" s="230">
        <v>0</v>
      </c>
      <c r="K17" s="230">
        <v>21</v>
      </c>
    </row>
    <row r="18" spans="1:14" ht="50.25" customHeight="1">
      <c r="A18" s="60" t="s">
        <v>597</v>
      </c>
      <c r="B18" s="318" t="s">
        <v>381</v>
      </c>
      <c r="C18" s="318" t="s">
        <v>382</v>
      </c>
      <c r="D18" s="312" t="s">
        <v>383</v>
      </c>
      <c r="E18" s="312" t="s">
        <v>386</v>
      </c>
      <c r="F18" s="228" t="s">
        <v>1140</v>
      </c>
      <c r="G18" s="328">
        <v>20</v>
      </c>
      <c r="H18" s="328">
        <v>16</v>
      </c>
      <c r="I18" s="328">
        <v>30</v>
      </c>
      <c r="J18" s="328">
        <v>22</v>
      </c>
      <c r="K18" s="328">
        <v>16</v>
      </c>
    </row>
    <row r="19" spans="1:14" ht="63" customHeight="1">
      <c r="A19" s="87" t="s">
        <v>699</v>
      </c>
      <c r="B19" s="313" t="s">
        <v>387</v>
      </c>
      <c r="C19" s="313" t="s">
        <v>1384</v>
      </c>
      <c r="D19" s="312" t="s">
        <v>389</v>
      </c>
      <c r="E19" s="319" t="s">
        <v>331</v>
      </c>
      <c r="F19" s="225" t="s">
        <v>1140</v>
      </c>
      <c r="G19" s="329">
        <v>7</v>
      </c>
      <c r="H19" s="329">
        <v>7</v>
      </c>
      <c r="I19" s="329">
        <v>15</v>
      </c>
      <c r="J19" s="329">
        <v>12</v>
      </c>
      <c r="K19" s="329">
        <v>44</v>
      </c>
    </row>
    <row r="20" spans="1:14" ht="41.4">
      <c r="A20" s="60" t="s">
        <v>833</v>
      </c>
      <c r="B20" s="313" t="s">
        <v>940</v>
      </c>
      <c r="C20" s="313" t="s">
        <v>812</v>
      </c>
      <c r="D20" s="312" t="s">
        <v>394</v>
      </c>
      <c r="E20" s="319" t="s">
        <v>835</v>
      </c>
      <c r="F20" s="225" t="s">
        <v>1140</v>
      </c>
      <c r="G20" s="330">
        <v>25</v>
      </c>
      <c r="H20" s="330">
        <v>23</v>
      </c>
      <c r="I20" s="330">
        <v>23</v>
      </c>
      <c r="J20" s="330">
        <v>6</v>
      </c>
      <c r="K20" s="330">
        <v>15</v>
      </c>
    </row>
    <row r="21" spans="1:14" ht="45.75" customHeight="1">
      <c r="A21" s="60" t="s">
        <v>166</v>
      </c>
      <c r="B21" s="313" t="s">
        <v>397</v>
      </c>
      <c r="C21" s="313" t="s">
        <v>813</v>
      </c>
      <c r="D21" s="312" t="s">
        <v>261</v>
      </c>
      <c r="E21" s="319" t="s">
        <v>401</v>
      </c>
      <c r="F21" s="225" t="s">
        <v>1140</v>
      </c>
      <c r="G21" s="230">
        <v>12</v>
      </c>
      <c r="H21" s="230">
        <v>10</v>
      </c>
      <c r="I21" s="230">
        <v>25</v>
      </c>
      <c r="J21" s="230">
        <v>13</v>
      </c>
      <c r="K21" s="230">
        <v>8</v>
      </c>
    </row>
    <row r="22" spans="1:14" ht="49.5" customHeight="1">
      <c r="A22" s="87" t="s">
        <v>513</v>
      </c>
      <c r="B22" s="320" t="s">
        <v>402</v>
      </c>
      <c r="C22" s="320" t="s">
        <v>403</v>
      </c>
      <c r="D22" s="321" t="s">
        <v>266</v>
      </c>
      <c r="E22" s="322" t="s">
        <v>405</v>
      </c>
      <c r="F22" s="225" t="s">
        <v>1140</v>
      </c>
      <c r="G22" s="221">
        <v>18</v>
      </c>
      <c r="H22" s="221">
        <v>14</v>
      </c>
      <c r="I22" s="221">
        <v>31</v>
      </c>
      <c r="J22" s="221">
        <v>23</v>
      </c>
      <c r="K22" s="221">
        <v>6</v>
      </c>
    </row>
    <row r="23" spans="1:14" ht="23.25" customHeight="1">
      <c r="A23" s="1066" t="s">
        <v>64</v>
      </c>
      <c r="B23" s="1066"/>
      <c r="C23" s="1066"/>
      <c r="D23" s="1066"/>
      <c r="E23" s="1066"/>
      <c r="F23" s="1066"/>
      <c r="G23" s="524">
        <f>SUM(G9:G22)</f>
        <v>204</v>
      </c>
      <c r="H23" s="524">
        <f>SUM(H9:H22)</f>
        <v>151</v>
      </c>
      <c r="I23" s="524">
        <f>SUM(I9:I22)</f>
        <v>353</v>
      </c>
      <c r="J23" s="524">
        <f>SUM(J9:J22)</f>
        <v>210</v>
      </c>
      <c r="K23" s="524">
        <f>SUM(K9:K22)</f>
        <v>277</v>
      </c>
    </row>
    <row r="24" spans="1:14" ht="21.75" customHeight="1">
      <c r="A24" s="1144" t="s">
        <v>12</v>
      </c>
      <c r="B24" s="1144"/>
      <c r="C24" s="1144"/>
      <c r="D24" s="1144"/>
      <c r="E24" s="1144"/>
      <c r="F24" s="1144"/>
      <c r="G24" s="1144"/>
      <c r="H24" s="1144"/>
      <c r="I24" s="1144"/>
      <c r="J24" s="1144"/>
      <c r="K24" s="1144"/>
    </row>
    <row r="25" spans="1:14" ht="43.5" customHeight="1">
      <c r="A25" s="318">
        <v>1</v>
      </c>
      <c r="B25" s="309" t="s">
        <v>213</v>
      </c>
      <c r="C25" s="309" t="s">
        <v>781</v>
      </c>
      <c r="D25" s="310" t="s">
        <v>214</v>
      </c>
      <c r="E25" s="310" t="s">
        <v>782</v>
      </c>
      <c r="F25" s="176" t="s">
        <v>1141</v>
      </c>
      <c r="G25" s="91"/>
      <c r="H25" s="337">
        <v>4</v>
      </c>
      <c r="I25" s="338"/>
      <c r="J25" s="337">
        <v>7</v>
      </c>
      <c r="K25" s="337">
        <v>54</v>
      </c>
      <c r="L25"/>
      <c r="M25">
        <v>7</v>
      </c>
      <c r="N25">
        <v>54</v>
      </c>
    </row>
    <row r="26" spans="1:14" ht="47.25" customHeight="1">
      <c r="A26" s="318">
        <v>2</v>
      </c>
      <c r="B26" s="331" t="s">
        <v>353</v>
      </c>
      <c r="C26" s="331" t="s">
        <v>475</v>
      </c>
      <c r="D26" s="321" t="s">
        <v>227</v>
      </c>
      <c r="E26" s="310" t="s">
        <v>784</v>
      </c>
      <c r="F26" s="176" t="s">
        <v>1141</v>
      </c>
      <c r="G26" s="91"/>
      <c r="H26" s="339">
        <v>10</v>
      </c>
      <c r="I26" s="338"/>
      <c r="J26" s="339">
        <v>2</v>
      </c>
      <c r="K26" s="339">
        <v>66</v>
      </c>
    </row>
    <row r="27" spans="1:14" ht="47.25" customHeight="1">
      <c r="A27" s="318">
        <v>3</v>
      </c>
      <c r="B27" s="318" t="s">
        <v>785</v>
      </c>
      <c r="C27" s="318" t="s">
        <v>786</v>
      </c>
      <c r="D27" s="332" t="s">
        <v>233</v>
      </c>
      <c r="E27" s="312" t="s">
        <v>787</v>
      </c>
      <c r="F27" s="225" t="s">
        <v>1141</v>
      </c>
      <c r="G27" s="91"/>
      <c r="H27" s="340">
        <v>0</v>
      </c>
      <c r="I27" s="341"/>
      <c r="J27" s="340">
        <v>0</v>
      </c>
      <c r="K27" s="340">
        <v>45</v>
      </c>
    </row>
    <row r="28" spans="1:14" ht="47.25" customHeight="1">
      <c r="A28" s="90" t="s">
        <v>581</v>
      </c>
      <c r="B28" s="318" t="s">
        <v>788</v>
      </c>
      <c r="C28" s="318" t="s">
        <v>789</v>
      </c>
      <c r="D28" s="312" t="s">
        <v>790</v>
      </c>
      <c r="E28" s="312" t="s">
        <v>791</v>
      </c>
      <c r="F28" s="225" t="s">
        <v>1141</v>
      </c>
      <c r="G28" s="91"/>
      <c r="H28" s="342">
        <v>7</v>
      </c>
      <c r="I28" s="343"/>
      <c r="J28" s="342">
        <v>6</v>
      </c>
      <c r="K28" s="342">
        <v>89</v>
      </c>
    </row>
    <row r="29" spans="1:14" ht="43.5" customHeight="1">
      <c r="A29" s="318">
        <v>5</v>
      </c>
      <c r="B29" s="311" t="s">
        <v>924</v>
      </c>
      <c r="C29" s="311" t="s">
        <v>925</v>
      </c>
      <c r="D29" s="311" t="s">
        <v>926</v>
      </c>
      <c r="E29" s="311" t="s">
        <v>927</v>
      </c>
      <c r="F29" s="225" t="s">
        <v>1141</v>
      </c>
      <c r="G29" s="338"/>
      <c r="H29" s="344">
        <v>9</v>
      </c>
      <c r="I29" s="338"/>
      <c r="J29" s="344">
        <v>11</v>
      </c>
      <c r="K29" s="452">
        <v>99</v>
      </c>
    </row>
    <row r="30" spans="1:14" ht="50.25" customHeight="1">
      <c r="A30" s="274">
        <v>6</v>
      </c>
      <c r="B30" s="313" t="s">
        <v>733</v>
      </c>
      <c r="C30" s="313" t="s">
        <v>805</v>
      </c>
      <c r="D30" s="312" t="s">
        <v>267</v>
      </c>
      <c r="E30" s="312" t="s">
        <v>806</v>
      </c>
      <c r="F30" s="225" t="s">
        <v>1141</v>
      </c>
      <c r="G30" s="91"/>
      <c r="H30" s="112">
        <v>0</v>
      </c>
      <c r="I30" s="91"/>
      <c r="J30" s="112">
        <v>0</v>
      </c>
      <c r="K30" s="453">
        <v>28</v>
      </c>
      <c r="L30" s="200"/>
    </row>
    <row r="31" spans="1:14" ht="76.5" customHeight="1">
      <c r="A31" s="333">
        <v>7</v>
      </c>
      <c r="B31" s="334" t="s">
        <v>936</v>
      </c>
      <c r="C31" s="334" t="s">
        <v>937</v>
      </c>
      <c r="D31" s="335" t="s">
        <v>938</v>
      </c>
      <c r="E31" s="335" t="s">
        <v>386</v>
      </c>
      <c r="F31" s="224" t="s">
        <v>1141</v>
      </c>
      <c r="G31" s="91"/>
      <c r="H31" s="345">
        <v>33</v>
      </c>
      <c r="I31" s="343"/>
      <c r="J31" s="451" t="s">
        <v>686</v>
      </c>
      <c r="K31" s="345">
        <v>196</v>
      </c>
      <c r="L31" s="200"/>
    </row>
    <row r="32" spans="1:14" ht="47.25" customHeight="1">
      <c r="A32" s="318">
        <v>8</v>
      </c>
      <c r="B32" s="318" t="s">
        <v>807</v>
      </c>
      <c r="C32" s="318" t="s">
        <v>808</v>
      </c>
      <c r="D32" s="312" t="s">
        <v>254</v>
      </c>
      <c r="E32" s="312" t="s">
        <v>809</v>
      </c>
      <c r="F32" s="225" t="s">
        <v>1141</v>
      </c>
      <c r="G32" s="91"/>
      <c r="H32" s="232">
        <v>9</v>
      </c>
      <c r="I32" s="343"/>
      <c r="J32" s="232">
        <v>0</v>
      </c>
      <c r="K32" s="232">
        <v>44</v>
      </c>
    </row>
    <row r="33" spans="1:13" ht="51" customHeight="1">
      <c r="A33" s="318">
        <v>9</v>
      </c>
      <c r="B33" s="313" t="s">
        <v>810</v>
      </c>
      <c r="C33" s="313" t="s">
        <v>920</v>
      </c>
      <c r="D33" s="312" t="s">
        <v>811</v>
      </c>
      <c r="E33" s="312" t="s">
        <v>331</v>
      </c>
      <c r="F33" s="225" t="s">
        <v>1141</v>
      </c>
      <c r="G33" s="91"/>
      <c r="H33" s="231">
        <v>32</v>
      </c>
      <c r="I33" s="343"/>
      <c r="J33" s="231">
        <v>0</v>
      </c>
      <c r="K33" s="231">
        <v>264</v>
      </c>
      <c r="L33" s="199"/>
    </row>
    <row r="34" spans="1:13" ht="43.5" customHeight="1">
      <c r="A34" s="336">
        <v>10</v>
      </c>
      <c r="B34" s="313" t="s">
        <v>933</v>
      </c>
      <c r="C34" s="313" t="s">
        <v>934</v>
      </c>
      <c r="D34" s="312" t="s">
        <v>935</v>
      </c>
      <c r="E34" s="319" t="s">
        <v>835</v>
      </c>
      <c r="F34" s="225" t="s">
        <v>1141</v>
      </c>
      <c r="G34" s="91"/>
      <c r="H34" s="346">
        <v>6</v>
      </c>
      <c r="I34" s="91"/>
      <c r="J34" s="346">
        <v>5</v>
      </c>
      <c r="K34" s="346">
        <v>193</v>
      </c>
      <c r="L34" s="97"/>
    </row>
    <row r="35" spans="1:13" ht="43.5" customHeight="1">
      <c r="A35" s="318">
        <v>11</v>
      </c>
      <c r="B35" s="313" t="s">
        <v>397</v>
      </c>
      <c r="C35" s="313" t="s">
        <v>813</v>
      </c>
      <c r="D35" s="312" t="s">
        <v>261</v>
      </c>
      <c r="E35" s="319" t="s">
        <v>401</v>
      </c>
      <c r="F35" s="225" t="s">
        <v>1141</v>
      </c>
      <c r="G35" s="91"/>
      <c r="H35" s="231">
        <v>8</v>
      </c>
      <c r="I35" s="343"/>
      <c r="J35" s="231">
        <v>0</v>
      </c>
      <c r="K35" s="231">
        <v>40</v>
      </c>
    </row>
    <row r="36" spans="1:13" ht="43.5" customHeight="1">
      <c r="A36" s="318">
        <v>12</v>
      </c>
      <c r="B36" s="318" t="s">
        <v>814</v>
      </c>
      <c r="C36" s="318" t="s">
        <v>815</v>
      </c>
      <c r="D36" s="312" t="s">
        <v>264</v>
      </c>
      <c r="E36" s="312" t="s">
        <v>816</v>
      </c>
      <c r="F36" s="225" t="s">
        <v>1141</v>
      </c>
      <c r="G36" s="91"/>
      <c r="H36" s="346">
        <v>7</v>
      </c>
      <c r="I36" s="91"/>
      <c r="J36" s="346">
        <v>0</v>
      </c>
      <c r="K36" s="347">
        <v>26</v>
      </c>
      <c r="L36" s="97"/>
      <c r="M36" s="97"/>
    </row>
    <row r="37" spans="1:13" ht="43.5" customHeight="1">
      <c r="A37" s="90" t="s">
        <v>166</v>
      </c>
      <c r="B37" s="320" t="s">
        <v>402</v>
      </c>
      <c r="C37" s="320" t="s">
        <v>403</v>
      </c>
      <c r="D37" s="321" t="s">
        <v>266</v>
      </c>
      <c r="E37" s="322" t="s">
        <v>405</v>
      </c>
      <c r="F37" s="225" t="s">
        <v>1141</v>
      </c>
      <c r="G37" s="91"/>
      <c r="H37" s="345">
        <v>6</v>
      </c>
      <c r="I37" s="343"/>
      <c r="J37" s="345">
        <v>0</v>
      </c>
      <c r="K37" s="345">
        <v>22</v>
      </c>
      <c r="M37" s="97"/>
    </row>
    <row r="38" spans="1:13" ht="43.5" customHeight="1">
      <c r="A38" s="1205" t="s">
        <v>1790</v>
      </c>
      <c r="B38" s="1206"/>
      <c r="C38" s="1206"/>
      <c r="D38" s="1206"/>
      <c r="E38" s="1206"/>
      <c r="F38" s="225" t="s">
        <v>1141</v>
      </c>
      <c r="G38" s="91"/>
      <c r="H38" s="525">
        <f>H25+H26+H27+H28+H29+H30+H31+H32+H33+H34+H35+H36+H37</f>
        <v>131</v>
      </c>
      <c r="I38" s="526"/>
      <c r="J38" s="525">
        <f>J25+J26+J27+J28+J29+J30+J31+J32+J33+J34+J35+J36+J37</f>
        <v>37</v>
      </c>
      <c r="K38" s="525">
        <f>K25+K26+K27+K28+K29+K30+K31+K32+K33+K34+K35+K36+K37</f>
        <v>1166</v>
      </c>
      <c r="M38" s="97"/>
    </row>
    <row r="39" spans="1:13" ht="20.25" customHeight="1">
      <c r="A39" s="1202" t="s">
        <v>13</v>
      </c>
      <c r="B39" s="1203"/>
      <c r="C39" s="1203"/>
      <c r="D39" s="1203"/>
      <c r="E39" s="1203"/>
      <c r="F39" s="1203"/>
      <c r="G39" s="1203"/>
      <c r="H39" s="1203"/>
      <c r="I39" s="1203"/>
      <c r="J39" s="1203"/>
      <c r="K39" s="1204"/>
    </row>
    <row r="40" spans="1:13" ht="65.25" customHeight="1">
      <c r="A40" s="59" t="s">
        <v>57</v>
      </c>
      <c r="B40" s="313" t="s">
        <v>817</v>
      </c>
      <c r="C40" s="348" t="s">
        <v>818</v>
      </c>
      <c r="D40" s="348" t="s">
        <v>819</v>
      </c>
      <c r="E40" s="348" t="s">
        <v>820</v>
      </c>
      <c r="F40" s="59" t="s">
        <v>1142</v>
      </c>
      <c r="G40" s="91"/>
      <c r="H40" s="112">
        <v>7</v>
      </c>
      <c r="I40" s="91"/>
      <c r="J40" s="112">
        <v>2</v>
      </c>
      <c r="K40" s="523">
        <v>3</v>
      </c>
    </row>
    <row r="41" spans="1:13" ht="13.8">
      <c r="A41" s="88"/>
      <c r="B41" s="88"/>
      <c r="C41" s="88"/>
      <c r="D41" s="88"/>
      <c r="E41" s="88"/>
      <c r="F41" s="88"/>
      <c r="G41" s="88"/>
      <c r="H41" s="88"/>
      <c r="I41" s="88"/>
      <c r="J41" s="88"/>
      <c r="K41" s="88"/>
    </row>
    <row r="42" spans="1:13">
      <c r="K42" s="97"/>
    </row>
    <row r="44" spans="1:13">
      <c r="K44" s="97"/>
    </row>
    <row r="47" spans="1:13" ht="59.25" customHeight="1">
      <c r="B47" s="947" t="s">
        <v>93</v>
      </c>
      <c r="C47" s="1076"/>
      <c r="D47" s="1076"/>
      <c r="E47" s="1076"/>
      <c r="F47" s="1076"/>
      <c r="G47" s="1076"/>
      <c r="H47" s="1076"/>
      <c r="I47" s="1076"/>
      <c r="J47" s="1076"/>
      <c r="K47" s="1076"/>
      <c r="L47" s="1076"/>
    </row>
    <row r="61" spans="4:14">
      <c r="D61" s="97" t="s">
        <v>199</v>
      </c>
    </row>
    <row r="62" spans="4:14">
      <c r="N62" s="97" t="s">
        <v>944</v>
      </c>
    </row>
    <row r="65" spans="3:16">
      <c r="F65" s="97" t="s">
        <v>199</v>
      </c>
      <c r="M65" s="97" t="s">
        <v>199</v>
      </c>
    </row>
    <row r="68" spans="3:16">
      <c r="F68" s="97" t="s">
        <v>944</v>
      </c>
    </row>
    <row r="72" spans="3:16">
      <c r="C72" s="97" t="s">
        <v>199</v>
      </c>
      <c r="L72" s="97" t="s">
        <v>199</v>
      </c>
      <c r="P72" s="97" t="s">
        <v>945</v>
      </c>
    </row>
    <row r="75" spans="3:16">
      <c r="G75" s="97" t="s">
        <v>199</v>
      </c>
      <c r="L75" s="97" t="s">
        <v>199</v>
      </c>
    </row>
    <row r="80" spans="3:16">
      <c r="J80" s="97" t="s">
        <v>199</v>
      </c>
    </row>
    <row r="89" spans="4:4">
      <c r="D89" s="97" t="s">
        <v>199</v>
      </c>
    </row>
  </sheetData>
  <mergeCells count="16">
    <mergeCell ref="B5:B7"/>
    <mergeCell ref="C5:C7"/>
    <mergeCell ref="D5:D7"/>
    <mergeCell ref="E5:E7"/>
    <mergeCell ref="A5:A7"/>
    <mergeCell ref="A1:K1"/>
    <mergeCell ref="B2:E2"/>
    <mergeCell ref="G2:H2"/>
    <mergeCell ref="I2:J2"/>
    <mergeCell ref="B3:E3"/>
    <mergeCell ref="B47:L47"/>
    <mergeCell ref="A24:K24"/>
    <mergeCell ref="A8:K8"/>
    <mergeCell ref="A39:K39"/>
    <mergeCell ref="A23:F23"/>
    <mergeCell ref="A38:E38"/>
  </mergeCells>
  <phoneticPr fontId="10" type="noConversion"/>
  <pageMargins left="0.72" right="0.17" top="0.2" bottom="0.2" header="0.24" footer="0.17"/>
  <pageSetup paperSize="9" scale="68" firstPageNumber="0" fitToHeight="0" orientation="landscape" r:id="rId1"/>
  <headerFooter alignWithMargins="0"/>
  <rowBreaks count="3" manualBreakCount="3">
    <brk id="15" max="11" man="1"/>
    <brk id="29" max="11" man="1"/>
    <brk id="42" max="11" man="1"/>
  </rowBreaks>
  <colBreaks count="1" manualBreakCount="1">
    <brk id="12" max="1048575" man="1"/>
  </col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S33"/>
  <sheetViews>
    <sheetView zoomScale="53" zoomScaleNormal="53" workbookViewId="0">
      <selection activeCell="N6" sqref="N6:N7"/>
    </sheetView>
  </sheetViews>
  <sheetFormatPr defaultColWidth="9.109375" defaultRowHeight="11.4"/>
  <cols>
    <col min="1" max="1" width="16.5546875" style="16" customWidth="1"/>
    <col min="2" max="3" width="27.5546875" style="17" customWidth="1"/>
    <col min="4" max="5" width="11.6640625" style="15" customWidth="1"/>
    <col min="6" max="6" width="30.33203125" style="17" customWidth="1"/>
    <col min="7" max="7" width="25.44140625" style="15" customWidth="1"/>
    <col min="8" max="8" width="15.109375" style="15" customWidth="1"/>
    <col min="9" max="9" width="15.5546875" style="15" customWidth="1"/>
    <col min="10" max="10" width="15.33203125" style="15" customWidth="1"/>
    <col min="11" max="11" width="12.6640625" style="15" customWidth="1"/>
    <col min="12" max="12" width="15.44140625" style="15" customWidth="1"/>
    <col min="13" max="13" width="16.88671875" style="15" customWidth="1"/>
    <col min="14" max="14" width="25.109375" style="15" customWidth="1"/>
    <col min="15" max="16384" width="9.109375" style="15"/>
  </cols>
  <sheetData>
    <row r="1" spans="1:19" ht="27.75" customHeight="1">
      <c r="A1" s="1237" t="s">
        <v>159</v>
      </c>
      <c r="B1" s="873"/>
      <c r="C1" s="873"/>
      <c r="D1" s="873"/>
      <c r="E1" s="873"/>
      <c r="F1" s="873"/>
      <c r="G1" s="873"/>
      <c r="H1" s="873"/>
      <c r="I1" s="873"/>
      <c r="J1" s="873"/>
      <c r="K1" s="873"/>
      <c r="L1" s="873"/>
      <c r="M1" s="873"/>
      <c r="N1" s="155"/>
    </row>
    <row r="2" spans="1:19" ht="14.25" customHeight="1">
      <c r="A2" s="25">
        <v>1</v>
      </c>
      <c r="B2" s="26">
        <v>2</v>
      </c>
      <c r="C2" s="27">
        <v>3</v>
      </c>
      <c r="D2" s="1241">
        <v>4</v>
      </c>
      <c r="E2" s="1242"/>
      <c r="F2" s="26">
        <v>5</v>
      </c>
      <c r="G2" s="26">
        <v>6</v>
      </c>
      <c r="H2" s="26">
        <v>7</v>
      </c>
      <c r="I2" s="27">
        <v>8</v>
      </c>
      <c r="J2" s="26">
        <v>9</v>
      </c>
      <c r="K2" s="1137">
        <v>10</v>
      </c>
      <c r="L2" s="1238"/>
      <c r="M2" s="30">
        <v>11</v>
      </c>
      <c r="N2" s="156">
        <v>12</v>
      </c>
    </row>
    <row r="3" spans="1:19" ht="102" customHeight="1">
      <c r="A3" s="1075" t="s">
        <v>1143</v>
      </c>
      <c r="B3" s="1215" t="s">
        <v>88</v>
      </c>
      <c r="C3" s="1215" t="s">
        <v>158</v>
      </c>
      <c r="D3" s="1241" t="s">
        <v>17</v>
      </c>
      <c r="E3" s="1243"/>
      <c r="F3" s="1215" t="s">
        <v>89</v>
      </c>
      <c r="G3" s="1238" t="s">
        <v>94</v>
      </c>
      <c r="H3" s="1238" t="s">
        <v>44</v>
      </c>
      <c r="I3" s="1215" t="s">
        <v>18</v>
      </c>
      <c r="J3" s="1215" t="s">
        <v>95</v>
      </c>
      <c r="K3" s="1239" t="s">
        <v>19</v>
      </c>
      <c r="L3" s="1240"/>
      <c r="M3" s="1215" t="s">
        <v>157</v>
      </c>
      <c r="N3" s="1218" t="s">
        <v>1158</v>
      </c>
    </row>
    <row r="4" spans="1:19" ht="22.5" customHeight="1">
      <c r="A4" s="1075"/>
      <c r="B4" s="1216"/>
      <c r="C4" s="1216"/>
      <c r="D4" s="26" t="s">
        <v>47</v>
      </c>
      <c r="E4" s="26" t="s">
        <v>48</v>
      </c>
      <c r="F4" s="1216"/>
      <c r="G4" s="1238"/>
      <c r="H4" s="1238"/>
      <c r="I4" s="1216"/>
      <c r="J4" s="1216"/>
      <c r="K4" s="26" t="s">
        <v>153</v>
      </c>
      <c r="L4" s="26" t="s">
        <v>154</v>
      </c>
      <c r="M4" s="1216"/>
      <c r="N4" s="1219"/>
    </row>
    <row r="5" spans="1:19" ht="41.4">
      <c r="A5" s="1075"/>
      <c r="B5" s="1217"/>
      <c r="C5" s="1217"/>
      <c r="D5" s="26" t="s">
        <v>22</v>
      </c>
      <c r="E5" s="26" t="s">
        <v>23</v>
      </c>
      <c r="F5" s="1217"/>
      <c r="G5" s="1238"/>
      <c r="H5" s="1238"/>
      <c r="I5" s="1217"/>
      <c r="J5" s="1217"/>
      <c r="K5" s="25" t="s">
        <v>155</v>
      </c>
      <c r="L5" s="25" t="s">
        <v>156</v>
      </c>
      <c r="M5" s="1217"/>
      <c r="N5" s="1219"/>
    </row>
    <row r="6" spans="1:19" ht="125.25" customHeight="1">
      <c r="A6" s="1223" t="s">
        <v>914</v>
      </c>
      <c r="B6" s="1220" t="s">
        <v>2152</v>
      </c>
      <c r="C6" s="1220" t="s">
        <v>1126</v>
      </c>
      <c r="D6" s="1225">
        <v>0</v>
      </c>
      <c r="E6" s="1225">
        <v>1</v>
      </c>
      <c r="F6" s="1227" t="s">
        <v>2153</v>
      </c>
      <c r="G6" s="1229" t="s">
        <v>2154</v>
      </c>
      <c r="H6" s="1231">
        <v>365</v>
      </c>
      <c r="I6" s="1231">
        <v>16</v>
      </c>
      <c r="J6" s="1231" t="s">
        <v>169</v>
      </c>
      <c r="K6" s="1231" t="s">
        <v>2111</v>
      </c>
      <c r="L6" s="1231" t="s">
        <v>170</v>
      </c>
      <c r="M6" s="1235" t="s">
        <v>2155</v>
      </c>
      <c r="N6" s="1233" t="s">
        <v>2242</v>
      </c>
      <c r="O6" s="202"/>
      <c r="P6" s="202"/>
      <c r="Q6" s="202"/>
      <c r="R6" s="202"/>
      <c r="S6" s="202"/>
    </row>
    <row r="7" spans="1:19" ht="38.25" customHeight="1">
      <c r="A7" s="1224"/>
      <c r="B7" s="1221"/>
      <c r="C7" s="1221"/>
      <c r="D7" s="1226"/>
      <c r="E7" s="1226"/>
      <c r="F7" s="1228"/>
      <c r="G7" s="1230"/>
      <c r="H7" s="1232"/>
      <c r="I7" s="1232"/>
      <c r="J7" s="1232"/>
      <c r="K7" s="1232"/>
      <c r="L7" s="1232"/>
      <c r="M7" s="1236"/>
      <c r="N7" s="1234"/>
      <c r="O7" s="202"/>
      <c r="P7" s="202"/>
      <c r="Q7" s="202"/>
      <c r="R7" s="202"/>
      <c r="S7" s="202"/>
    </row>
    <row r="8" spans="1:19" ht="177" customHeight="1">
      <c r="A8" s="1224"/>
      <c r="B8" s="1221"/>
      <c r="C8" s="1222"/>
      <c r="D8" s="553">
        <v>0</v>
      </c>
      <c r="E8" s="553">
        <v>1</v>
      </c>
      <c r="F8" s="552" t="s">
        <v>1179</v>
      </c>
      <c r="G8" s="645" t="s">
        <v>1995</v>
      </c>
      <c r="H8" s="645">
        <v>365</v>
      </c>
      <c r="I8" s="645">
        <v>24</v>
      </c>
      <c r="J8" s="645" t="s">
        <v>169</v>
      </c>
      <c r="K8" s="645" t="s">
        <v>2111</v>
      </c>
      <c r="L8" s="645" t="s">
        <v>170</v>
      </c>
      <c r="M8" s="645" t="s">
        <v>2155</v>
      </c>
      <c r="N8" s="641" t="s">
        <v>2243</v>
      </c>
      <c r="O8" s="202"/>
      <c r="P8" s="202"/>
      <c r="Q8" s="202"/>
      <c r="R8" s="202"/>
      <c r="S8" s="202"/>
    </row>
    <row r="9" spans="1:19" ht="61.5" customHeight="1">
      <c r="A9" s="646"/>
      <c r="B9" s="646"/>
      <c r="C9" s="28"/>
      <c r="D9" s="554">
        <v>0</v>
      </c>
      <c r="E9" s="647">
        <v>2</v>
      </c>
      <c r="F9" s="204"/>
      <c r="G9" s="203"/>
      <c r="H9" s="203"/>
      <c r="I9" s="201"/>
      <c r="J9" s="205"/>
      <c r="K9" s="206"/>
      <c r="L9" s="206"/>
      <c r="M9" s="206"/>
      <c r="N9" s="206"/>
      <c r="O9" s="202"/>
      <c r="P9" s="202"/>
      <c r="Q9" s="202"/>
      <c r="R9" s="202"/>
      <c r="S9" s="202"/>
    </row>
    <row r="11" spans="1:19">
      <c r="A11" s="1214" t="s">
        <v>160</v>
      </c>
      <c r="B11" s="1214"/>
      <c r="C11" s="1214"/>
      <c r="D11" s="1214"/>
      <c r="E11" s="1214"/>
      <c r="F11" s="1214"/>
      <c r="G11" s="1214"/>
      <c r="H11" s="1214"/>
      <c r="I11" s="1214"/>
      <c r="J11" s="1214"/>
      <c r="K11" s="1214"/>
      <c r="L11" s="1214"/>
    </row>
    <row r="12" spans="1:19">
      <c r="A12" s="1214"/>
      <c r="B12" s="1214"/>
      <c r="C12" s="1214"/>
      <c r="D12" s="1214"/>
      <c r="E12" s="1214"/>
      <c r="F12" s="1214"/>
      <c r="G12" s="1214"/>
      <c r="H12" s="1214"/>
      <c r="I12" s="1214"/>
      <c r="J12" s="1214"/>
      <c r="K12" s="1214"/>
      <c r="L12" s="1214"/>
    </row>
    <row r="13" spans="1:19">
      <c r="A13" s="1214"/>
      <c r="B13" s="1214"/>
      <c r="C13" s="1214"/>
      <c r="D13" s="1214"/>
      <c r="E13" s="1214"/>
      <c r="F13" s="1214"/>
      <c r="G13" s="1214"/>
      <c r="H13" s="1214"/>
      <c r="I13" s="1214"/>
      <c r="J13" s="1214"/>
      <c r="K13" s="1214"/>
      <c r="L13" s="1214"/>
    </row>
    <row r="14" spans="1:19">
      <c r="A14" s="1214"/>
      <c r="B14" s="1214"/>
      <c r="C14" s="1214"/>
      <c r="D14" s="1214"/>
      <c r="E14" s="1214"/>
      <c r="F14" s="1214"/>
      <c r="G14" s="1214"/>
      <c r="H14" s="1214"/>
      <c r="I14" s="1214"/>
      <c r="J14" s="1214"/>
      <c r="K14" s="1214"/>
      <c r="L14" s="1214"/>
    </row>
    <row r="15" spans="1:19">
      <c r="A15" s="1214"/>
      <c r="B15" s="1214"/>
      <c r="C15" s="1214"/>
      <c r="D15" s="1214"/>
      <c r="E15" s="1214"/>
      <c r="F15" s="1214"/>
      <c r="G15" s="1214"/>
      <c r="H15" s="1214"/>
      <c r="I15" s="1214"/>
      <c r="J15" s="1214"/>
      <c r="K15" s="1214"/>
      <c r="L15" s="1214"/>
    </row>
    <row r="16" spans="1:19">
      <c r="A16" s="1214"/>
      <c r="B16" s="1214"/>
      <c r="C16" s="1214"/>
      <c r="D16" s="1214"/>
      <c r="E16" s="1214"/>
      <c r="F16" s="1214"/>
      <c r="G16" s="1214"/>
      <c r="H16" s="1214"/>
      <c r="I16" s="1214"/>
      <c r="J16" s="1214"/>
      <c r="K16" s="1214"/>
      <c r="L16" s="1214"/>
    </row>
    <row r="17" spans="1:12">
      <c r="A17" s="1214"/>
      <c r="B17" s="1214"/>
      <c r="C17" s="1214"/>
      <c r="D17" s="1214"/>
      <c r="E17" s="1214"/>
      <c r="F17" s="1214"/>
      <c r="G17" s="1214"/>
      <c r="H17" s="1214"/>
      <c r="I17" s="1214"/>
      <c r="J17" s="1214"/>
      <c r="K17" s="1214"/>
      <c r="L17" s="1214"/>
    </row>
    <row r="18" spans="1:12" ht="4.5" customHeight="1">
      <c r="A18" s="1214"/>
      <c r="B18" s="1214"/>
      <c r="C18" s="1214"/>
      <c r="D18" s="1214"/>
      <c r="E18" s="1214"/>
      <c r="F18" s="1214"/>
      <c r="G18" s="1214"/>
      <c r="H18" s="1214"/>
      <c r="I18" s="1214"/>
      <c r="J18" s="1214"/>
      <c r="K18" s="1214"/>
      <c r="L18" s="1214"/>
    </row>
    <row r="19" spans="1:12" ht="9.75" customHeight="1">
      <c r="A19" s="1214"/>
      <c r="B19" s="1214"/>
      <c r="C19" s="1214"/>
      <c r="D19" s="1214"/>
      <c r="E19" s="1214"/>
      <c r="F19" s="1214"/>
      <c r="G19" s="1214"/>
      <c r="H19" s="1214"/>
      <c r="I19" s="1214"/>
      <c r="J19" s="1214"/>
      <c r="K19" s="1214"/>
      <c r="L19" s="1214"/>
    </row>
    <row r="20" spans="1:12" ht="3.75" customHeight="1">
      <c r="A20" s="1214"/>
      <c r="B20" s="1214"/>
      <c r="C20" s="1214"/>
      <c r="D20" s="1214"/>
      <c r="E20" s="1214"/>
      <c r="F20" s="1214"/>
      <c r="G20" s="1214"/>
      <c r="H20" s="1214"/>
      <c r="I20" s="1214"/>
      <c r="J20" s="1214"/>
      <c r="K20" s="1214"/>
      <c r="L20" s="1214"/>
    </row>
    <row r="21" spans="1:12" ht="73.5" hidden="1" customHeight="1">
      <c r="A21" s="1214"/>
      <c r="B21" s="1214"/>
      <c r="C21" s="1214"/>
      <c r="D21" s="1214"/>
      <c r="E21" s="1214"/>
      <c r="F21" s="1214"/>
      <c r="G21" s="1214"/>
      <c r="H21" s="1214"/>
      <c r="I21" s="1214"/>
      <c r="J21" s="1214"/>
      <c r="K21" s="1214"/>
      <c r="L21" s="1214"/>
    </row>
    <row r="33" spans="6:6">
      <c r="F33" s="17" t="s">
        <v>199</v>
      </c>
    </row>
  </sheetData>
  <mergeCells count="30">
    <mergeCell ref="M6:M7"/>
    <mergeCell ref="A1:M1"/>
    <mergeCell ref="H3:H5"/>
    <mergeCell ref="I3:I5"/>
    <mergeCell ref="J3:J5"/>
    <mergeCell ref="K3:L3"/>
    <mergeCell ref="D2:E2"/>
    <mergeCell ref="K2:L2"/>
    <mergeCell ref="A3:A5"/>
    <mergeCell ref="C3:C5"/>
    <mergeCell ref="B3:B5"/>
    <mergeCell ref="D3:E3"/>
    <mergeCell ref="F3:F5"/>
    <mergeCell ref="G3:G5"/>
    <mergeCell ref="A11:L21"/>
    <mergeCell ref="M3:M5"/>
    <mergeCell ref="N3:N5"/>
    <mergeCell ref="C6:C8"/>
    <mergeCell ref="B6:B8"/>
    <mergeCell ref="A6:A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N6:N7"/>
  </mergeCells>
  <pageMargins left="0.46" right="0.4" top="0.22" bottom="0.18" header="0.16" footer="0.17"/>
  <pageSetup paperSize="9" scale="52" firstPageNumber="0" fitToHeight="0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M11"/>
  <sheetViews>
    <sheetView topLeftCell="C1" zoomScaleNormal="100" zoomScaleSheetLayoutView="100" workbookViewId="0">
      <selection sqref="A1:M1"/>
    </sheetView>
  </sheetViews>
  <sheetFormatPr defaultColWidth="9.109375" defaultRowHeight="13.2"/>
  <cols>
    <col min="1" max="1" width="3.44140625" style="14" bestFit="1" customWidth="1"/>
    <col min="2" max="2" width="20.44140625" style="14" customWidth="1"/>
    <col min="3" max="3" width="14.33203125" style="14" customWidth="1"/>
    <col min="4" max="4" width="18.44140625" style="14" customWidth="1"/>
    <col min="5" max="5" width="16.44140625" style="14" customWidth="1"/>
    <col min="6" max="8" width="13.5546875" style="14" customWidth="1"/>
    <col min="9" max="9" width="20.6640625" style="14" customWidth="1"/>
    <col min="10" max="11" width="9.5546875" style="14" customWidth="1"/>
    <col min="12" max="12" width="10" style="14" customWidth="1"/>
    <col min="13" max="13" width="10.6640625" style="14" customWidth="1"/>
    <col min="14" max="16384" width="9.109375" style="14"/>
  </cols>
  <sheetData>
    <row r="1" spans="1:13" s="18" customFormat="1" ht="34.5" customHeight="1">
      <c r="A1" s="1067" t="s">
        <v>2244</v>
      </c>
      <c r="B1" s="1068"/>
      <c r="C1" s="1068"/>
      <c r="D1" s="1068"/>
      <c r="E1" s="1068"/>
      <c r="F1" s="1068"/>
      <c r="G1" s="1068"/>
      <c r="H1" s="1068"/>
      <c r="I1" s="1068"/>
      <c r="J1" s="1068"/>
      <c r="K1" s="1068"/>
      <c r="L1" s="1068"/>
      <c r="M1" s="1068"/>
    </row>
    <row r="2" spans="1:13" ht="16.5" customHeight="1">
      <c r="A2" s="25">
        <v>1</v>
      </c>
      <c r="B2" s="1075">
        <v>2</v>
      </c>
      <c r="C2" s="1075"/>
      <c r="D2" s="1137">
        <v>3</v>
      </c>
      <c r="E2" s="1075"/>
      <c r="F2" s="1075"/>
      <c r="G2" s="1069">
        <v>4</v>
      </c>
      <c r="H2" s="1070"/>
      <c r="I2" s="30">
        <v>5</v>
      </c>
      <c r="J2" s="30">
        <v>6</v>
      </c>
      <c r="K2" s="30">
        <v>7</v>
      </c>
      <c r="L2" s="30">
        <v>8</v>
      </c>
      <c r="M2" s="30">
        <v>9</v>
      </c>
    </row>
    <row r="3" spans="1:13" ht="125.25" customHeight="1">
      <c r="A3" s="99" t="s">
        <v>7</v>
      </c>
      <c r="B3" s="1075" t="s">
        <v>66</v>
      </c>
      <c r="C3" s="1075"/>
      <c r="D3" s="1075" t="s">
        <v>97</v>
      </c>
      <c r="E3" s="1075"/>
      <c r="F3" s="1075"/>
      <c r="G3" s="1248" t="s">
        <v>162</v>
      </c>
      <c r="H3" s="1249"/>
      <c r="I3" s="1208" t="s">
        <v>161</v>
      </c>
      <c r="J3" s="1246" t="s">
        <v>67</v>
      </c>
      <c r="K3" s="1246" t="s">
        <v>59</v>
      </c>
      <c r="L3" s="1246" t="s">
        <v>68</v>
      </c>
      <c r="M3" s="1246" t="s">
        <v>1144</v>
      </c>
    </row>
    <row r="4" spans="1:13" ht="15" customHeight="1">
      <c r="A4" s="99"/>
      <c r="B4" s="99" t="s">
        <v>73</v>
      </c>
      <c r="C4" s="99" t="s">
        <v>74</v>
      </c>
      <c r="D4" s="99" t="s">
        <v>20</v>
      </c>
      <c r="E4" s="99" t="s">
        <v>21</v>
      </c>
      <c r="F4" s="99" t="s">
        <v>69</v>
      </c>
      <c r="G4" s="99" t="s">
        <v>47</v>
      </c>
      <c r="H4" s="99" t="s">
        <v>48</v>
      </c>
      <c r="I4" s="1250"/>
      <c r="J4" s="1246"/>
      <c r="K4" s="1246"/>
      <c r="L4" s="1246"/>
      <c r="M4" s="1246"/>
    </row>
    <row r="5" spans="1:13" ht="148.5" customHeight="1">
      <c r="A5" s="99"/>
      <c r="B5" s="99" t="s">
        <v>77</v>
      </c>
      <c r="C5" s="99" t="s">
        <v>78</v>
      </c>
      <c r="D5" s="99" t="s">
        <v>71</v>
      </c>
      <c r="E5" s="99" t="s">
        <v>72</v>
      </c>
      <c r="F5" s="99" t="s">
        <v>96</v>
      </c>
      <c r="G5" s="34" t="s">
        <v>132</v>
      </c>
      <c r="H5" s="34" t="s">
        <v>131</v>
      </c>
      <c r="I5" s="1251"/>
      <c r="J5" s="1246"/>
      <c r="K5" s="1246"/>
      <c r="L5" s="1246"/>
      <c r="M5" s="1246"/>
    </row>
    <row r="6" spans="1:13" s="1" customFormat="1" ht="23.25" customHeight="1">
      <c r="A6" s="1247" t="s">
        <v>327</v>
      </c>
      <c r="B6" s="1247"/>
      <c r="C6" s="1247"/>
      <c r="D6" s="1247"/>
      <c r="E6" s="1247"/>
      <c r="F6" s="1247"/>
      <c r="G6" s="1247"/>
      <c r="H6" s="1247"/>
      <c r="I6" s="1247"/>
      <c r="J6" s="1247"/>
      <c r="K6" s="1247"/>
      <c r="L6" s="1247"/>
      <c r="M6" s="1247"/>
    </row>
    <row r="7" spans="1:13" s="1" customFormat="1" ht="153" customHeight="1">
      <c r="A7" s="101" t="s">
        <v>57</v>
      </c>
      <c r="B7" s="101" t="s">
        <v>329</v>
      </c>
      <c r="C7" s="101" t="s">
        <v>330</v>
      </c>
      <c r="D7" s="101" t="s">
        <v>892</v>
      </c>
      <c r="E7" s="101" t="s">
        <v>330</v>
      </c>
      <c r="F7" s="101" t="s">
        <v>331</v>
      </c>
      <c r="G7" s="2" t="s">
        <v>347</v>
      </c>
      <c r="H7" s="2" t="s">
        <v>1587</v>
      </c>
      <c r="I7" s="2"/>
      <c r="J7" s="3"/>
      <c r="K7" s="3"/>
      <c r="L7" s="3"/>
      <c r="M7" s="633" t="s">
        <v>2150</v>
      </c>
    </row>
    <row r="8" spans="1:13" ht="17.25" customHeight="1">
      <c r="A8" s="2"/>
      <c r="B8" s="2"/>
      <c r="C8" s="2"/>
      <c r="D8" s="2"/>
      <c r="E8" s="2"/>
      <c r="F8" s="2"/>
      <c r="G8" s="2"/>
      <c r="H8" s="2"/>
      <c r="I8" s="99" t="s">
        <v>64</v>
      </c>
      <c r="J8" s="99"/>
      <c r="K8" s="99"/>
      <c r="L8" s="99"/>
      <c r="M8" s="99"/>
    </row>
    <row r="9" spans="1:13">
      <c r="A9" s="102"/>
      <c r="B9" s="102"/>
      <c r="C9" s="102"/>
      <c r="D9" s="102"/>
      <c r="E9" s="102"/>
      <c r="F9" s="102"/>
      <c r="G9" s="102"/>
      <c r="H9" s="102"/>
      <c r="I9" s="102"/>
      <c r="J9" s="102"/>
      <c r="K9" s="102"/>
      <c r="L9" s="102"/>
      <c r="M9" s="102"/>
    </row>
    <row r="10" spans="1:13" ht="30" customHeight="1">
      <c r="A10" s="1244" t="s">
        <v>163</v>
      </c>
      <c r="B10" s="1245"/>
      <c r="C10" s="1245"/>
      <c r="D10" s="1245"/>
      <c r="E10" s="1245"/>
      <c r="F10" s="1245"/>
      <c r="G10" s="1245"/>
      <c r="H10" s="1245"/>
      <c r="I10" s="1245"/>
      <c r="J10" s="1245"/>
      <c r="K10" s="1245"/>
      <c r="L10" s="1245"/>
      <c r="M10" s="1245"/>
    </row>
    <row r="11" spans="1:13">
      <c r="A11" s="103"/>
      <c r="B11" s="103"/>
      <c r="C11" s="103"/>
      <c r="D11" s="103"/>
      <c r="E11" s="103"/>
      <c r="F11" s="103"/>
      <c r="G11" s="103"/>
      <c r="H11" s="103"/>
      <c r="I11" s="103"/>
      <c r="J11" s="103"/>
      <c r="K11" s="103"/>
      <c r="L11" s="103"/>
      <c r="M11" s="103"/>
    </row>
  </sheetData>
  <mergeCells count="14">
    <mergeCell ref="A10:M10"/>
    <mergeCell ref="L3:L5"/>
    <mergeCell ref="M3:M5"/>
    <mergeCell ref="A1:M1"/>
    <mergeCell ref="A6:M6"/>
    <mergeCell ref="B2:C2"/>
    <mergeCell ref="D2:F2"/>
    <mergeCell ref="G2:H2"/>
    <mergeCell ref="B3:C3"/>
    <mergeCell ref="D3:F3"/>
    <mergeCell ref="G3:H3"/>
    <mergeCell ref="I3:I5"/>
    <mergeCell ref="J3:J5"/>
    <mergeCell ref="K3:K5"/>
  </mergeCells>
  <pageMargins left="0.19" right="0.18" top="0.37" bottom="0.57999999999999996" header="0.18" footer="0.27"/>
  <pageSetup paperSize="9" scale="84" firstPageNumber="0" fitToHeight="0" orientation="landscape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18</vt:i4>
      </vt:variant>
      <vt:variant>
        <vt:lpstr>Zakresy nazwane</vt:lpstr>
      </vt:variant>
      <vt:variant>
        <vt:i4>16</vt:i4>
      </vt:variant>
    </vt:vector>
  </HeadingPairs>
  <TitlesOfParts>
    <vt:vector size="34" baseType="lpstr">
      <vt:lpstr>Tabela nr 1</vt:lpstr>
      <vt:lpstr>Tabela 2  </vt:lpstr>
      <vt:lpstr>Tabela  3</vt:lpstr>
      <vt:lpstr>Tabela  4</vt:lpstr>
      <vt:lpstr>Tabela 5 </vt:lpstr>
      <vt:lpstr>Tabela  6</vt:lpstr>
      <vt:lpstr>Tabela 7</vt:lpstr>
      <vt:lpstr>Tabela 8 </vt:lpstr>
      <vt:lpstr>Tabela  9</vt:lpstr>
      <vt:lpstr>Tabela 10</vt:lpstr>
      <vt:lpstr>Tabela  11</vt:lpstr>
      <vt:lpstr>Tabela  12</vt:lpstr>
      <vt:lpstr>Tabela 13</vt:lpstr>
      <vt:lpstr>Tabela 14  </vt:lpstr>
      <vt:lpstr>Tabela 15</vt:lpstr>
      <vt:lpstr>Tabela 16</vt:lpstr>
      <vt:lpstr>Tabela 17</vt:lpstr>
      <vt:lpstr>Arkusz1</vt:lpstr>
      <vt:lpstr>'Tabela  11'!Obszar_wydruku</vt:lpstr>
      <vt:lpstr>'Tabela  4'!Obszar_wydruku</vt:lpstr>
      <vt:lpstr>'Tabela  9'!Obszar_wydruku</vt:lpstr>
      <vt:lpstr>'Tabela 10'!Obszar_wydruku</vt:lpstr>
      <vt:lpstr>'Tabela 15'!Obszar_wydruku</vt:lpstr>
      <vt:lpstr>'Tabela 17'!Obszar_wydruku</vt:lpstr>
      <vt:lpstr>'Tabela 2  '!Obszar_wydruku</vt:lpstr>
      <vt:lpstr>'Tabela 5 '!Obszar_wydruku</vt:lpstr>
      <vt:lpstr>'Tabela 7'!Obszar_wydruku</vt:lpstr>
      <vt:lpstr>'Tabela 8 '!Obszar_wydruku</vt:lpstr>
      <vt:lpstr>'Tabela nr 1'!Obszar_wydruku</vt:lpstr>
      <vt:lpstr>'Tabela  3'!Tytuły_wydruku</vt:lpstr>
      <vt:lpstr>'Tabela 15'!Tytuły_wydruku</vt:lpstr>
      <vt:lpstr>'Tabela 16'!Tytuły_wydruku</vt:lpstr>
      <vt:lpstr>'Tabela 2  '!Tytuły_wydruku</vt:lpstr>
      <vt:lpstr>'Tabela 8 '!Tytuły_wydruku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Fijałek Adrian</dc:creator>
  <cp:lastModifiedBy>Katarzyna Machowska</cp:lastModifiedBy>
  <cp:lastPrinted>2022-01-10T08:03:47Z</cp:lastPrinted>
  <dcterms:created xsi:type="dcterms:W3CDTF">2010-12-29T08:49:47Z</dcterms:created>
  <dcterms:modified xsi:type="dcterms:W3CDTF">2022-04-28T11:33:54Z</dcterms:modified>
</cp:coreProperties>
</file>