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barbara.szmidt\Desktop\ZAPYTANIA OFERTOWE 2025\Zaleśniak - taras i balkon\"/>
    </mc:Choice>
  </mc:AlternateContent>
  <xr:revisionPtr revIDLastSave="0" documentId="13_ncr:1_{B9616B0A-84F4-4623-8095-1E2953849B76}" xr6:coauthVersionLast="47" xr6:coauthVersionMax="47" xr10:uidLastSave="{00000000-0000-0000-0000-000000000000}"/>
  <bookViews>
    <workbookView xWindow="22932" yWindow="-10176" windowWidth="30936" windowHeight="1677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7" i="1"/>
  <c r="G46" i="1"/>
  <c r="G43" i="1"/>
  <c r="G42" i="1"/>
  <c r="G41" i="1"/>
  <c r="G40" i="1"/>
  <c r="G44" i="1" s="1"/>
  <c r="G37" i="1"/>
  <c r="G36" i="1"/>
  <c r="G35" i="1"/>
  <c r="G34" i="1"/>
  <c r="G33" i="1"/>
  <c r="G38" i="1" s="1"/>
  <c r="G32" i="1"/>
  <c r="G31" i="1"/>
  <c r="G30" i="1"/>
  <c r="G29" i="1"/>
  <c r="G28" i="1"/>
  <c r="G27" i="1"/>
  <c r="G24" i="1"/>
  <c r="G23" i="1"/>
  <c r="G25" i="1" s="1"/>
  <c r="G20" i="1"/>
  <c r="G19" i="1"/>
  <c r="G18" i="1"/>
  <c r="G17" i="1"/>
  <c r="G16" i="1"/>
  <c r="G15" i="1"/>
  <c r="G14" i="1"/>
  <c r="G11" i="1"/>
  <c r="G10" i="1"/>
  <c r="G9" i="1"/>
  <c r="G8" i="1"/>
  <c r="G7" i="1"/>
  <c r="G6" i="1"/>
  <c r="G5" i="1"/>
  <c r="G12" i="1" s="1"/>
  <c r="G52" i="1" l="1"/>
  <c r="G21" i="1"/>
  <c r="G53" i="1"/>
  <c r="G54" i="1" l="1"/>
  <c r="G55" i="1" s="1"/>
</calcChain>
</file>

<file path=xl/sharedStrings.xml><?xml version="1.0" encoding="utf-8"?>
<sst xmlns="http://schemas.openxmlformats.org/spreadsheetml/2006/main" count="180" uniqueCount="130">
  <si>
    <t>Lp.</t>
  </si>
  <si>
    <t>Podstawa</t>
  </si>
  <si>
    <t>Opis robót</t>
  </si>
  <si>
    <t>Jednostka</t>
  </si>
  <si>
    <t>Obmiar</t>
  </si>
  <si>
    <t>Cena jedn.</t>
  </si>
  <si>
    <t>1</t>
  </si>
  <si>
    <t>2</t>
  </si>
  <si>
    <t>3</t>
  </si>
  <si>
    <t>4</t>
  </si>
  <si>
    <t>5</t>
  </si>
  <si>
    <t>6</t>
  </si>
  <si>
    <t>7</t>
  </si>
  <si>
    <t>8</t>
  </si>
  <si>
    <t>ROZBIÓRKA TARASU PRZY BUDYNKU MIESZKALNYM W ZALEŚNIAKU</t>
  </si>
  <si>
    <t>KNR 4-01 0811-07</t>
  </si>
  <si>
    <t/>
  </si>
  <si>
    <t>Rozebranie posadzki z płytek na zaprawie cementowej - część tarasu przy budynku</t>
  </si>
  <si>
    <t>m2</t>
  </si>
  <si>
    <t>KNR 2-31 0815-01_x000D_
analogia</t>
  </si>
  <si>
    <t>Rozebranie płytek tarasowych betonowych</t>
  </si>
  <si>
    <t>KNR 4-01 0212-02</t>
  </si>
  <si>
    <t>Rozbiórka elementów konstrukcji betonowych niezbrojo- nych o grubości ponad 15 cm</t>
  </si>
  <si>
    <t>m3</t>
  </si>
  <si>
    <t>KNR 4-01 0108-090108-10</t>
  </si>
  <si>
    <t>Wywiezienie gruzu spryzmowanego samochodami skrzy- niowymi na odległość 15 km</t>
  </si>
  <si>
    <t>_x000D_
kalk. własna</t>
  </si>
  <si>
    <t>Demontaż pieńków i bali drewnianych wzdłuż tarasu</t>
  </si>
  <si>
    <t>mb</t>
  </si>
  <si>
    <t>KNR 4-04 0102-02</t>
  </si>
  <si>
    <t>Rozebranie murków z cegły klinkierowej z odzyskiem cegłym3</t>
  </si>
  <si>
    <t>KNR 2-31 0807-03</t>
  </si>
  <si>
    <t>Rozebranie nawierzchni z kostki betonowej na podsypce cementowo-piaskowej z wypełnieniem spoin zaprawą ce- mentową - kostka do ponownego montażu</t>
  </si>
  <si>
    <t>RAZEM 1 ROZBIÓRKA TARASU PRZY BUDYNKU MIESZKALNYM W ZALEŚNIAKU</t>
  </si>
  <si>
    <t>WYKONANIE NOWEGO TARASU</t>
  </si>
  <si>
    <t>KNR 2-01 0236-01</t>
  </si>
  <si>
    <t>Zagęszczenie podłoża pod nową nawierzchnię</t>
  </si>
  <si>
    <t>9</t>
  </si>
  <si>
    <t>KNR 2-01 0313-05_x000D_
analogia</t>
  </si>
  <si>
    <t>Ręczne formowanie podłoża pod taras z ziemi dowożonej samochodami skrzyniowymi z otwieranymi tyłami (kat.gr.III- IV) - w pozycji ujęto zakup piasku.</t>
  </si>
  <si>
    <t>10</t>
  </si>
  <si>
    <t>KNR 2-31 0401-02</t>
  </si>
  <si>
    <t>Rowki pod krawężniki i ławy krawężnikowe o wymiarach 20x20 cm w gruncie kat.III-IV</t>
  </si>
  <si>
    <t>m</t>
  </si>
  <si>
    <t>11</t>
  </si>
  <si>
    <t>KNR 2-31 0402-03</t>
  </si>
  <si>
    <t>Ława pod krawężniki betonowa zwykła</t>
  </si>
  <si>
    <t>12</t>
  </si>
  <si>
    <t>KNR 2-31 0407-01</t>
  </si>
  <si>
    <t>Obrzeża betonowe o wymiarach 20x6 cm na podsypce piaskowej z wypełnieniem spoin zaprawą cementową</t>
  </si>
  <si>
    <t>13</t>
  </si>
  <si>
    <t>KNR 2-31 0303-03_x000D_
analogia</t>
  </si>
  <si>
    <t>Nawierzchnia z płyt brukowychj na podsypce cementowej wypełnieniem spoin zaprawą cementową</t>
  </si>
  <si>
    <t>zm2</t>
  </si>
  <si>
    <t>14</t>
  </si>
  <si>
    <t>Nawierzchnia z kostki betonowej na podsypce cementowejm2 z wypełnieniem spoin zaprawą cementową - kostka z roz- biórki bocznego wejścia na taras</t>
  </si>
  <si>
    <t>RAZEM 2 WYKONANIE NOWEGO TARASU</t>
  </si>
  <si>
    <t>ELEMENTY DREWNIANE</t>
  </si>
  <si>
    <t>15</t>
  </si>
  <si>
    <t>KNR 4-01 0610-01_x000D_
analogia</t>
  </si>
  <si>
    <t>Oczyszczenie elementów drewnianych z łuszczącej się far- by</t>
  </si>
  <si>
    <t>16</t>
  </si>
  <si>
    <t>KNR 4-01 0628-04</t>
  </si>
  <si>
    <t>Dwukrotna impregnacja grzybobójcza bali i krawędziaków metodą smarowania preparatami olejowymi</t>
  </si>
  <si>
    <t>RAZEM 3 ELEMENTY DREWNIANE</t>
  </si>
  <si>
    <t>BALKON</t>
  </si>
  <si>
    <t>17</t>
  </si>
  <si>
    <t>18</t>
  </si>
  <si>
    <t>19</t>
  </si>
  <si>
    <t>KNR 4-01 0428-01</t>
  </si>
  <si>
    <t>Rozebranie podłóg z płyt pilśniowych</t>
  </si>
  <si>
    <t>20</t>
  </si>
  <si>
    <t>KNR 4-01 0429-06</t>
  </si>
  <si>
    <t>Rozebranie elementów stropów drewnianych - podsufitek zm2 płyt pilśniowych</t>
  </si>
  <si>
    <t>21</t>
  </si>
  <si>
    <t>22</t>
  </si>
  <si>
    <t>23</t>
  </si>
  <si>
    <t>KNR 2-02 0409-03</t>
  </si>
  <si>
    <t>Nadbitki przekrój poprzeczny drewna do 180 cm2 z tarcicym3 nasyconej - podkonstrukcja spadkowa</t>
  </si>
  <si>
    <t>24</t>
  </si>
  <si>
    <t>KNR 2-02 0410-01_x000D_
analogia</t>
  </si>
  <si>
    <t>Deskowanie balkonu na podkonsstrukcji drewnianej o zmiennej wysokości</t>
  </si>
  <si>
    <t>25</t>
  </si>
  <si>
    <t>NNRNKB 202 0618-03</t>
  </si>
  <si>
    <t>(z.V) Izolacje przeciwwilgociowe z papy zgrzewalnej w po- mieszczeniach o pow.ponad 5 m2</t>
  </si>
  <si>
    <t>26</t>
  </si>
  <si>
    <t>Nadbitki przekrój poprzeczny drewna do 180 cm2 z tarcicym3 nasyconej - legary wyrównujące spadek</t>
  </si>
  <si>
    <t>27</t>
  </si>
  <si>
    <t>KNR 2-02 1110-01_x000D_
analogia</t>
  </si>
  <si>
    <t>Podłoga z desek kompozytowych grubości 25 mm</t>
  </si>
  <si>
    <t>RAZEM 4 BALKON</t>
  </si>
  <si>
    <t>BALUSTRADY</t>
  </si>
  <si>
    <t>28</t>
  </si>
  <si>
    <t>KNR 4-01 1306-01</t>
  </si>
  <si>
    <t>Demontaż balustrad schodowych i balkonowych oraz kons-szt. trukcji schodów i świetlików stalowych</t>
  </si>
  <si>
    <t>29</t>
  </si>
  <si>
    <t>KNR 7-12 0101-02</t>
  </si>
  <si>
    <t>Czyszczenie przez szczotkowanie ręczne do trzeciego stopnia czystości konstrukcji kratowych (stan wyjściowy powierzchni B)</t>
  </si>
  <si>
    <t>30</t>
  </si>
  <si>
    <t>KNR 4-01 1212-08_x000D_
analogia</t>
  </si>
  <si>
    <t>Dwukrotne malowanie farbą olejną krat i balustrad z prętówm2 ozdobnych</t>
  </si>
  <si>
    <t>31</t>
  </si>
  <si>
    <t>Montaż balustrady stalowej (materiał z demontażu po reno-m wacji)</t>
  </si>
  <si>
    <t>RAZEM 5 BALUSTRADY</t>
  </si>
  <si>
    <t>OBRÓBKI BLACHARSKIE, ORYNNOWANIE</t>
  </si>
  <si>
    <t>32</t>
  </si>
  <si>
    <t>KNR 4-01 0535-04</t>
  </si>
  <si>
    <t>Rozebranie rynien z blachy nie nadającej się do użytku</t>
  </si>
  <si>
    <t>33</t>
  </si>
  <si>
    <t>KNR 4-01 0535-06</t>
  </si>
  <si>
    <t>Rozebranie rur spustowych z blachy nie nadającej się do użytku</t>
  </si>
  <si>
    <t>34</t>
  </si>
  <si>
    <t>KNR 4-01 0535-08</t>
  </si>
  <si>
    <t>Rozebranie obróbek blacharskich murów ogniowych, oka- pów, kołnierzy, gzymsów itp. z blachy nie nadającej się do użytku</t>
  </si>
  <si>
    <t>35</t>
  </si>
  <si>
    <t>KNR 2-02 0508-03</t>
  </si>
  <si>
    <t>Rynny dachowe półokrągłe o śr. 12 cm - z blachy ocynko- wanej</t>
  </si>
  <si>
    <t>36</t>
  </si>
  <si>
    <t>KNR 2-02 0510-02</t>
  </si>
  <si>
    <t>Rury spustowe okrągłe o śr. 10 cm - z blachy ocynkowanejm</t>
  </si>
  <si>
    <t>37</t>
  </si>
  <si>
    <t>KNR 2-02 0506-03</t>
  </si>
  <si>
    <t>Krawędzie balkonów i loggi - z blachy ocynkowanej</t>
  </si>
  <si>
    <t>RAZEM 6 OBRÓBKI BLACHARSKIE, ORYNNOWANIE</t>
  </si>
  <si>
    <t>Wartość netto</t>
  </si>
  <si>
    <t>RAZEM kosztorys netto</t>
  </si>
  <si>
    <t xml:space="preserve">RAZEM kosztorys brutto </t>
  </si>
  <si>
    <t>VAT 8%</t>
  </si>
  <si>
    <t>Proszę sprawdzić formuły liczące !</t>
  </si>
  <si>
    <r>
      <t xml:space="preserve">                                                         Kosztorys Ofertowy                                               </t>
    </r>
    <r>
      <rPr>
        <b/>
        <sz val="12"/>
        <color theme="3"/>
        <rFont val="Calibri"/>
        <family val="2"/>
        <charset val="238"/>
        <scheme val="minor"/>
      </rPr>
      <t>Załącznik nr 2a</t>
    </r>
    <r>
      <rPr>
        <b/>
        <sz val="22"/>
        <color theme="3"/>
        <rFont val="Calibri"/>
        <family val="2"/>
        <charset val="238"/>
        <scheme val="minor"/>
      </rPr>
      <t xml:space="preserve">
</t>
    </r>
    <r>
      <rPr>
        <b/>
        <sz val="22"/>
        <color rgb="FFFF0000"/>
        <rFont val="Calibri"/>
        <family val="2"/>
        <charset val="238"/>
        <scheme val="minor"/>
      </rPr>
      <t>Proszę sprawdzić formuły liczące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</si>
</sst>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\ ###\ ###\ ##0.00"/>
    <numFmt numFmtId="165" formatCode="#\ ###\ ###\ ##0.000"/>
    <numFmt numFmtId="166" formatCode="#\ ###\ ###\ ##0.0"/>
    <numFmt numFmtId="167" formatCode="#\ ###\ ###\ ##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entury Gothic"/>
      <family val="2"/>
      <charset val="238"/>
    </font>
    <font>
      <b/>
      <sz val="22"/>
      <color theme="3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4"/>
      <color rgb="FFFF0000"/>
      <name val="Century Gothic"/>
      <family val="2"/>
      <charset val="238"/>
    </font>
    <font>
      <b/>
      <sz val="12"/>
      <color theme="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164" fontId="2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 applyAlignment="1">
      <alignment vertical="center" wrapText="1"/>
    </xf>
    <xf numFmtId="164" fontId="6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44" fontId="5" fillId="5" borderId="1" xfId="1" applyFont="1" applyFill="1" applyBorder="1"/>
    <xf numFmtId="44" fontId="5" fillId="5" borderId="1" xfId="0" applyNumberFormat="1" applyFont="1" applyFill="1" applyBorder="1"/>
    <xf numFmtId="164" fontId="6" fillId="5" borderId="10" xfId="0" applyNumberFormat="1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164" fontId="2" fillId="4" borderId="11" xfId="0" applyNumberFormat="1" applyFont="1" applyFill="1" applyBorder="1" applyAlignment="1">
      <alignment vertical="center" wrapText="1"/>
    </xf>
    <xf numFmtId="164" fontId="2" fillId="6" borderId="0" xfId="0" applyNumberFormat="1" applyFont="1" applyFill="1" applyAlignment="1">
      <alignment vertical="center" wrapText="1"/>
    </xf>
    <xf numFmtId="0" fontId="0" fillId="6" borderId="0" xfId="0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6" borderId="3" xfId="0" applyNumberFormat="1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center" vertical="center" wrapText="1"/>
    </xf>
    <xf numFmtId="164" fontId="9" fillId="6" borderId="5" xfId="0" applyNumberFormat="1" applyFont="1" applyFill="1" applyBorder="1" applyAlignment="1">
      <alignment horizontal="center" vertical="center" wrapText="1"/>
    </xf>
    <xf numFmtId="164" fontId="9" fillId="6" borderId="0" xfId="0" applyNumberFormat="1" applyFont="1" applyFill="1" applyAlignment="1">
      <alignment horizontal="center" vertical="center" wrapText="1"/>
    </xf>
    <xf numFmtId="164" fontId="9" fillId="6" borderId="6" xfId="0" applyNumberFormat="1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 vertical="center" wrapText="1"/>
    </xf>
    <xf numFmtId="164" fontId="9" fillId="6" borderId="8" xfId="0" applyNumberFormat="1" applyFont="1" applyFill="1" applyBorder="1" applyAlignment="1">
      <alignment horizontal="center" vertical="center" wrapText="1"/>
    </xf>
    <xf numFmtId="164" fontId="9" fillId="6" borderId="9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55"/>
  <sheetViews>
    <sheetView tabSelected="1" workbookViewId="0">
      <selection sqref="A1:G1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ht="105.75" customHeight="1" x14ac:dyDescent="0.3">
      <c r="A1" s="18" t="s">
        <v>129</v>
      </c>
      <c r="B1" s="19"/>
      <c r="C1" s="19"/>
      <c r="D1" s="19"/>
      <c r="E1" s="19"/>
      <c r="F1" s="19"/>
      <c r="G1" s="19"/>
    </row>
    <row r="2" spans="1:7" ht="27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124</v>
      </c>
    </row>
    <row r="3" spans="1:7" x14ac:dyDescent="0.3">
      <c r="A3" s="1" t="s">
        <v>6</v>
      </c>
      <c r="B3" s="1" t="s">
        <v>7</v>
      </c>
      <c r="C3" s="1">
        <v>3</v>
      </c>
      <c r="D3" s="1">
        <v>4</v>
      </c>
      <c r="E3" s="1">
        <v>5</v>
      </c>
      <c r="F3" s="1">
        <v>6</v>
      </c>
      <c r="G3" s="1">
        <v>7</v>
      </c>
    </row>
    <row r="4" spans="1:7" ht="27.6" x14ac:dyDescent="0.3">
      <c r="A4" s="2" t="s">
        <v>6</v>
      </c>
      <c r="B4" s="2"/>
      <c r="C4" s="2" t="s">
        <v>14</v>
      </c>
      <c r="D4" s="2"/>
      <c r="E4" s="2"/>
      <c r="F4" s="2"/>
      <c r="G4" s="2"/>
    </row>
    <row r="5" spans="1:7" ht="27.6" x14ac:dyDescent="0.3">
      <c r="A5" s="3" t="s">
        <v>6</v>
      </c>
      <c r="B5" s="3" t="s">
        <v>15</v>
      </c>
      <c r="C5" s="3" t="s">
        <v>17</v>
      </c>
      <c r="D5" s="3" t="s">
        <v>18</v>
      </c>
      <c r="E5" s="4">
        <v>12.411</v>
      </c>
      <c r="F5" s="5">
        <v>0</v>
      </c>
      <c r="G5" s="5">
        <f t="shared" ref="G5:G11" si="0">ROUND(E5*F5,2)</f>
        <v>0</v>
      </c>
    </row>
    <row r="6" spans="1:7" ht="27.6" x14ac:dyDescent="0.3">
      <c r="A6" s="3" t="s">
        <v>7</v>
      </c>
      <c r="B6" s="3" t="s">
        <v>19</v>
      </c>
      <c r="C6" s="3" t="s">
        <v>20</v>
      </c>
      <c r="D6" s="3" t="s">
        <v>18</v>
      </c>
      <c r="E6" s="4">
        <v>8.75</v>
      </c>
      <c r="F6" s="5">
        <v>0</v>
      </c>
      <c r="G6" s="5">
        <f t="shared" si="0"/>
        <v>0</v>
      </c>
    </row>
    <row r="7" spans="1:7" ht="27.6" x14ac:dyDescent="0.3">
      <c r="A7" s="3" t="s">
        <v>8</v>
      </c>
      <c r="B7" s="3" t="s">
        <v>21</v>
      </c>
      <c r="C7" s="3" t="s">
        <v>22</v>
      </c>
      <c r="D7" s="3" t="s">
        <v>23</v>
      </c>
      <c r="E7" s="4">
        <v>4.2309999999999999</v>
      </c>
      <c r="F7" s="5">
        <v>0</v>
      </c>
      <c r="G7" s="5">
        <f t="shared" si="0"/>
        <v>0</v>
      </c>
    </row>
    <row r="8" spans="1:7" ht="27.6" x14ac:dyDescent="0.3">
      <c r="A8" s="3" t="s">
        <v>9</v>
      </c>
      <c r="B8" s="3" t="s">
        <v>24</v>
      </c>
      <c r="C8" s="3" t="s">
        <v>25</v>
      </c>
      <c r="D8" s="3" t="s">
        <v>23</v>
      </c>
      <c r="E8" s="4">
        <v>5.2889999999999997</v>
      </c>
      <c r="F8" s="5">
        <v>0</v>
      </c>
      <c r="G8" s="5">
        <f t="shared" si="0"/>
        <v>0</v>
      </c>
    </row>
    <row r="9" spans="1:7" ht="27.6" x14ac:dyDescent="0.3">
      <c r="A9" s="3" t="s">
        <v>10</v>
      </c>
      <c r="B9" s="3" t="s">
        <v>26</v>
      </c>
      <c r="C9" s="3" t="s">
        <v>27</v>
      </c>
      <c r="D9" s="3" t="s">
        <v>28</v>
      </c>
      <c r="E9" s="4">
        <v>11.15</v>
      </c>
      <c r="F9" s="5">
        <v>0</v>
      </c>
      <c r="G9" s="5">
        <f t="shared" si="0"/>
        <v>0</v>
      </c>
    </row>
    <row r="10" spans="1:7" ht="27.6" x14ac:dyDescent="0.3">
      <c r="A10" s="3" t="s">
        <v>11</v>
      </c>
      <c r="B10" s="3" t="s">
        <v>29</v>
      </c>
      <c r="C10" s="3" t="s">
        <v>30</v>
      </c>
      <c r="D10" s="3" t="s">
        <v>16</v>
      </c>
      <c r="E10" s="4">
        <v>0.249</v>
      </c>
      <c r="F10" s="5">
        <v>0</v>
      </c>
      <c r="G10" s="5">
        <f t="shared" si="0"/>
        <v>0</v>
      </c>
    </row>
    <row r="11" spans="1:7" ht="41.4" x14ac:dyDescent="0.3">
      <c r="A11" s="3" t="s">
        <v>12</v>
      </c>
      <c r="B11" s="3" t="s">
        <v>31</v>
      </c>
      <c r="C11" s="3" t="s">
        <v>32</v>
      </c>
      <c r="D11" s="3" t="s">
        <v>18</v>
      </c>
      <c r="E11" s="4">
        <v>4.95</v>
      </c>
      <c r="F11" s="5">
        <v>0</v>
      </c>
      <c r="G11" s="5">
        <f t="shared" si="0"/>
        <v>0</v>
      </c>
    </row>
    <row r="12" spans="1:7" ht="27.6" x14ac:dyDescent="0.3">
      <c r="A12" s="6"/>
      <c r="B12" s="6"/>
      <c r="C12" s="6" t="s">
        <v>33</v>
      </c>
      <c r="D12" s="6"/>
      <c r="E12" s="6"/>
      <c r="F12" s="6"/>
      <c r="G12" s="6">
        <f>SUM(G5:G11)</f>
        <v>0</v>
      </c>
    </row>
    <row r="13" spans="1:7" x14ac:dyDescent="0.3">
      <c r="A13" s="2" t="s">
        <v>7</v>
      </c>
      <c r="B13" s="2"/>
      <c r="C13" s="2" t="s">
        <v>34</v>
      </c>
      <c r="D13" s="2"/>
      <c r="E13" s="2"/>
      <c r="F13" s="2"/>
      <c r="G13" s="2"/>
    </row>
    <row r="14" spans="1:7" x14ac:dyDescent="0.3">
      <c r="A14" s="3" t="s">
        <v>13</v>
      </c>
      <c r="B14" s="3" t="s">
        <v>35</v>
      </c>
      <c r="C14" s="3" t="s">
        <v>36</v>
      </c>
      <c r="D14" s="3" t="s">
        <v>23</v>
      </c>
      <c r="E14" s="4">
        <v>9.4499999999999993</v>
      </c>
      <c r="F14" s="5">
        <v>0</v>
      </c>
      <c r="G14" s="5">
        <f t="shared" ref="G14:G20" si="1">ROUND(E14*F14,2)</f>
        <v>0</v>
      </c>
    </row>
    <row r="15" spans="1:7" ht="41.4" x14ac:dyDescent="0.3">
      <c r="A15" s="3" t="s">
        <v>37</v>
      </c>
      <c r="B15" s="3" t="s">
        <v>38</v>
      </c>
      <c r="C15" s="3" t="s">
        <v>39</v>
      </c>
      <c r="D15" s="3" t="s">
        <v>23</v>
      </c>
      <c r="E15" s="4">
        <v>9.4499999999999993</v>
      </c>
      <c r="F15" s="5">
        <v>0</v>
      </c>
      <c r="G15" s="5">
        <f t="shared" si="1"/>
        <v>0</v>
      </c>
    </row>
    <row r="16" spans="1:7" ht="27.6" x14ac:dyDescent="0.3">
      <c r="A16" s="3" t="s">
        <v>40</v>
      </c>
      <c r="B16" s="3" t="s">
        <v>41</v>
      </c>
      <c r="C16" s="3" t="s">
        <v>42</v>
      </c>
      <c r="D16" s="3" t="s">
        <v>43</v>
      </c>
      <c r="E16" s="4">
        <v>19.7</v>
      </c>
      <c r="F16" s="5">
        <v>0</v>
      </c>
      <c r="G16" s="5">
        <f t="shared" si="1"/>
        <v>0</v>
      </c>
    </row>
    <row r="17" spans="1:7" x14ac:dyDescent="0.3">
      <c r="A17" s="3" t="s">
        <v>44</v>
      </c>
      <c r="B17" s="3" t="s">
        <v>45</v>
      </c>
      <c r="C17" s="3" t="s">
        <v>46</v>
      </c>
      <c r="D17" s="3" t="s">
        <v>23</v>
      </c>
      <c r="E17" s="4">
        <v>0.78800000000000003</v>
      </c>
      <c r="F17" s="5">
        <v>0</v>
      </c>
      <c r="G17" s="5">
        <f t="shared" si="1"/>
        <v>0</v>
      </c>
    </row>
    <row r="18" spans="1:7" ht="27.6" x14ac:dyDescent="0.3">
      <c r="A18" s="3" t="s">
        <v>47</v>
      </c>
      <c r="B18" s="3" t="s">
        <v>48</v>
      </c>
      <c r="C18" s="3" t="s">
        <v>49</v>
      </c>
      <c r="D18" s="3" t="s">
        <v>43</v>
      </c>
      <c r="E18" s="4">
        <v>19.7</v>
      </c>
      <c r="F18" s="5">
        <v>0</v>
      </c>
      <c r="G18" s="5">
        <f t="shared" si="1"/>
        <v>0</v>
      </c>
    </row>
    <row r="19" spans="1:7" ht="27.6" x14ac:dyDescent="0.3">
      <c r="A19" s="3" t="s">
        <v>50</v>
      </c>
      <c r="B19" s="3" t="s">
        <v>51</v>
      </c>
      <c r="C19" s="3" t="s">
        <v>52</v>
      </c>
      <c r="D19" s="3" t="s">
        <v>53</v>
      </c>
      <c r="E19" s="4">
        <v>12.411</v>
      </c>
      <c r="F19" s="5">
        <v>0</v>
      </c>
      <c r="G19" s="5">
        <f t="shared" si="1"/>
        <v>0</v>
      </c>
    </row>
    <row r="20" spans="1:7" ht="55.2" x14ac:dyDescent="0.3">
      <c r="A20" s="3" t="s">
        <v>54</v>
      </c>
      <c r="B20" s="3" t="s">
        <v>51</v>
      </c>
      <c r="C20" s="3" t="s">
        <v>55</v>
      </c>
      <c r="D20" s="3" t="s">
        <v>16</v>
      </c>
      <c r="E20" s="4">
        <v>4.95</v>
      </c>
      <c r="F20" s="5">
        <v>0</v>
      </c>
      <c r="G20" s="5">
        <f t="shared" si="1"/>
        <v>0</v>
      </c>
    </row>
    <row r="21" spans="1:7" x14ac:dyDescent="0.3">
      <c r="A21" s="6"/>
      <c r="B21" s="6"/>
      <c r="C21" s="6" t="s">
        <v>56</v>
      </c>
      <c r="D21" s="6"/>
      <c r="E21" s="6"/>
      <c r="F21" s="6"/>
      <c r="G21" s="6">
        <f>SUM(G14:G20)</f>
        <v>0</v>
      </c>
    </row>
    <row r="22" spans="1:7" x14ac:dyDescent="0.3">
      <c r="A22" s="2" t="s">
        <v>8</v>
      </c>
      <c r="B22" s="2"/>
      <c r="C22" s="2" t="s">
        <v>57</v>
      </c>
      <c r="D22" s="2"/>
      <c r="E22" s="2"/>
      <c r="F22" s="2"/>
      <c r="G22" s="2"/>
    </row>
    <row r="23" spans="1:7" ht="27.6" x14ac:dyDescent="0.3">
      <c r="A23" s="3" t="s">
        <v>58</v>
      </c>
      <c r="B23" s="3" t="s">
        <v>59</v>
      </c>
      <c r="C23" s="3" t="s">
        <v>60</v>
      </c>
      <c r="D23" s="3" t="s">
        <v>18</v>
      </c>
      <c r="E23" s="4">
        <v>6</v>
      </c>
      <c r="F23" s="5">
        <v>0</v>
      </c>
      <c r="G23" s="5">
        <f>ROUND(E23*F23,2)</f>
        <v>0</v>
      </c>
    </row>
    <row r="24" spans="1:7" ht="41.4" x14ac:dyDescent="0.3">
      <c r="A24" s="3" t="s">
        <v>61</v>
      </c>
      <c r="B24" s="3" t="s">
        <v>62</v>
      </c>
      <c r="C24" s="3" t="s">
        <v>63</v>
      </c>
      <c r="D24" s="3" t="s">
        <v>18</v>
      </c>
      <c r="E24" s="4">
        <v>6</v>
      </c>
      <c r="F24" s="5">
        <v>0</v>
      </c>
      <c r="G24" s="5">
        <f>ROUND(E24*F24,2)</f>
        <v>0</v>
      </c>
    </row>
    <row r="25" spans="1:7" x14ac:dyDescent="0.3">
      <c r="A25" s="6"/>
      <c r="B25" s="6"/>
      <c r="C25" s="6" t="s">
        <v>64</v>
      </c>
      <c r="D25" s="6"/>
      <c r="E25" s="6"/>
      <c r="F25" s="6"/>
      <c r="G25" s="6">
        <f>SUM(G23:G24)</f>
        <v>0</v>
      </c>
    </row>
    <row r="26" spans="1:7" x14ac:dyDescent="0.3">
      <c r="A26" s="2" t="s">
        <v>9</v>
      </c>
      <c r="B26" s="2"/>
      <c r="C26" s="2" t="s">
        <v>65</v>
      </c>
      <c r="D26" s="2"/>
      <c r="E26" s="2"/>
      <c r="F26" s="2"/>
      <c r="G26" s="2"/>
    </row>
    <row r="27" spans="1:7" ht="27.6" x14ac:dyDescent="0.3">
      <c r="A27" s="3" t="s">
        <v>66</v>
      </c>
      <c r="B27" s="3" t="s">
        <v>15</v>
      </c>
      <c r="C27" s="3" t="s">
        <v>17</v>
      </c>
      <c r="D27" s="3" t="s">
        <v>18</v>
      </c>
      <c r="E27" s="4">
        <v>13.948</v>
      </c>
      <c r="F27" s="5">
        <v>0</v>
      </c>
      <c r="G27" s="5">
        <f t="shared" ref="G27:G37" si="2">ROUND(E27*F27,2)</f>
        <v>0</v>
      </c>
    </row>
    <row r="28" spans="1:7" ht="27.6" x14ac:dyDescent="0.3">
      <c r="A28" s="3" t="s">
        <v>67</v>
      </c>
      <c r="B28" s="3" t="s">
        <v>24</v>
      </c>
      <c r="C28" s="3" t="s">
        <v>25</v>
      </c>
      <c r="D28" s="3" t="s">
        <v>23</v>
      </c>
      <c r="E28" s="4">
        <v>0.41799999999999998</v>
      </c>
      <c r="F28" s="5">
        <v>0</v>
      </c>
      <c r="G28" s="5">
        <f t="shared" si="2"/>
        <v>0</v>
      </c>
    </row>
    <row r="29" spans="1:7" x14ac:dyDescent="0.3">
      <c r="A29" s="3" t="s">
        <v>68</v>
      </c>
      <c r="B29" s="3" t="s">
        <v>69</v>
      </c>
      <c r="C29" s="3" t="s">
        <v>70</v>
      </c>
      <c r="D29" s="3" t="s">
        <v>18</v>
      </c>
      <c r="E29" s="4">
        <v>12.186999999999999</v>
      </c>
      <c r="F29" s="5">
        <v>0</v>
      </c>
      <c r="G29" s="5">
        <f t="shared" si="2"/>
        <v>0</v>
      </c>
    </row>
    <row r="30" spans="1:7" ht="27.6" x14ac:dyDescent="0.3">
      <c r="A30" s="3" t="s">
        <v>71</v>
      </c>
      <c r="B30" s="3" t="s">
        <v>72</v>
      </c>
      <c r="C30" s="3" t="s">
        <v>73</v>
      </c>
      <c r="D30" s="3" t="s">
        <v>53</v>
      </c>
      <c r="E30" s="4">
        <v>11.9</v>
      </c>
      <c r="F30" s="5">
        <v>0</v>
      </c>
      <c r="G30" s="5">
        <f t="shared" si="2"/>
        <v>0</v>
      </c>
    </row>
    <row r="31" spans="1:7" ht="27.6" x14ac:dyDescent="0.3">
      <c r="A31" s="3" t="s">
        <v>74</v>
      </c>
      <c r="B31" s="3" t="s">
        <v>59</v>
      </c>
      <c r="C31" s="3" t="s">
        <v>60</v>
      </c>
      <c r="D31" s="3" t="s">
        <v>18</v>
      </c>
      <c r="E31" s="4">
        <v>12.435</v>
      </c>
      <c r="F31" s="5">
        <v>0</v>
      </c>
      <c r="G31" s="5">
        <f t="shared" si="2"/>
        <v>0</v>
      </c>
    </row>
    <row r="32" spans="1:7" ht="41.4" x14ac:dyDescent="0.3">
      <c r="A32" s="3" t="s">
        <v>75</v>
      </c>
      <c r="B32" s="3" t="s">
        <v>62</v>
      </c>
      <c r="C32" s="3" t="s">
        <v>63</v>
      </c>
      <c r="D32" s="3" t="s">
        <v>18</v>
      </c>
      <c r="E32" s="4">
        <v>12.435</v>
      </c>
      <c r="F32" s="5">
        <v>0</v>
      </c>
      <c r="G32" s="5">
        <f t="shared" si="2"/>
        <v>0</v>
      </c>
    </row>
    <row r="33" spans="1:7" ht="27.6" x14ac:dyDescent="0.3">
      <c r="A33" s="3" t="s">
        <v>76</v>
      </c>
      <c r="B33" s="3" t="s">
        <v>77</v>
      </c>
      <c r="C33" s="3" t="s">
        <v>78</v>
      </c>
      <c r="D33" s="3" t="s">
        <v>16</v>
      </c>
      <c r="E33" s="7">
        <v>0.1</v>
      </c>
      <c r="F33" s="5">
        <v>0</v>
      </c>
      <c r="G33" s="5">
        <f t="shared" si="2"/>
        <v>0</v>
      </c>
    </row>
    <row r="34" spans="1:7" ht="27.6" x14ac:dyDescent="0.3">
      <c r="A34" s="3" t="s">
        <v>79</v>
      </c>
      <c r="B34" s="3" t="s">
        <v>80</v>
      </c>
      <c r="C34" s="3" t="s">
        <v>81</v>
      </c>
      <c r="D34" s="3" t="s">
        <v>18</v>
      </c>
      <c r="E34" s="4">
        <v>13.948</v>
      </c>
      <c r="F34" s="5">
        <v>0</v>
      </c>
      <c r="G34" s="5">
        <f t="shared" si="2"/>
        <v>0</v>
      </c>
    </row>
    <row r="35" spans="1:7" ht="27.6" x14ac:dyDescent="0.3">
      <c r="A35" s="3" t="s">
        <v>82</v>
      </c>
      <c r="B35" s="3" t="s">
        <v>83</v>
      </c>
      <c r="C35" s="3" t="s">
        <v>84</v>
      </c>
      <c r="D35" s="3" t="s">
        <v>18</v>
      </c>
      <c r="E35" s="4">
        <v>13.948</v>
      </c>
      <c r="F35" s="5">
        <v>0</v>
      </c>
      <c r="G35" s="5">
        <f t="shared" si="2"/>
        <v>0</v>
      </c>
    </row>
    <row r="36" spans="1:7" ht="27.6" x14ac:dyDescent="0.3">
      <c r="A36" s="3" t="s">
        <v>85</v>
      </c>
      <c r="B36" s="3" t="s">
        <v>77</v>
      </c>
      <c r="C36" s="3" t="s">
        <v>86</v>
      </c>
      <c r="D36" s="3" t="s">
        <v>16</v>
      </c>
      <c r="E36" s="7">
        <v>0.1</v>
      </c>
      <c r="F36" s="5">
        <v>0</v>
      </c>
      <c r="G36" s="5">
        <f t="shared" si="2"/>
        <v>0</v>
      </c>
    </row>
    <row r="37" spans="1:7" ht="27.6" x14ac:dyDescent="0.3">
      <c r="A37" s="3" t="s">
        <v>87</v>
      </c>
      <c r="B37" s="3" t="s">
        <v>88</v>
      </c>
      <c r="C37" s="3" t="s">
        <v>89</v>
      </c>
      <c r="D37" s="3" t="s">
        <v>18</v>
      </c>
      <c r="E37" s="4">
        <v>12.186999999999999</v>
      </c>
      <c r="F37" s="5">
        <v>0</v>
      </c>
      <c r="G37" s="5">
        <f t="shared" si="2"/>
        <v>0</v>
      </c>
    </row>
    <row r="38" spans="1:7" x14ac:dyDescent="0.3">
      <c r="A38" s="6"/>
      <c r="B38" s="6"/>
      <c r="C38" s="6" t="s">
        <v>90</v>
      </c>
      <c r="D38" s="6"/>
      <c r="E38" s="6"/>
      <c r="F38" s="6"/>
      <c r="G38" s="6">
        <f>SUM(G27:G37)</f>
        <v>0</v>
      </c>
    </row>
    <row r="39" spans="1:7" x14ac:dyDescent="0.3">
      <c r="A39" s="2" t="s">
        <v>10</v>
      </c>
      <c r="B39" s="2"/>
      <c r="C39" s="2" t="s">
        <v>91</v>
      </c>
      <c r="D39" s="2"/>
      <c r="E39" s="2"/>
      <c r="F39" s="2"/>
      <c r="G39" s="2"/>
    </row>
    <row r="40" spans="1:7" ht="27.6" x14ac:dyDescent="0.3">
      <c r="A40" s="3" t="s">
        <v>92</v>
      </c>
      <c r="B40" s="3" t="s">
        <v>93</v>
      </c>
      <c r="C40" s="3" t="s">
        <v>94</v>
      </c>
      <c r="D40" s="3" t="s">
        <v>16</v>
      </c>
      <c r="E40" s="8">
        <v>1</v>
      </c>
      <c r="F40" s="5">
        <v>0</v>
      </c>
      <c r="G40" s="5">
        <f>ROUND(E40*F40,2)</f>
        <v>0</v>
      </c>
    </row>
    <row r="41" spans="1:7" ht="41.4" x14ac:dyDescent="0.3">
      <c r="A41" s="3" t="s">
        <v>95</v>
      </c>
      <c r="B41" s="3" t="s">
        <v>96</v>
      </c>
      <c r="C41" s="3" t="s">
        <v>97</v>
      </c>
      <c r="D41" s="3" t="s">
        <v>18</v>
      </c>
      <c r="E41" s="4">
        <v>12.48</v>
      </c>
      <c r="F41" s="5">
        <v>0</v>
      </c>
      <c r="G41" s="5">
        <f>ROUND(E41*F41,2)</f>
        <v>0</v>
      </c>
    </row>
    <row r="42" spans="1:7" ht="27.6" x14ac:dyDescent="0.3">
      <c r="A42" s="3" t="s">
        <v>98</v>
      </c>
      <c r="B42" s="3" t="s">
        <v>99</v>
      </c>
      <c r="C42" s="3" t="s">
        <v>100</v>
      </c>
      <c r="D42" s="3" t="s">
        <v>16</v>
      </c>
      <c r="E42" s="4">
        <v>12.48</v>
      </c>
      <c r="F42" s="5">
        <v>0</v>
      </c>
      <c r="G42" s="5">
        <f>ROUND(E42*F42,2)</f>
        <v>0</v>
      </c>
    </row>
    <row r="43" spans="1:7" ht="27.6" x14ac:dyDescent="0.3">
      <c r="A43" s="3" t="s">
        <v>101</v>
      </c>
      <c r="B43" s="3" t="s">
        <v>26</v>
      </c>
      <c r="C43" s="3" t="s">
        <v>102</v>
      </c>
      <c r="D43" s="3" t="s">
        <v>16</v>
      </c>
      <c r="E43" s="4">
        <v>10.4</v>
      </c>
      <c r="F43" s="5">
        <v>0</v>
      </c>
      <c r="G43" s="5">
        <f>ROUND(E43*F43,2)</f>
        <v>0</v>
      </c>
    </row>
    <row r="44" spans="1:7" x14ac:dyDescent="0.3">
      <c r="A44" s="6"/>
      <c r="B44" s="6"/>
      <c r="C44" s="6" t="s">
        <v>103</v>
      </c>
      <c r="D44" s="6"/>
      <c r="E44" s="6"/>
      <c r="F44" s="6"/>
      <c r="G44" s="6">
        <f>SUM(G40:G43)</f>
        <v>0</v>
      </c>
    </row>
    <row r="45" spans="1:7" x14ac:dyDescent="0.3">
      <c r="A45" s="2" t="s">
        <v>11</v>
      </c>
      <c r="B45" s="2"/>
      <c r="C45" s="2" t="s">
        <v>104</v>
      </c>
      <c r="D45" s="2"/>
      <c r="E45" s="2"/>
      <c r="F45" s="2"/>
      <c r="G45" s="2"/>
    </row>
    <row r="46" spans="1:7" x14ac:dyDescent="0.3">
      <c r="A46" s="3" t="s">
        <v>105</v>
      </c>
      <c r="B46" s="3" t="s">
        <v>106</v>
      </c>
      <c r="C46" s="3" t="s">
        <v>107</v>
      </c>
      <c r="D46" s="3" t="s">
        <v>43</v>
      </c>
      <c r="E46" s="7">
        <v>7</v>
      </c>
      <c r="F46" s="5">
        <v>0</v>
      </c>
      <c r="G46" s="5">
        <f t="shared" ref="G46:G51" si="3">ROUND(E46*F46,2)</f>
        <v>0</v>
      </c>
    </row>
    <row r="47" spans="1:7" ht="27.6" x14ac:dyDescent="0.3">
      <c r="A47" s="3" t="s">
        <v>108</v>
      </c>
      <c r="B47" s="3" t="s">
        <v>109</v>
      </c>
      <c r="C47" s="3" t="s">
        <v>110</v>
      </c>
      <c r="D47" s="3" t="s">
        <v>43</v>
      </c>
      <c r="E47" s="7">
        <v>2.8</v>
      </c>
      <c r="F47" s="5">
        <v>0</v>
      </c>
      <c r="G47" s="5">
        <f t="shared" si="3"/>
        <v>0</v>
      </c>
    </row>
    <row r="48" spans="1:7" ht="41.4" x14ac:dyDescent="0.3">
      <c r="A48" s="3" t="s">
        <v>111</v>
      </c>
      <c r="B48" s="3" t="s">
        <v>112</v>
      </c>
      <c r="C48" s="3" t="s">
        <v>113</v>
      </c>
      <c r="D48" s="3" t="s">
        <v>18</v>
      </c>
      <c r="E48" s="4">
        <v>1.56</v>
      </c>
      <c r="F48" s="5">
        <v>0</v>
      </c>
      <c r="G48" s="5">
        <f t="shared" si="3"/>
        <v>0</v>
      </c>
    </row>
    <row r="49" spans="1:7" ht="27.6" x14ac:dyDescent="0.3">
      <c r="A49" s="3" t="s">
        <v>114</v>
      </c>
      <c r="B49" s="3" t="s">
        <v>115</v>
      </c>
      <c r="C49" s="3" t="s">
        <v>116</v>
      </c>
      <c r="D49" s="3" t="s">
        <v>43</v>
      </c>
      <c r="E49" s="4">
        <v>7</v>
      </c>
      <c r="F49" s="5">
        <v>0</v>
      </c>
      <c r="G49" s="5">
        <f t="shared" si="3"/>
        <v>0</v>
      </c>
    </row>
    <row r="50" spans="1:7" ht="27.6" x14ac:dyDescent="0.3">
      <c r="A50" s="3" t="s">
        <v>117</v>
      </c>
      <c r="B50" s="3" t="s">
        <v>118</v>
      </c>
      <c r="C50" s="3" t="s">
        <v>119</v>
      </c>
      <c r="D50" s="3" t="s">
        <v>16</v>
      </c>
      <c r="E50" s="4">
        <v>2.8</v>
      </c>
      <c r="F50" s="5">
        <v>0</v>
      </c>
      <c r="G50" s="5">
        <f t="shared" si="3"/>
        <v>0</v>
      </c>
    </row>
    <row r="51" spans="1:7" x14ac:dyDescent="0.3">
      <c r="A51" s="3" t="s">
        <v>120</v>
      </c>
      <c r="B51" s="3" t="s">
        <v>121</v>
      </c>
      <c r="C51" s="3" t="s">
        <v>122</v>
      </c>
      <c r="D51" s="3" t="s">
        <v>18</v>
      </c>
      <c r="E51" s="4">
        <v>2.2599999999999998</v>
      </c>
      <c r="F51" s="5">
        <v>0</v>
      </c>
      <c r="G51" s="5">
        <f t="shared" si="3"/>
        <v>0</v>
      </c>
    </row>
    <row r="52" spans="1:7" x14ac:dyDescent="0.3">
      <c r="A52" s="15"/>
      <c r="B52" s="15"/>
      <c r="C52" s="6" t="s">
        <v>123</v>
      </c>
      <c r="D52" s="6"/>
      <c r="E52" s="6"/>
      <c r="F52" s="6"/>
      <c r="G52" s="6">
        <f>SUM(G46:G51)</f>
        <v>0</v>
      </c>
    </row>
    <row r="53" spans="1:7" x14ac:dyDescent="0.3">
      <c r="A53" s="16"/>
      <c r="B53" s="16"/>
      <c r="C53" s="13" t="s">
        <v>125</v>
      </c>
      <c r="D53" s="20" t="s">
        <v>128</v>
      </c>
      <c r="E53" s="21"/>
      <c r="F53" s="22"/>
      <c r="G53" s="9">
        <f>G12+G21+G25+G38+G44+G52</f>
        <v>0</v>
      </c>
    </row>
    <row r="54" spans="1:7" x14ac:dyDescent="0.3">
      <c r="A54" s="17"/>
      <c r="B54" s="17"/>
      <c r="C54" s="14" t="s">
        <v>127</v>
      </c>
      <c r="D54" s="23"/>
      <c r="E54" s="24"/>
      <c r="F54" s="25"/>
      <c r="G54" s="11">
        <f>ROUND(G53*8%,2)</f>
        <v>0</v>
      </c>
    </row>
    <row r="55" spans="1:7" x14ac:dyDescent="0.3">
      <c r="C55" s="10" t="s">
        <v>126</v>
      </c>
      <c r="D55" s="26"/>
      <c r="E55" s="27"/>
      <c r="F55" s="28"/>
      <c r="G55" s="12">
        <f>G53+G54</f>
        <v>0</v>
      </c>
    </row>
  </sheetData>
  <mergeCells count="2">
    <mergeCell ref="A1:G1"/>
    <mergeCell ref="D53:F55"/>
  </mergeCells>
  <pageMargins left="0.7" right="0.7" top="0.75" bottom="0.75" header="0.3" footer="0.3"/>
  <pageSetup paperSize="9" scale="49" orientation="portrait" horizontalDpi="0" verticalDpi="0" r:id="rId1"/>
  <ignoredErrors>
    <ignoredError sqref="A2:B53 C1:G1 C4:G4 C2:F2 C6:G52 C5:E5 G5 B1 G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2025-05-07T10:37:11Z</cp:lastPrinted>
  <dcterms:created xsi:type="dcterms:W3CDTF">2025-05-07T07:46:02Z</dcterms:created>
  <dcterms:modified xsi:type="dcterms:W3CDTF">2025-05-07T10:37:12Z</dcterms:modified>
</cp:coreProperties>
</file>