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Obliczenia" sheetId="1" r:id="rId1"/>
    <sheet name="Uzasadnienie kosztów" sheetId="2" r:id="rId2"/>
    <sheet name="NPV" sheetId="3" r:id="rId3"/>
  </sheets>
  <definedNames>
    <definedName name="_xlnm.Print_Area" localSheetId="2">'NPV'!$A$1:$I$33</definedName>
    <definedName name="_xlnm.Print_Area" localSheetId="0">'Obliczenia'!$A$1:$Q$52</definedName>
    <definedName name="_xlnm.Print_Area" localSheetId="1">'Uzasadnienie kosztów'!$A$1:$D$12</definedName>
  </definedNames>
  <calcPr fullCalcOnLoad="1"/>
</workbook>
</file>

<file path=xl/comments1.xml><?xml version="1.0" encoding="utf-8"?>
<comments xmlns="http://schemas.openxmlformats.org/spreadsheetml/2006/main">
  <authors>
    <author>Wojcik Renata</author>
  </authors>
  <commentList>
    <comment ref="E7" authorId="0">
      <text>
        <r>
          <rPr>
            <b/>
            <sz val="9"/>
            <rFont val="Tahoma"/>
            <family val="0"/>
          </rPr>
          <t>Wojcik Renata:</t>
        </r>
        <r>
          <rPr>
            <sz val="9"/>
            <rFont val="Tahoma"/>
            <family val="0"/>
          </rPr>
          <t xml:space="preserve">
Należy wpisać rok rozpoczęcia działalności dotyczącej realizowanej operacji</t>
        </r>
      </text>
    </comment>
  </commentList>
</comments>
</file>

<file path=xl/comments3.xml><?xml version="1.0" encoding="utf-8"?>
<comments xmlns="http://schemas.openxmlformats.org/spreadsheetml/2006/main">
  <authors>
    <author>ARiMR</author>
  </authors>
  <commentList>
    <comment ref="J16" authorId="0">
      <text>
        <r>
          <rPr>
            <sz val="8"/>
            <rFont val="Tahoma"/>
            <family val="2"/>
          </rPr>
          <t>obowiązuje od 18 marca 2015 r.</t>
        </r>
      </text>
    </comment>
    <comment ref="A15" authorId="0">
      <text>
        <r>
          <rPr>
            <sz val="8"/>
            <rFont val="Tahoma"/>
            <family val="2"/>
          </rPr>
          <t xml:space="preserve">Należy wpisać obowiązujacą stopę dyskontową. Od 18.03.2015 r.  stopa dyskontowa = 4,00%
</t>
        </r>
      </text>
    </comment>
  </commentList>
</comments>
</file>

<file path=xl/sharedStrings.xml><?xml version="1.0" encoding="utf-8"?>
<sst xmlns="http://schemas.openxmlformats.org/spreadsheetml/2006/main" count="83" uniqueCount="71">
  <si>
    <r>
      <t>(1+r)</t>
    </r>
    <r>
      <rPr>
        <vertAlign val="superscript"/>
        <sz val="10"/>
        <rFont val="Arial"/>
        <family val="2"/>
      </rPr>
      <t>5</t>
    </r>
  </si>
  <si>
    <r>
      <t>(1+r)</t>
    </r>
    <r>
      <rPr>
        <vertAlign val="superscript"/>
        <sz val="10"/>
        <rFont val="Arial"/>
        <family val="2"/>
      </rPr>
      <t>2</t>
    </r>
  </si>
  <si>
    <t>&gt;   0</t>
  </si>
  <si>
    <t xml:space="preserve"> ------------</t>
  </si>
  <si>
    <t xml:space="preserve">   ……    + </t>
  </si>
  <si>
    <t xml:space="preserve">       +</t>
  </si>
  <si>
    <t xml:space="preserve">NPV = </t>
  </si>
  <si>
    <r>
      <t>N</t>
    </r>
    <r>
      <rPr>
        <sz val="8"/>
        <rFont val="Times New Roman"/>
        <family val="1"/>
      </rPr>
      <t>5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</si>
  <si>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</si>
  <si>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1</t>
    </r>
  </si>
  <si>
    <t>Zaktualizowana wartość netto (NPV) to suma zaktualizowanych wartości salda bieżącego dla wszystkich lat prognozy, wg poniższego wzoru:</t>
  </si>
  <si>
    <t>Objaśnienia do tabeli:</t>
  </si>
  <si>
    <t>*NPV</t>
  </si>
  <si>
    <t>X</t>
  </si>
  <si>
    <t>9. Saldo bieżące (poz.6+poz.7+poz.8-poz.1)</t>
  </si>
  <si>
    <t>8.Amortyzacja</t>
  </si>
  <si>
    <t xml:space="preserve">7. Wartość końcowa </t>
  </si>
  <si>
    <t>6. Dochód netto (poz.4 - poz.5)</t>
  </si>
  <si>
    <r>
      <t xml:space="preserve">5. Podatek dochodowy wg stopy </t>
    </r>
    <r>
      <rPr>
        <sz val="10"/>
        <color indexed="10"/>
        <rFont val="Times New Roman"/>
        <family val="1"/>
      </rPr>
      <t>….%</t>
    </r>
  </si>
  <si>
    <t>4. Dochód brutto (poz.2-poz.3)</t>
  </si>
  <si>
    <t>3. Koszty działalności objętej operacją</t>
  </si>
  <si>
    <t>1. Inwestycje dotyczące operacji</t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</si>
  <si>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</si>
  <si>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3</t>
    </r>
  </si>
  <si>
    <t>Rok poprzedni</t>
  </si>
  <si>
    <t>Specyfikacja</t>
  </si>
  <si>
    <t xml:space="preserve"> Zaktualizowana wartość netto operacji</t>
  </si>
  <si>
    <t>NPV</t>
  </si>
  <si>
    <t>IRR</t>
  </si>
  <si>
    <t xml:space="preserve">spr. </t>
  </si>
  <si>
    <t>npv</t>
  </si>
  <si>
    <t>10. Stopa dyskonta (4,0%)/czynnik dyskontujący</t>
  </si>
  <si>
    <r>
      <rPr>
        <b/>
        <sz val="10"/>
        <rFont val="Times New Roman"/>
        <family val="1"/>
      </rPr>
      <t>Poz.8.</t>
    </r>
    <r>
      <rPr>
        <sz val="10"/>
        <rFont val="Times New Roman"/>
        <family val="1"/>
      </rPr>
      <t xml:space="preserve"> Amortyzacja - wypełniają podmioty dokonujące odpisów amortyzacyjnych</t>
    </r>
  </si>
  <si>
    <t>Wewnętrzna stopa zwrotu:</t>
  </si>
  <si>
    <t>Produkt/usługa</t>
  </si>
  <si>
    <t>Prognozowana ilość sprzedaży</t>
  </si>
  <si>
    <t>Lp.</t>
  </si>
  <si>
    <t>Razem:</t>
  </si>
  <si>
    <t>Pozycja kosztów</t>
  </si>
  <si>
    <t>Amortyzacja</t>
  </si>
  <si>
    <t>RAZEM</t>
  </si>
  <si>
    <t>2. Przychody ze sprzedaży</t>
  </si>
  <si>
    <r>
      <rPr>
        <b/>
        <sz val="10"/>
        <rFont val="Times New Roman"/>
        <family val="1"/>
      </rPr>
      <t>Poz.2.</t>
    </r>
    <r>
      <rPr>
        <sz val="10"/>
        <rFont val="Times New Roman"/>
        <family val="1"/>
      </rPr>
      <t xml:space="preserve"> Przychody ze sprzedaży to planowane przychody ze sprzedaży produktów, usług, materiałów i towarów (cena razy ilość planowanych do sprzedaży produktów). Wyliczane automatycznie na podstawie tabeli  1.</t>
    </r>
  </si>
  <si>
    <r>
      <rPr>
        <b/>
        <sz val="10"/>
        <rFont val="Times New Roman"/>
        <family val="1"/>
      </rPr>
      <t>Poz.4.</t>
    </r>
    <r>
      <rPr>
        <sz val="10"/>
        <rFont val="Times New Roman"/>
        <family val="1"/>
      </rPr>
      <t xml:space="preserve"> Dochód brutto to wartość sumy wierszy 2 i 3, przy czym wartość wiersza 3 jest wartością ujemną. Wypełniane automatycznie.</t>
    </r>
  </si>
  <si>
    <r>
      <t xml:space="preserve">Poz.3 </t>
    </r>
    <r>
      <rPr>
        <sz val="10"/>
        <rFont val="Times New Roman"/>
        <family val="1"/>
      </rPr>
      <t>Koszty działalności objętej operacją. Wyliczane automatycznie na podstawie tabeli  1.</t>
    </r>
  </si>
  <si>
    <t>Cena sprzedaży w zł</t>
  </si>
  <si>
    <t>Rok bieżący -No</t>
  </si>
  <si>
    <t>Zużycie materiałów i energii</t>
  </si>
  <si>
    <t>Usługi obce (naprawy i konserwacje maszyn, budynkow w tym czynsze)</t>
  </si>
  <si>
    <t>Podatki i opłaty</t>
  </si>
  <si>
    <t>Wynagrodzenia i pochodne</t>
  </si>
  <si>
    <t>Koszty finansowe</t>
  </si>
  <si>
    <t>Zakup towarów</t>
  </si>
  <si>
    <t xml:space="preserve">Ubezpieczenia </t>
  </si>
  <si>
    <t>Pozostale koszty</t>
  </si>
  <si>
    <t>Przychody ze sprzedaży 
(cena sprzedaży x prognozowana ilość sprzedaży)</t>
  </si>
  <si>
    <t>ZAKTUALIZOWANA WARTOŚĆ NETTO OPERACJI</t>
  </si>
  <si>
    <t>Część 2</t>
  </si>
  <si>
    <t>Część 1</t>
  </si>
  <si>
    <r>
      <rPr>
        <b/>
        <sz val="10"/>
        <rFont val="Times New Roman"/>
        <family val="1"/>
      </rPr>
      <t>Poz.7.</t>
    </r>
    <r>
      <rPr>
        <sz val="10"/>
        <rFont val="Times New Roman"/>
        <family val="1"/>
      </rPr>
      <t xml:space="preserve"> Wartość końcowa jest wykazywana jedynie dla ostatniego roku 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  </r>
  </si>
  <si>
    <t xml:space="preserve">UWAGA: Pola w żółtym kolorze wypełniają się automatycznie.
W przypadku gdy rokiem wyjściowym (czyli planowanym rokiem rozpoczęcia prowadzenia działalności przetwórczej w ramach realizowanej operacji) jest inny rok niż 2019, należy dokonać aktualizacji tylko w komórce E7 (pozostałe lata zmienią się automatycznie).
</t>
  </si>
  <si>
    <r>
      <rPr>
        <b/>
        <sz val="10"/>
        <rFont val="Times New Roman"/>
        <family val="1"/>
      </rPr>
      <t>Poz.1.</t>
    </r>
    <r>
      <rPr>
        <sz val="10"/>
        <rFont val="Times New Roman"/>
        <family val="1"/>
      </rPr>
      <t xml:space="preserve"> Inwestycje dotyczące operacji - należy wpisać całkowity koszt operacji uwzględniając koszty niekwalifikowalne operacji (z wyłączeniem kosztów ogólnych)</t>
    </r>
  </si>
  <si>
    <r>
      <rPr>
        <b/>
        <sz val="10"/>
        <rFont val="Times New Roman"/>
        <family val="1"/>
      </rPr>
      <t>Poz.5.</t>
    </r>
    <r>
      <rPr>
        <sz val="10"/>
        <rFont val="Times New Roman"/>
        <family val="1"/>
      </rPr>
      <t xml:space="preserve"> Wysokość podatku dochodowego jest wyliczana zgodnie ze stawką %, którą wnioskodawca podaje w tym punkcie.
Uwaga! Dokonując wyliczenia wysokości podatku dochodowego należy mieć na uwadze, że w przypadku rolniczego handlu detalicznego, do kwoty 40 000 zł przychodów ze sprzedaży nie trzeba odprowadzać podatku dochodowego od osób fizycznych. Po przekroczeniu limitu 40 000 zł przychodów ze sprzedaży, sprzedaż z RHD może być opodatkowana ryczałtem od przychodów ewidencjonowanych (2%)</t>
    </r>
  </si>
  <si>
    <t>A. Prognoza przychodów ze sprzedaży w wyniku realizacji operacji:</t>
  </si>
  <si>
    <t>B. Koszty działalności objetej operacją:</t>
  </si>
  <si>
    <r>
      <t xml:space="preserve">Uzasadnienie przyjętych wartości kosztów w Części 1 lit. B
</t>
    </r>
    <r>
      <rPr>
        <sz val="10"/>
        <rFont val="Arial"/>
        <family val="2"/>
      </rPr>
      <t>(należy opisać na jakiej podstawie oszacowano poszczególne wielkości kosztów)</t>
    </r>
  </si>
  <si>
    <t>J.m
(kg/l)</t>
  </si>
  <si>
    <r>
      <rPr>
        <b/>
        <sz val="10"/>
        <rFont val="Times New Roman"/>
        <family val="1"/>
      </rPr>
      <t>Poz.10.</t>
    </r>
    <r>
      <rPr>
        <sz val="10"/>
        <rFont val="Times New Roman"/>
        <family val="1"/>
      </rPr>
      <t xml:space="preserve"> Stopa dyskonta ( r ) - stała stopa zgodna z wytyczną Ministra Infrastruktury i Rozwoju w zakresie zagadnień związanych z przygotowaniem projektów inwestycyjnych, w tym projektów generujących dochód i projektów hybrydowych na lata 2014-2020 </t>
    </r>
  </si>
  <si>
    <t>Należy uwzględnić takie koszty jak: składki KRUS, rata zaciągnętej pożyczki na działalność gospodarczą, koszty zakupu towarów, koszty zakupu surowców, opłaty za media, opłaty za najem, wynagrodzenia dla pracowników, koszty zakupu paliwa, koszty promocji i reklamy, koszty prowadzenia ksiąg rachunkowych, koszty ubezpieczeń majątkowych i komunikacyjnych.</t>
  </si>
  <si>
    <t>Pozostałe koszty</t>
  </si>
  <si>
    <t>Usługi obce (naprawy i konserwacje maszyn, budynków w tym czynsze)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</si>
</sst>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3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" fillId="37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 applyProtection="1">
      <alignment horizontal="right" vertical="center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10" fontId="54" fillId="0" borderId="0" xfId="52" applyNumberFormat="1" applyFont="1" applyAlignment="1" applyProtection="1">
      <alignment/>
      <protection locked="0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8" fillId="39" borderId="13" xfId="0" applyFont="1" applyFill="1" applyBorder="1" applyAlignment="1">
      <alignment horizontal="left"/>
    </xf>
    <xf numFmtId="0" fontId="8" fillId="39" borderId="14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85" zoomScaleSheetLayoutView="100" zoomScalePageLayoutView="0" workbookViewId="0" topLeftCell="A10">
      <selection activeCell="A33" sqref="A33:Q33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6.421875" style="0" customWidth="1"/>
    <col min="4" max="4" width="9.1406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8.57421875" style="0" customWidth="1"/>
    <col min="12" max="12" width="9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7109375" style="0" customWidth="1"/>
  </cols>
  <sheetData>
    <row r="1" spans="1:15" ht="12.75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" ht="17.25" customHeight="1">
      <c r="A2" s="81" t="s">
        <v>58</v>
      </c>
      <c r="B2" s="81"/>
    </row>
    <row r="3" spans="1:8" ht="24.75" customHeight="1">
      <c r="A3" s="76" t="s">
        <v>63</v>
      </c>
      <c r="B3" s="76"/>
      <c r="C3" s="76"/>
      <c r="D3" s="76"/>
      <c r="E3" s="76"/>
      <c r="F3" s="76"/>
      <c r="G3" s="76"/>
      <c r="H3" s="76"/>
    </row>
    <row r="4" spans="1:7" ht="12.75" customHeight="1">
      <c r="A4" s="59"/>
      <c r="B4" s="59"/>
      <c r="C4" s="59"/>
      <c r="D4" s="59"/>
      <c r="E4" s="59"/>
      <c r="F4" s="59"/>
      <c r="G4" s="59"/>
    </row>
    <row r="5" spans="2:7" ht="7.5" customHeight="1">
      <c r="B5" s="31"/>
      <c r="C5" s="31"/>
      <c r="D5" s="31"/>
      <c r="E5" s="31"/>
      <c r="F5" s="31"/>
      <c r="G5" s="31"/>
    </row>
    <row r="6" spans="1:16" ht="40.5" customHeight="1">
      <c r="A6" s="84" t="s">
        <v>36</v>
      </c>
      <c r="B6" s="82" t="s">
        <v>34</v>
      </c>
      <c r="C6" s="83" t="s">
        <v>66</v>
      </c>
      <c r="D6" s="67" t="s">
        <v>45</v>
      </c>
      <c r="E6" s="78" t="s">
        <v>35</v>
      </c>
      <c r="F6" s="78"/>
      <c r="G6" s="78"/>
      <c r="H6" s="78"/>
      <c r="I6" s="78"/>
      <c r="J6" s="78"/>
      <c r="K6" s="78" t="s">
        <v>55</v>
      </c>
      <c r="L6" s="78"/>
      <c r="M6" s="78"/>
      <c r="N6" s="78"/>
      <c r="O6" s="78"/>
      <c r="P6" s="78"/>
    </row>
    <row r="7" spans="1:16" ht="28.5" customHeight="1">
      <c r="A7" s="85"/>
      <c r="B7" s="82"/>
      <c r="C7" s="83"/>
      <c r="D7" s="68"/>
      <c r="E7" s="61">
        <v>2021</v>
      </c>
      <c r="F7" s="50">
        <f>E7+1</f>
        <v>2022</v>
      </c>
      <c r="G7" s="50">
        <f>F7+1</f>
        <v>2023</v>
      </c>
      <c r="H7" s="51">
        <f>G7+1</f>
        <v>2024</v>
      </c>
      <c r="I7" s="50">
        <f>H7+1</f>
        <v>2025</v>
      </c>
      <c r="J7" s="50">
        <f>I7+1</f>
        <v>2026</v>
      </c>
      <c r="K7" s="50">
        <f aca="true" t="shared" si="0" ref="K7:P7">E7</f>
        <v>2021</v>
      </c>
      <c r="L7" s="50">
        <f t="shared" si="0"/>
        <v>2022</v>
      </c>
      <c r="M7" s="50">
        <f t="shared" si="0"/>
        <v>2023</v>
      </c>
      <c r="N7" s="56">
        <f t="shared" si="0"/>
        <v>2024</v>
      </c>
      <c r="O7" s="50">
        <f t="shared" si="0"/>
        <v>2025</v>
      </c>
      <c r="P7" s="50">
        <f t="shared" si="0"/>
        <v>2026</v>
      </c>
    </row>
    <row r="8" spans="1:16" ht="12.75">
      <c r="A8" s="32">
        <v>1</v>
      </c>
      <c r="B8" s="41"/>
      <c r="C8" s="62"/>
      <c r="D8" s="63"/>
      <c r="E8" s="62"/>
      <c r="F8" s="62"/>
      <c r="G8" s="62"/>
      <c r="H8" s="62"/>
      <c r="I8" s="62"/>
      <c r="J8" s="62"/>
      <c r="K8" s="40">
        <f>D8*E8</f>
        <v>0</v>
      </c>
      <c r="L8" s="40">
        <f>D8*F8</f>
        <v>0</v>
      </c>
      <c r="M8" s="40">
        <f>D8*G8</f>
        <v>0</v>
      </c>
      <c r="N8" s="40">
        <f>D8*H8</f>
        <v>0</v>
      </c>
      <c r="O8" s="40">
        <f>D8*I8</f>
        <v>0</v>
      </c>
      <c r="P8" s="40">
        <f>D8*J8</f>
        <v>0</v>
      </c>
    </row>
    <row r="9" spans="1:16" ht="12.75">
      <c r="A9" s="32">
        <v>2</v>
      </c>
      <c r="B9" s="41"/>
      <c r="C9" s="62"/>
      <c r="D9" s="63"/>
      <c r="E9" s="62"/>
      <c r="F9" s="62"/>
      <c r="G9" s="62"/>
      <c r="H9" s="62"/>
      <c r="I9" s="62"/>
      <c r="J9" s="62"/>
      <c r="K9" s="40">
        <f>D9*E9</f>
        <v>0</v>
      </c>
      <c r="L9" s="40">
        <f>D9*F9</f>
        <v>0</v>
      </c>
      <c r="M9" s="40">
        <f>D9*G9</f>
        <v>0</v>
      </c>
      <c r="N9" s="40">
        <f>D9*H9</f>
        <v>0</v>
      </c>
      <c r="O9" s="40">
        <f>D9*I9</f>
        <v>0</v>
      </c>
      <c r="P9" s="40">
        <f>D9*J9</f>
        <v>0</v>
      </c>
    </row>
    <row r="10" spans="1:16" ht="12.75">
      <c r="A10" s="32">
        <v>3</v>
      </c>
      <c r="B10" s="41"/>
      <c r="C10" s="62"/>
      <c r="D10" s="63"/>
      <c r="E10" s="62"/>
      <c r="F10" s="62"/>
      <c r="G10" s="62"/>
      <c r="H10" s="62"/>
      <c r="I10" s="62"/>
      <c r="J10" s="62"/>
      <c r="K10" s="40">
        <f>D10*E10</f>
        <v>0</v>
      </c>
      <c r="L10" s="40">
        <f>D10*F10</f>
        <v>0</v>
      </c>
      <c r="M10" s="40">
        <f>D10*G10</f>
        <v>0</v>
      </c>
      <c r="N10" s="40">
        <f>D10*H10</f>
        <v>0</v>
      </c>
      <c r="O10" s="40">
        <f>D10*I10</f>
        <v>0</v>
      </c>
      <c r="P10" s="40">
        <f>D10*J10</f>
        <v>0</v>
      </c>
    </row>
    <row r="11" spans="1:16" ht="12.75">
      <c r="A11" s="32">
        <v>4</v>
      </c>
      <c r="B11" s="41"/>
      <c r="C11" s="62"/>
      <c r="D11" s="63"/>
      <c r="E11" s="62"/>
      <c r="F11" s="62"/>
      <c r="G11" s="62"/>
      <c r="H11" s="62"/>
      <c r="I11" s="62"/>
      <c r="J11" s="62"/>
      <c r="K11" s="40">
        <f>D11*E11</f>
        <v>0</v>
      </c>
      <c r="L11" s="40">
        <f>D11*F11</f>
        <v>0</v>
      </c>
      <c r="M11" s="40">
        <f>D11*G11</f>
        <v>0</v>
      </c>
      <c r="N11" s="40">
        <f>D11*H11</f>
        <v>0</v>
      </c>
      <c r="O11" s="40">
        <f>D11*I11</f>
        <v>0</v>
      </c>
      <c r="P11" s="40">
        <f>D11*J11</f>
        <v>0</v>
      </c>
    </row>
    <row r="12" spans="1:16" ht="12.75">
      <c r="A12" s="32">
        <v>5</v>
      </c>
      <c r="B12" s="41"/>
      <c r="C12" s="62"/>
      <c r="D12" s="63"/>
      <c r="E12" s="62"/>
      <c r="F12" s="62"/>
      <c r="G12" s="62"/>
      <c r="H12" s="62"/>
      <c r="I12" s="62"/>
      <c r="J12" s="62"/>
      <c r="K12" s="40">
        <f aca="true" t="shared" si="1" ref="K12:K17">D12*E12</f>
        <v>0</v>
      </c>
      <c r="L12" s="40">
        <f aca="true" t="shared" si="2" ref="L12:L17">D12*F12</f>
        <v>0</v>
      </c>
      <c r="M12" s="40">
        <f aca="true" t="shared" si="3" ref="M12:M17">D12*G12</f>
        <v>0</v>
      </c>
      <c r="N12" s="40">
        <f aca="true" t="shared" si="4" ref="N12:N17">D12*H12</f>
        <v>0</v>
      </c>
      <c r="O12" s="40">
        <f aca="true" t="shared" si="5" ref="O12:O17">D12*I12</f>
        <v>0</v>
      </c>
      <c r="P12" s="40">
        <f aca="true" t="shared" si="6" ref="P12:P17">D12*J12</f>
        <v>0</v>
      </c>
    </row>
    <row r="13" spans="1:16" ht="12.75">
      <c r="A13" s="32">
        <v>6</v>
      </c>
      <c r="B13" s="41"/>
      <c r="C13" s="62"/>
      <c r="D13" s="63"/>
      <c r="E13" s="62"/>
      <c r="F13" s="62"/>
      <c r="G13" s="62"/>
      <c r="H13" s="62"/>
      <c r="I13" s="62"/>
      <c r="J13" s="62"/>
      <c r="K13" s="40">
        <f t="shared" si="1"/>
        <v>0</v>
      </c>
      <c r="L13" s="40">
        <f t="shared" si="2"/>
        <v>0</v>
      </c>
      <c r="M13" s="40">
        <f t="shared" si="3"/>
        <v>0</v>
      </c>
      <c r="N13" s="40">
        <f t="shared" si="4"/>
        <v>0</v>
      </c>
      <c r="O13" s="40">
        <f t="shared" si="5"/>
        <v>0</v>
      </c>
      <c r="P13" s="40">
        <f t="shared" si="6"/>
        <v>0</v>
      </c>
    </row>
    <row r="14" spans="1:16" ht="12.75">
      <c r="A14" s="32">
        <v>7</v>
      </c>
      <c r="B14" s="41"/>
      <c r="C14" s="62"/>
      <c r="D14" s="63"/>
      <c r="E14" s="62"/>
      <c r="F14" s="62"/>
      <c r="G14" s="62"/>
      <c r="H14" s="62"/>
      <c r="I14" s="62"/>
      <c r="J14" s="62"/>
      <c r="K14" s="40">
        <f t="shared" si="1"/>
        <v>0</v>
      </c>
      <c r="L14" s="40">
        <f t="shared" si="2"/>
        <v>0</v>
      </c>
      <c r="M14" s="40">
        <f t="shared" si="3"/>
        <v>0</v>
      </c>
      <c r="N14" s="40">
        <f t="shared" si="4"/>
        <v>0</v>
      </c>
      <c r="O14" s="40">
        <f t="shared" si="5"/>
        <v>0</v>
      </c>
      <c r="P14" s="40">
        <f t="shared" si="6"/>
        <v>0</v>
      </c>
    </row>
    <row r="15" spans="1:16" ht="12.75">
      <c r="A15" s="32">
        <v>8</v>
      </c>
      <c r="B15" s="41"/>
      <c r="C15" s="62"/>
      <c r="D15" s="63"/>
      <c r="E15" s="62"/>
      <c r="F15" s="62"/>
      <c r="G15" s="62"/>
      <c r="H15" s="62"/>
      <c r="I15" s="62"/>
      <c r="J15" s="62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0">
        <f t="shared" si="6"/>
        <v>0</v>
      </c>
    </row>
    <row r="16" spans="1:16" ht="12.75">
      <c r="A16" s="32">
        <v>9</v>
      </c>
      <c r="B16" s="41"/>
      <c r="C16" s="62"/>
      <c r="D16" s="63"/>
      <c r="E16" s="62"/>
      <c r="F16" s="62"/>
      <c r="G16" s="62"/>
      <c r="H16" s="62"/>
      <c r="I16" s="62"/>
      <c r="J16" s="62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ht="12.75">
      <c r="A17" s="32">
        <v>10</v>
      </c>
      <c r="B17" s="41"/>
      <c r="C17" s="62"/>
      <c r="D17" s="63"/>
      <c r="E17" s="62"/>
      <c r="F17" s="62"/>
      <c r="G17" s="62"/>
      <c r="H17" s="62"/>
      <c r="I17" s="62"/>
      <c r="J17" s="62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ht="12.75">
      <c r="A18" s="32">
        <v>11</v>
      </c>
      <c r="B18" s="41"/>
      <c r="C18" s="62"/>
      <c r="D18" s="63"/>
      <c r="E18" s="62"/>
      <c r="F18" s="62"/>
      <c r="G18" s="62"/>
      <c r="H18" s="62"/>
      <c r="I18" s="62"/>
      <c r="J18" s="62"/>
      <c r="K18" s="40">
        <f aca="true" t="shared" si="7" ref="K18:K27">D18*E18</f>
        <v>0</v>
      </c>
      <c r="L18" s="40">
        <f aca="true" t="shared" si="8" ref="L18:L27">D18*F18</f>
        <v>0</v>
      </c>
      <c r="M18" s="40">
        <f aca="true" t="shared" si="9" ref="M18:M27">D18*G18</f>
        <v>0</v>
      </c>
      <c r="N18" s="40">
        <f aca="true" t="shared" si="10" ref="N18:N27">D18*H18</f>
        <v>0</v>
      </c>
      <c r="O18" s="40">
        <f aca="true" t="shared" si="11" ref="O18:O27">D18*I18</f>
        <v>0</v>
      </c>
      <c r="P18" s="40">
        <f aca="true" t="shared" si="12" ref="P18:P27">D18*J18</f>
        <v>0</v>
      </c>
    </row>
    <row r="19" spans="1:16" ht="12.75">
      <c r="A19" s="32">
        <v>12</v>
      </c>
      <c r="B19" s="41"/>
      <c r="C19" s="62"/>
      <c r="D19" s="63"/>
      <c r="E19" s="62"/>
      <c r="F19" s="62"/>
      <c r="G19" s="62"/>
      <c r="H19" s="62"/>
      <c r="I19" s="62"/>
      <c r="J19" s="62"/>
      <c r="K19" s="40">
        <f t="shared" si="7"/>
        <v>0</v>
      </c>
      <c r="L19" s="40">
        <f t="shared" si="8"/>
        <v>0</v>
      </c>
      <c r="M19" s="40">
        <f t="shared" si="9"/>
        <v>0</v>
      </c>
      <c r="N19" s="40">
        <f t="shared" si="10"/>
        <v>0</v>
      </c>
      <c r="O19" s="40">
        <f t="shared" si="11"/>
        <v>0</v>
      </c>
      <c r="P19" s="40">
        <f t="shared" si="12"/>
        <v>0</v>
      </c>
    </row>
    <row r="20" spans="1:16" ht="12.75">
      <c r="A20" s="32">
        <v>13</v>
      </c>
      <c r="B20" s="41"/>
      <c r="C20" s="62"/>
      <c r="D20" s="63"/>
      <c r="E20" s="62"/>
      <c r="F20" s="62"/>
      <c r="G20" s="62"/>
      <c r="H20" s="62"/>
      <c r="I20" s="62"/>
      <c r="J20" s="62"/>
      <c r="K20" s="40">
        <f t="shared" si="7"/>
        <v>0</v>
      </c>
      <c r="L20" s="40">
        <f t="shared" si="8"/>
        <v>0</v>
      </c>
      <c r="M20" s="40">
        <f t="shared" si="9"/>
        <v>0</v>
      </c>
      <c r="N20" s="40">
        <f t="shared" si="10"/>
        <v>0</v>
      </c>
      <c r="O20" s="40">
        <f t="shared" si="11"/>
        <v>0</v>
      </c>
      <c r="P20" s="40">
        <f t="shared" si="12"/>
        <v>0</v>
      </c>
    </row>
    <row r="21" spans="1:16" ht="12.75">
      <c r="A21" s="32">
        <v>14</v>
      </c>
      <c r="B21" s="41"/>
      <c r="C21" s="62"/>
      <c r="D21" s="63"/>
      <c r="E21" s="62"/>
      <c r="F21" s="62"/>
      <c r="G21" s="62"/>
      <c r="H21" s="62"/>
      <c r="I21" s="62"/>
      <c r="J21" s="62"/>
      <c r="K21" s="40">
        <f t="shared" si="7"/>
        <v>0</v>
      </c>
      <c r="L21" s="40">
        <f t="shared" si="8"/>
        <v>0</v>
      </c>
      <c r="M21" s="40">
        <f t="shared" si="9"/>
        <v>0</v>
      </c>
      <c r="N21" s="40">
        <f t="shared" si="10"/>
        <v>0</v>
      </c>
      <c r="O21" s="40">
        <f t="shared" si="11"/>
        <v>0</v>
      </c>
      <c r="P21" s="40">
        <f t="shared" si="12"/>
        <v>0</v>
      </c>
    </row>
    <row r="22" spans="1:16" ht="12.75">
      <c r="A22" s="32">
        <v>15</v>
      </c>
      <c r="B22" s="41"/>
      <c r="C22" s="62"/>
      <c r="D22" s="63"/>
      <c r="E22" s="62"/>
      <c r="F22" s="62"/>
      <c r="G22" s="62"/>
      <c r="H22" s="62"/>
      <c r="I22" s="62"/>
      <c r="J22" s="62"/>
      <c r="K22" s="40">
        <f t="shared" si="7"/>
        <v>0</v>
      </c>
      <c r="L22" s="40">
        <f t="shared" si="8"/>
        <v>0</v>
      </c>
      <c r="M22" s="40">
        <f t="shared" si="9"/>
        <v>0</v>
      </c>
      <c r="N22" s="40">
        <f t="shared" si="10"/>
        <v>0</v>
      </c>
      <c r="O22" s="40">
        <f t="shared" si="11"/>
        <v>0</v>
      </c>
      <c r="P22" s="40">
        <f t="shared" si="12"/>
        <v>0</v>
      </c>
    </row>
    <row r="23" spans="1:16" ht="12.75">
      <c r="A23" s="32">
        <v>16</v>
      </c>
      <c r="B23" s="41"/>
      <c r="C23" s="62"/>
      <c r="D23" s="63"/>
      <c r="E23" s="62"/>
      <c r="F23" s="62"/>
      <c r="G23" s="62"/>
      <c r="H23" s="62"/>
      <c r="I23" s="62"/>
      <c r="J23" s="62"/>
      <c r="K23" s="40">
        <f t="shared" si="7"/>
        <v>0</v>
      </c>
      <c r="L23" s="40">
        <f t="shared" si="8"/>
        <v>0</v>
      </c>
      <c r="M23" s="40">
        <f t="shared" si="9"/>
        <v>0</v>
      </c>
      <c r="N23" s="40">
        <f t="shared" si="10"/>
        <v>0</v>
      </c>
      <c r="O23" s="40">
        <f t="shared" si="11"/>
        <v>0</v>
      </c>
      <c r="P23" s="40">
        <f t="shared" si="12"/>
        <v>0</v>
      </c>
    </row>
    <row r="24" spans="1:16" ht="12.75">
      <c r="A24" s="32">
        <v>17</v>
      </c>
      <c r="B24" s="41"/>
      <c r="C24" s="62"/>
      <c r="D24" s="63"/>
      <c r="E24" s="62"/>
      <c r="F24" s="62"/>
      <c r="G24" s="62"/>
      <c r="H24" s="62"/>
      <c r="I24" s="62"/>
      <c r="J24" s="62"/>
      <c r="K24" s="40">
        <f t="shared" si="7"/>
        <v>0</v>
      </c>
      <c r="L24" s="40">
        <f t="shared" si="8"/>
        <v>0</v>
      </c>
      <c r="M24" s="40">
        <f t="shared" si="9"/>
        <v>0</v>
      </c>
      <c r="N24" s="40">
        <f t="shared" si="10"/>
        <v>0</v>
      </c>
      <c r="O24" s="40">
        <f t="shared" si="11"/>
        <v>0</v>
      </c>
      <c r="P24" s="40">
        <f t="shared" si="12"/>
        <v>0</v>
      </c>
    </row>
    <row r="25" spans="1:16" ht="12.75">
      <c r="A25" s="32">
        <v>18</v>
      </c>
      <c r="B25" s="41"/>
      <c r="C25" s="62"/>
      <c r="D25" s="63"/>
      <c r="E25" s="62"/>
      <c r="F25" s="62"/>
      <c r="G25" s="62"/>
      <c r="H25" s="42"/>
      <c r="I25" s="42"/>
      <c r="J25" s="42"/>
      <c r="K25" s="40">
        <f t="shared" si="7"/>
        <v>0</v>
      </c>
      <c r="L25" s="40">
        <f t="shared" si="8"/>
        <v>0</v>
      </c>
      <c r="M25" s="40">
        <f t="shared" si="9"/>
        <v>0</v>
      </c>
      <c r="N25" s="40">
        <f t="shared" si="10"/>
        <v>0</v>
      </c>
      <c r="O25" s="40">
        <f t="shared" si="11"/>
        <v>0</v>
      </c>
      <c r="P25" s="40">
        <f t="shared" si="12"/>
        <v>0</v>
      </c>
    </row>
    <row r="26" spans="1:16" ht="12.75">
      <c r="A26" s="32">
        <v>19</v>
      </c>
      <c r="B26" s="41"/>
      <c r="C26" s="62"/>
      <c r="D26" s="63"/>
      <c r="E26" s="62"/>
      <c r="F26" s="62"/>
      <c r="G26" s="62"/>
      <c r="H26" s="42"/>
      <c r="I26" s="42"/>
      <c r="J26" s="42"/>
      <c r="K26" s="40">
        <f t="shared" si="7"/>
        <v>0</v>
      </c>
      <c r="L26" s="40">
        <f t="shared" si="8"/>
        <v>0</v>
      </c>
      <c r="M26" s="40">
        <f t="shared" si="9"/>
        <v>0</v>
      </c>
      <c r="N26" s="40">
        <f t="shared" si="10"/>
        <v>0</v>
      </c>
      <c r="O26" s="40">
        <f t="shared" si="11"/>
        <v>0</v>
      </c>
      <c r="P26" s="40">
        <f t="shared" si="12"/>
        <v>0</v>
      </c>
    </row>
    <row r="27" spans="1:16" ht="12.75">
      <c r="A27" s="32">
        <v>20</v>
      </c>
      <c r="B27" s="41"/>
      <c r="C27" s="62"/>
      <c r="D27" s="63"/>
      <c r="E27" s="62"/>
      <c r="F27" s="62"/>
      <c r="G27" s="62"/>
      <c r="H27" s="42"/>
      <c r="I27" s="42"/>
      <c r="J27" s="42"/>
      <c r="K27" s="40">
        <f t="shared" si="7"/>
        <v>0</v>
      </c>
      <c r="L27" s="40">
        <f t="shared" si="8"/>
        <v>0</v>
      </c>
      <c r="M27" s="40">
        <f t="shared" si="9"/>
        <v>0</v>
      </c>
      <c r="N27" s="40">
        <f t="shared" si="10"/>
        <v>0</v>
      </c>
      <c r="O27" s="40">
        <f t="shared" si="11"/>
        <v>0</v>
      </c>
      <c r="P27" s="40">
        <f t="shared" si="12"/>
        <v>0</v>
      </c>
    </row>
    <row r="28" spans="1:16" ht="12.75">
      <c r="A28" s="33"/>
      <c r="B28" s="43"/>
      <c r="C28" s="43"/>
      <c r="D28" s="43"/>
      <c r="E28" s="44"/>
      <c r="F28" s="44"/>
      <c r="G28" s="44"/>
      <c r="H28" s="44"/>
      <c r="I28" s="79" t="s">
        <v>37</v>
      </c>
      <c r="J28" s="80"/>
      <c r="K28" s="40">
        <f aca="true" t="shared" si="13" ref="K28:P28">SUM(K8:K27)</f>
        <v>0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</row>
    <row r="29" spans="1:16" ht="12.75">
      <c r="A29" s="33"/>
      <c r="B29" s="43"/>
      <c r="C29" s="43"/>
      <c r="D29" s="43"/>
      <c r="E29" s="44"/>
      <c r="F29" s="44"/>
      <c r="G29" s="44"/>
      <c r="H29" s="44"/>
      <c r="I29" s="60"/>
      <c r="J29" s="60"/>
      <c r="K29" s="54"/>
      <c r="L29" s="54"/>
      <c r="M29" s="54"/>
      <c r="N29" s="54"/>
      <c r="O29" s="54"/>
      <c r="P29" s="54"/>
    </row>
    <row r="30" spans="1:16" ht="74.25" customHeight="1">
      <c r="A30" s="77" t="s">
        <v>60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4" ht="15.75" customHeight="1">
      <c r="A31" s="33"/>
      <c r="B31" s="33"/>
      <c r="C31" s="33"/>
      <c r="D31" s="33"/>
    </row>
    <row r="32" spans="1:17" ht="29.25" customHeight="1">
      <c r="A32" s="89" t="s">
        <v>64</v>
      </c>
      <c r="B32" s="89"/>
      <c r="C32" s="89"/>
      <c r="D32" s="8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38.25" customHeight="1">
      <c r="A33" s="90" t="s">
        <v>68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0" ht="12.75">
      <c r="A34" s="72"/>
      <c r="B34" s="72"/>
      <c r="C34" s="33"/>
      <c r="D34" s="33"/>
      <c r="E34" s="33"/>
      <c r="F34" s="33"/>
      <c r="G34" s="33"/>
      <c r="H34" s="33"/>
      <c r="I34" s="33"/>
      <c r="J34" s="33"/>
    </row>
    <row r="35" spans="1:10" ht="33" customHeight="1">
      <c r="A35" s="34"/>
      <c r="B35" s="91" t="s">
        <v>38</v>
      </c>
      <c r="C35" s="91"/>
      <c r="D35" s="91"/>
      <c r="E35" s="52">
        <f aca="true" t="shared" si="14" ref="E35:J35">E7</f>
        <v>2021</v>
      </c>
      <c r="F35" s="52">
        <f t="shared" si="14"/>
        <v>2022</v>
      </c>
      <c r="G35" s="52">
        <f t="shared" si="14"/>
        <v>2023</v>
      </c>
      <c r="H35" s="53">
        <f t="shared" si="14"/>
        <v>2024</v>
      </c>
      <c r="I35" s="52">
        <f t="shared" si="14"/>
        <v>2025</v>
      </c>
      <c r="J35" s="52">
        <f t="shared" si="14"/>
        <v>2026</v>
      </c>
    </row>
    <row r="36" spans="1:10" ht="20.25" customHeight="1">
      <c r="A36" s="36"/>
      <c r="B36" s="73" t="s">
        <v>39</v>
      </c>
      <c r="C36" s="74"/>
      <c r="D36" s="75"/>
      <c r="E36" s="42"/>
      <c r="F36" s="42"/>
      <c r="G36" s="42"/>
      <c r="H36" s="42"/>
      <c r="I36" s="42"/>
      <c r="J36" s="42"/>
    </row>
    <row r="37" spans="1:10" ht="20.25" customHeight="1">
      <c r="A37" s="36"/>
      <c r="B37" s="73" t="s">
        <v>47</v>
      </c>
      <c r="C37" s="74"/>
      <c r="D37" s="75"/>
      <c r="E37" s="42"/>
      <c r="F37" s="42"/>
      <c r="G37" s="42"/>
      <c r="H37" s="42"/>
      <c r="I37" s="42"/>
      <c r="J37" s="42"/>
    </row>
    <row r="38" spans="1:10" ht="28.5" customHeight="1">
      <c r="A38" s="36"/>
      <c r="B38" s="73" t="s">
        <v>48</v>
      </c>
      <c r="C38" s="74"/>
      <c r="D38" s="75"/>
      <c r="E38" s="42"/>
      <c r="F38" s="42"/>
      <c r="G38" s="42"/>
      <c r="H38" s="42"/>
      <c r="I38" s="42"/>
      <c r="J38" s="42"/>
    </row>
    <row r="39" spans="2:10" ht="19.5" customHeight="1">
      <c r="B39" s="73" t="s">
        <v>49</v>
      </c>
      <c r="C39" s="74"/>
      <c r="D39" s="75"/>
      <c r="E39" s="42"/>
      <c r="F39" s="42"/>
      <c r="G39" s="42"/>
      <c r="H39" s="42"/>
      <c r="I39" s="42"/>
      <c r="J39" s="42"/>
    </row>
    <row r="40" spans="1:10" ht="22.5" customHeight="1">
      <c r="A40" s="36"/>
      <c r="B40" s="73" t="s">
        <v>50</v>
      </c>
      <c r="C40" s="74"/>
      <c r="D40" s="75"/>
      <c r="E40" s="42"/>
      <c r="F40" s="42"/>
      <c r="G40" s="42"/>
      <c r="H40" s="42"/>
      <c r="I40" s="42"/>
      <c r="J40" s="42"/>
    </row>
    <row r="41" spans="1:10" ht="21.75" customHeight="1">
      <c r="A41" s="36"/>
      <c r="B41" s="73" t="s">
        <v>51</v>
      </c>
      <c r="C41" s="74"/>
      <c r="D41" s="75"/>
      <c r="E41" s="42"/>
      <c r="F41" s="42"/>
      <c r="G41" s="42"/>
      <c r="H41" s="42"/>
      <c r="I41" s="42"/>
      <c r="J41" s="42"/>
    </row>
    <row r="42" spans="1:10" ht="19.5" customHeight="1">
      <c r="A42" s="36"/>
      <c r="B42" s="69" t="s">
        <v>52</v>
      </c>
      <c r="C42" s="70"/>
      <c r="D42" s="71"/>
      <c r="E42" s="42"/>
      <c r="F42" s="42"/>
      <c r="G42" s="42"/>
      <c r="H42" s="42"/>
      <c r="I42" s="42"/>
      <c r="J42" s="42"/>
    </row>
    <row r="43" spans="1:10" ht="19.5" customHeight="1">
      <c r="A43" s="30"/>
      <c r="B43" s="69" t="s">
        <v>53</v>
      </c>
      <c r="C43" s="70"/>
      <c r="D43" s="71"/>
      <c r="E43" s="42"/>
      <c r="F43" s="42"/>
      <c r="G43" s="42"/>
      <c r="H43" s="42"/>
      <c r="I43" s="42"/>
      <c r="J43" s="42"/>
    </row>
    <row r="44" spans="1:10" ht="21" customHeight="1">
      <c r="A44" s="30"/>
      <c r="B44" s="69" t="s">
        <v>54</v>
      </c>
      <c r="C44" s="70"/>
      <c r="D44" s="71"/>
      <c r="E44" s="42"/>
      <c r="F44" s="42"/>
      <c r="G44" s="42"/>
      <c r="H44" s="42"/>
      <c r="I44" s="42"/>
      <c r="J44" s="42"/>
    </row>
    <row r="45" spans="2:10" ht="18" customHeight="1">
      <c r="B45" s="86" t="s">
        <v>40</v>
      </c>
      <c r="C45" s="87"/>
      <c r="D45" s="88"/>
      <c r="E45" s="45">
        <f aca="true" t="shared" si="15" ref="E45:J45">SUM(E36:E44)</f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B8:J27" name="Rozstęp1"/>
    <protectedRange sqref="E36:J44" name="Rozstęp2"/>
  </protectedRanges>
  <mergeCells count="25">
    <mergeCell ref="B45:D45"/>
    <mergeCell ref="A32:D32"/>
    <mergeCell ref="A33:Q33"/>
    <mergeCell ref="B35:D35"/>
    <mergeCell ref="B36:D36"/>
    <mergeCell ref="B37:D37"/>
    <mergeCell ref="B43:D43"/>
    <mergeCell ref="A1:O1"/>
    <mergeCell ref="A30:P30"/>
    <mergeCell ref="K6:P6"/>
    <mergeCell ref="I28:J28"/>
    <mergeCell ref="A2:B2"/>
    <mergeCell ref="E6:J6"/>
    <mergeCell ref="B6:B7"/>
    <mergeCell ref="C6:C7"/>
    <mergeCell ref="A6:A7"/>
    <mergeCell ref="A3:H3"/>
    <mergeCell ref="D6:D7"/>
    <mergeCell ref="B44:D44"/>
    <mergeCell ref="A34:B34"/>
    <mergeCell ref="B38:D38"/>
    <mergeCell ref="B39:D39"/>
    <mergeCell ref="B40:D40"/>
    <mergeCell ref="B41:D41"/>
    <mergeCell ref="B42:D42"/>
  </mergeCells>
  <dataValidations count="1">
    <dataValidation type="decimal" operator="greaterThanOrEqual" allowBlank="1" showInputMessage="1" showErrorMessage="1" sqref="K8:P2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Header>&amp;RZałącznik nr 2 do biznes planu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4" max="4" width="70.140625" style="0" customWidth="1"/>
  </cols>
  <sheetData>
    <row r="1" spans="1:4" ht="12.75">
      <c r="A1" s="92"/>
      <c r="B1" s="93"/>
      <c r="C1" s="93"/>
      <c r="D1" s="93"/>
    </row>
    <row r="2" spans="1:4" ht="45" customHeight="1">
      <c r="A2" s="95" t="s">
        <v>38</v>
      </c>
      <c r="B2" s="95"/>
      <c r="C2" s="95"/>
      <c r="D2" s="66" t="s">
        <v>65</v>
      </c>
    </row>
    <row r="3" spans="1:4" ht="39.75" customHeight="1">
      <c r="A3" s="82" t="s">
        <v>39</v>
      </c>
      <c r="B3" s="82"/>
      <c r="C3" s="82"/>
      <c r="D3" s="32"/>
    </row>
    <row r="4" spans="1:4" ht="59.25" customHeight="1">
      <c r="A4" s="82" t="s">
        <v>47</v>
      </c>
      <c r="B4" s="82"/>
      <c r="C4" s="82"/>
      <c r="D4" s="32"/>
    </row>
    <row r="5" spans="1:4" ht="43.5" customHeight="1">
      <c r="A5" s="82" t="s">
        <v>70</v>
      </c>
      <c r="B5" s="82"/>
      <c r="C5" s="82"/>
      <c r="D5" s="32"/>
    </row>
    <row r="6" spans="1:4" ht="42.75" customHeight="1">
      <c r="A6" s="82" t="s">
        <v>49</v>
      </c>
      <c r="B6" s="82"/>
      <c r="C6" s="82"/>
      <c r="D6" s="32"/>
    </row>
    <row r="7" spans="1:4" ht="45.75" customHeight="1">
      <c r="A7" s="82" t="s">
        <v>50</v>
      </c>
      <c r="B7" s="82"/>
      <c r="C7" s="82"/>
      <c r="D7" s="32"/>
    </row>
    <row r="8" spans="1:4" ht="45" customHeight="1">
      <c r="A8" s="82" t="s">
        <v>51</v>
      </c>
      <c r="B8" s="82"/>
      <c r="C8" s="82"/>
      <c r="D8" s="32"/>
    </row>
    <row r="9" spans="1:4" ht="57" customHeight="1">
      <c r="A9" s="94" t="s">
        <v>52</v>
      </c>
      <c r="B9" s="94"/>
      <c r="C9" s="94"/>
      <c r="D9" s="32"/>
    </row>
    <row r="10" spans="1:4" ht="48" customHeight="1">
      <c r="A10" s="94" t="s">
        <v>53</v>
      </c>
      <c r="B10" s="94"/>
      <c r="C10" s="94"/>
      <c r="D10" s="32"/>
    </row>
    <row r="11" spans="1:4" ht="59.25" customHeight="1">
      <c r="A11" s="94" t="s">
        <v>69</v>
      </c>
      <c r="B11" s="94"/>
      <c r="C11" s="94"/>
      <c r="D11" s="32"/>
    </row>
  </sheetData>
  <sheetProtection/>
  <mergeCells count="11">
    <mergeCell ref="A7:C7"/>
    <mergeCell ref="A1:D1"/>
    <mergeCell ref="A8:C8"/>
    <mergeCell ref="A9:C9"/>
    <mergeCell ref="A10:C10"/>
    <mergeCell ref="A11:C1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0">
      <selection activeCell="F16" sqref="F16"/>
    </sheetView>
  </sheetViews>
  <sheetFormatPr defaultColWidth="9.140625" defaultRowHeight="12.75"/>
  <cols>
    <col min="1" max="1" width="29.28125" style="0" customWidth="1"/>
    <col min="2" max="2" width="11.8515625" style="0" hidden="1" customWidth="1"/>
    <col min="3" max="3" width="13.57421875" style="15" customWidth="1"/>
    <col min="4" max="4" width="9.8515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3.57421875" style="0" hidden="1" customWidth="1"/>
  </cols>
  <sheetData>
    <row r="1" spans="1:9" ht="15">
      <c r="A1" s="65" t="s">
        <v>57</v>
      </c>
      <c r="B1" s="64"/>
      <c r="C1" s="64"/>
      <c r="D1" s="64"/>
      <c r="E1" s="64"/>
      <c r="F1" s="64"/>
      <c r="G1" s="64"/>
      <c r="H1" s="64"/>
      <c r="I1" s="2"/>
    </row>
    <row r="2" spans="1:9" ht="12.75">
      <c r="A2" s="64"/>
      <c r="B2" s="64"/>
      <c r="C2" s="64"/>
      <c r="D2" s="64"/>
      <c r="E2" s="64"/>
      <c r="F2" s="64"/>
      <c r="G2" s="64"/>
      <c r="H2" s="64"/>
      <c r="I2" s="2"/>
    </row>
    <row r="3" spans="1:9" ht="21.75" customHeight="1">
      <c r="A3" s="39" t="s">
        <v>26</v>
      </c>
      <c r="B3" s="18"/>
      <c r="C3" s="18"/>
      <c r="D3" s="18"/>
      <c r="E3" s="18"/>
      <c r="F3" s="18"/>
      <c r="G3" s="18"/>
      <c r="H3" s="18"/>
      <c r="I3" s="2"/>
    </row>
    <row r="4" spans="1:9" ht="24.75" customHeight="1">
      <c r="A4" s="19" t="s">
        <v>25</v>
      </c>
      <c r="B4" s="20" t="s">
        <v>24</v>
      </c>
      <c r="C4" s="50">
        <f>Obliczenia!E7</f>
        <v>2021</v>
      </c>
      <c r="D4" s="50">
        <f>C4+1</f>
        <v>2022</v>
      </c>
      <c r="E4" s="50">
        <f>D4+1</f>
        <v>2023</v>
      </c>
      <c r="F4" s="56">
        <f>E4+1</f>
        <v>2024</v>
      </c>
      <c r="G4" s="50">
        <f>F4+1</f>
        <v>2025</v>
      </c>
      <c r="H4" s="50">
        <f>G4+1</f>
        <v>2026</v>
      </c>
      <c r="I4" s="2"/>
    </row>
    <row r="5" spans="1:9" ht="12.75">
      <c r="A5" s="19"/>
      <c r="B5" s="13" t="s">
        <v>13</v>
      </c>
      <c r="C5" s="55" t="s">
        <v>46</v>
      </c>
      <c r="D5" s="13" t="s">
        <v>9</v>
      </c>
      <c r="E5" s="13" t="s">
        <v>8</v>
      </c>
      <c r="F5" s="13" t="s">
        <v>23</v>
      </c>
      <c r="G5" s="13" t="s">
        <v>22</v>
      </c>
      <c r="H5" s="13" t="s">
        <v>7</v>
      </c>
      <c r="I5" s="2"/>
    </row>
    <row r="6" spans="1:9" ht="25.5" customHeight="1">
      <c r="A6" s="8" t="s">
        <v>21</v>
      </c>
      <c r="B6" s="12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"/>
    </row>
    <row r="7" spans="1:9" ht="25.5" customHeight="1">
      <c r="A7" s="8" t="s">
        <v>41</v>
      </c>
      <c r="B7" s="46" t="e">
        <f>Obliczenia!#REF!</f>
        <v>#REF!</v>
      </c>
      <c r="C7" s="9">
        <f>Obliczenia!K28</f>
        <v>0</v>
      </c>
      <c r="D7" s="9">
        <f>Obliczenia!L28</f>
        <v>0</v>
      </c>
      <c r="E7" s="9">
        <f>Obliczenia!M28</f>
        <v>0</v>
      </c>
      <c r="F7" s="9">
        <f>Obliczenia!N28</f>
        <v>0</v>
      </c>
      <c r="G7" s="9">
        <f>Obliczenia!O28</f>
        <v>0</v>
      </c>
      <c r="H7" s="9">
        <f>Obliczenia!P28</f>
        <v>0</v>
      </c>
      <c r="I7" s="2"/>
    </row>
    <row r="8" spans="1:9" ht="26.25" customHeight="1">
      <c r="A8" s="8" t="s">
        <v>20</v>
      </c>
      <c r="B8" s="46" t="e">
        <f>Obliczenia!#REF!</f>
        <v>#REF!</v>
      </c>
      <c r="C8" s="9">
        <f>Obliczenia!E45</f>
        <v>0</v>
      </c>
      <c r="D8" s="9">
        <f>Obliczenia!F45</f>
        <v>0</v>
      </c>
      <c r="E8" s="9">
        <f>Obliczenia!G45</f>
        <v>0</v>
      </c>
      <c r="F8" s="9">
        <f>Obliczenia!H45</f>
        <v>0</v>
      </c>
      <c r="G8" s="9">
        <f>Obliczenia!I45</f>
        <v>0</v>
      </c>
      <c r="H8" s="9">
        <f>Obliczenia!J45</f>
        <v>0</v>
      </c>
      <c r="I8" s="2"/>
    </row>
    <row r="9" spans="1:9" ht="27" customHeight="1">
      <c r="A9" s="8" t="s">
        <v>19</v>
      </c>
      <c r="B9" s="9" t="e">
        <f aca="true" t="shared" si="0" ref="B9:H9">B7-B8</f>
        <v>#REF!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2"/>
    </row>
    <row r="10" spans="1:9" ht="27.75" customHeight="1">
      <c r="A10" s="48" t="s">
        <v>18</v>
      </c>
      <c r="B10" s="11"/>
      <c r="C10" s="2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"/>
    </row>
    <row r="11" spans="1:9" ht="24.75" customHeight="1">
      <c r="A11" s="8" t="s">
        <v>17</v>
      </c>
      <c r="B11" s="11"/>
      <c r="C11" s="9">
        <f aca="true" t="shared" si="1" ref="C11:H11">C9-C10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2"/>
    </row>
    <row r="12" spans="1:9" ht="24" customHeight="1">
      <c r="A12" s="8" t="s">
        <v>16</v>
      </c>
      <c r="B12" s="11"/>
      <c r="C12" s="11"/>
      <c r="D12" s="11"/>
      <c r="E12" s="11"/>
      <c r="F12" s="11"/>
      <c r="G12" s="11"/>
      <c r="H12" s="9">
        <f>+C6-SUM(C13:H13)</f>
        <v>0</v>
      </c>
      <c r="I12" s="2"/>
    </row>
    <row r="13" spans="1:9" ht="24.75" customHeight="1">
      <c r="A13" s="10" t="s">
        <v>15</v>
      </c>
      <c r="B13" s="11"/>
      <c r="C13" s="9">
        <v>0</v>
      </c>
      <c r="D13" s="9">
        <f>Obliczenia!F36</f>
        <v>0</v>
      </c>
      <c r="E13" s="9">
        <f>Obliczenia!G36</f>
        <v>0</v>
      </c>
      <c r="F13" s="9">
        <f>Obliczenia!H36</f>
        <v>0</v>
      </c>
      <c r="G13" s="9">
        <f>Obliczenia!I36</f>
        <v>0</v>
      </c>
      <c r="H13" s="9">
        <f>Obliczenia!J36</f>
        <v>0</v>
      </c>
      <c r="I13" s="2"/>
    </row>
    <row r="14" spans="1:9" ht="27.75" customHeight="1">
      <c r="A14" s="8" t="s">
        <v>14</v>
      </c>
      <c r="B14" s="11"/>
      <c r="C14" s="9">
        <f>C11+C13-C6</f>
        <v>0</v>
      </c>
      <c r="D14" s="9">
        <f>D11+D13-D6</f>
        <v>0</v>
      </c>
      <c r="E14" s="9">
        <f>E11+E13-E6</f>
        <v>0</v>
      </c>
      <c r="F14" s="9">
        <f>F11+F13-F6</f>
        <v>0</v>
      </c>
      <c r="G14" s="9">
        <f>G11+G13-G6</f>
        <v>0</v>
      </c>
      <c r="H14" s="9">
        <f>H11+H13+H12-H6</f>
        <v>0</v>
      </c>
      <c r="I14" s="2"/>
    </row>
    <row r="15" spans="1:9" ht="41.25" customHeight="1">
      <c r="A15" s="8" t="s">
        <v>31</v>
      </c>
      <c r="B15" s="19" t="s">
        <v>13</v>
      </c>
      <c r="C15" s="7">
        <v>1</v>
      </c>
      <c r="D15" s="7">
        <f>1/(1+J16)^1</f>
        <v>0.9615384615384615</v>
      </c>
      <c r="E15" s="7">
        <f>1/(1+J16)^2</f>
        <v>0.9245562130177514</v>
      </c>
      <c r="F15" s="7">
        <f>1/(1+J16)^3</f>
        <v>0.8889963586709149</v>
      </c>
      <c r="G15" s="7">
        <f>1/(1+J16)^4</f>
        <v>0.8548041910297257</v>
      </c>
      <c r="H15" s="7">
        <f>1/(1+J16)^5</f>
        <v>0.8219271067593515</v>
      </c>
      <c r="I15" s="2"/>
    </row>
    <row r="16" spans="1:10" ht="26.25" customHeight="1">
      <c r="A16" s="19" t="s">
        <v>12</v>
      </c>
      <c r="B16" s="22"/>
      <c r="C16" s="58"/>
      <c r="D16" s="24">
        <f>C14*C15+D14*D15+E14*E15+F14*F15+G14*G15+H14*H15</f>
        <v>0</v>
      </c>
      <c r="E16" s="57"/>
      <c r="F16" s="57"/>
      <c r="G16" s="6"/>
      <c r="H16" s="6"/>
      <c r="I16" s="2"/>
      <c r="J16" s="49">
        <v>0.04</v>
      </c>
    </row>
    <row r="17" spans="3:9" ht="12.75">
      <c r="C17" s="25" t="s">
        <v>27</v>
      </c>
      <c r="D17" s="28">
        <f>+NPV($J$16,D14:H14)+-C6</f>
        <v>0</v>
      </c>
      <c r="E17" s="27" t="str">
        <f>IF(D17&gt;0,"Inwestycja opłacalna","Inwestycja nieopłacalna")</f>
        <v>Inwestycja nieopłacalna</v>
      </c>
      <c r="I17" s="2"/>
    </row>
    <row r="18" spans="1:12" ht="12.75">
      <c r="A18" t="s">
        <v>33</v>
      </c>
      <c r="C18" s="25" t="s">
        <v>28</v>
      </c>
      <c r="D18" s="26" t="e">
        <f>IRR(C14:H14)</f>
        <v>#NUM!</v>
      </c>
      <c r="E18" s="27" t="e">
        <f>IF(D18-$J$16&gt;0,"Inwestycja opłacalna","Inwestycja nieopłacalna")</f>
        <v>#NUM!</v>
      </c>
      <c r="I18" s="2"/>
      <c r="J18" s="29" t="s">
        <v>29</v>
      </c>
      <c r="K18" s="29" t="s">
        <v>30</v>
      </c>
      <c r="L18" s="23" t="e">
        <f>+NPV(D18,D14:H14)+C14</f>
        <v>#NUM!</v>
      </c>
    </row>
    <row r="19" spans="1:9" ht="12.75">
      <c r="A19" s="1" t="s">
        <v>11</v>
      </c>
      <c r="B19" s="1"/>
      <c r="C19" s="16"/>
      <c r="D19" s="1"/>
      <c r="E19" s="1"/>
      <c r="F19" s="1"/>
      <c r="G19" s="1"/>
      <c r="H19" s="1"/>
      <c r="I19" s="2"/>
    </row>
    <row r="20" spans="1:9" ht="35.25" customHeight="1">
      <c r="A20" s="97" t="s">
        <v>61</v>
      </c>
      <c r="B20" s="97"/>
      <c r="C20" s="97"/>
      <c r="D20" s="97"/>
      <c r="E20" s="97"/>
      <c r="F20" s="97"/>
      <c r="G20" s="97"/>
      <c r="H20" s="14"/>
      <c r="I20" s="2"/>
    </row>
    <row r="21" spans="1:9" ht="23.25" customHeight="1">
      <c r="A21" s="96" t="s">
        <v>42</v>
      </c>
      <c r="B21" s="96"/>
      <c r="C21" s="96"/>
      <c r="D21" s="96"/>
      <c r="E21" s="96"/>
      <c r="F21" s="96"/>
      <c r="G21" s="96"/>
      <c r="H21" s="14"/>
      <c r="I21" s="2"/>
    </row>
    <row r="22" spans="1:9" s="38" customFormat="1" ht="24" customHeight="1">
      <c r="A22" s="99" t="s">
        <v>44</v>
      </c>
      <c r="B22" s="100"/>
      <c r="C22" s="100"/>
      <c r="D22" s="100"/>
      <c r="E22" s="100"/>
      <c r="F22" s="100"/>
      <c r="G22" s="100"/>
      <c r="H22" s="100"/>
      <c r="I22" s="37"/>
    </row>
    <row r="23" spans="1:9" ht="28.5" customHeight="1">
      <c r="A23" s="96" t="s">
        <v>43</v>
      </c>
      <c r="B23" s="96"/>
      <c r="C23" s="96"/>
      <c r="D23" s="96"/>
      <c r="E23" s="96"/>
      <c r="F23" s="96"/>
      <c r="G23" s="96"/>
      <c r="H23" s="1"/>
      <c r="I23" s="2"/>
    </row>
    <row r="24" spans="1:9" ht="79.5" customHeight="1">
      <c r="A24" s="96" t="s">
        <v>62</v>
      </c>
      <c r="B24" s="96"/>
      <c r="C24" s="96"/>
      <c r="D24" s="96"/>
      <c r="E24" s="96"/>
      <c r="F24" s="96"/>
      <c r="G24" s="96"/>
      <c r="H24" s="14"/>
      <c r="I24" s="2"/>
    </row>
    <row r="25" spans="1:9" ht="60" customHeight="1">
      <c r="A25" s="96" t="s">
        <v>59</v>
      </c>
      <c r="B25" s="96"/>
      <c r="C25" s="96"/>
      <c r="D25" s="96"/>
      <c r="E25" s="96"/>
      <c r="F25" s="96"/>
      <c r="G25" s="96"/>
      <c r="H25" s="14"/>
      <c r="I25" s="2"/>
    </row>
    <row r="26" spans="1:9" ht="24" customHeight="1">
      <c r="A26" s="98" t="s">
        <v>32</v>
      </c>
      <c r="B26" s="98"/>
      <c r="C26" s="98"/>
      <c r="D26" s="98"/>
      <c r="E26" s="98"/>
      <c r="F26" s="98"/>
      <c r="G26" s="98"/>
      <c r="H26" s="1"/>
      <c r="I26" s="2"/>
    </row>
    <row r="27" spans="1:9" ht="40.5" customHeight="1">
      <c r="A27" s="96" t="s">
        <v>67</v>
      </c>
      <c r="B27" s="96"/>
      <c r="C27" s="96"/>
      <c r="D27" s="96"/>
      <c r="E27" s="96"/>
      <c r="F27" s="96"/>
      <c r="G27" s="96"/>
      <c r="H27" s="14"/>
      <c r="I27" s="2"/>
    </row>
    <row r="28" spans="1:9" ht="36" customHeight="1">
      <c r="A28" s="96" t="s">
        <v>10</v>
      </c>
      <c r="B28" s="96"/>
      <c r="C28" s="96"/>
      <c r="D28" s="96"/>
      <c r="E28" s="96"/>
      <c r="F28" s="96"/>
      <c r="G28" s="96"/>
      <c r="H28" s="14"/>
      <c r="I28" s="2"/>
    </row>
    <row r="29" spans="1:9" ht="12.75">
      <c r="A29" s="1"/>
      <c r="B29" s="1"/>
      <c r="C29" s="16"/>
      <c r="D29" s="1"/>
      <c r="E29" s="1"/>
      <c r="F29" s="1"/>
      <c r="G29" s="1"/>
      <c r="H29" s="1"/>
      <c r="I29" s="2"/>
    </row>
    <row r="30" spans="1:9" ht="12.75">
      <c r="A30" s="1"/>
      <c r="B30" s="1"/>
      <c r="C30" s="16"/>
      <c r="E30" s="5" t="s">
        <v>8</v>
      </c>
      <c r="G30" s="5" t="s">
        <v>7</v>
      </c>
      <c r="H30" s="1"/>
      <c r="I30" s="2"/>
    </row>
    <row r="31" spans="2:9" ht="12.75">
      <c r="B31" s="1"/>
      <c r="C31" s="5" t="s">
        <v>6</v>
      </c>
      <c r="D31" s="1" t="s">
        <v>5</v>
      </c>
      <c r="E31" s="1" t="s">
        <v>3</v>
      </c>
      <c r="F31" s="1" t="s">
        <v>4</v>
      </c>
      <c r="G31" s="1" t="s">
        <v>3</v>
      </c>
      <c r="H31" s="1" t="s">
        <v>2</v>
      </c>
      <c r="I31" s="2"/>
    </row>
    <row r="32" spans="1:9" ht="14.25">
      <c r="A32" s="1"/>
      <c r="B32" s="1"/>
      <c r="C32" s="16"/>
      <c r="E32" s="4" t="s">
        <v>1</v>
      </c>
      <c r="G32" s="4" t="s">
        <v>0</v>
      </c>
      <c r="H32" s="1"/>
      <c r="I32" s="2"/>
    </row>
    <row r="33" spans="1:9" ht="12.75">
      <c r="A33" s="1"/>
      <c r="B33" s="1"/>
      <c r="C33" s="16"/>
      <c r="D33" s="1"/>
      <c r="E33" s="1"/>
      <c r="F33" s="1"/>
      <c r="G33" s="1"/>
      <c r="H33" s="1"/>
      <c r="I33" s="2"/>
    </row>
    <row r="34" spans="1:9" ht="12.75">
      <c r="A34" s="1"/>
      <c r="B34" s="1"/>
      <c r="C34" s="16"/>
      <c r="D34" s="1"/>
      <c r="E34" s="1"/>
      <c r="F34" s="1"/>
      <c r="G34" s="1"/>
      <c r="H34" s="1"/>
      <c r="I34" s="2"/>
    </row>
    <row r="35" spans="1:9" ht="12.75">
      <c r="A35" s="3"/>
      <c r="B35" s="3"/>
      <c r="C35" s="17"/>
      <c r="D35" s="3"/>
      <c r="E35" s="3"/>
      <c r="F35" s="3"/>
      <c r="G35" s="3"/>
      <c r="H35" s="3"/>
      <c r="I35" s="2"/>
    </row>
    <row r="36" spans="1:9" ht="12.75">
      <c r="A36" s="3"/>
      <c r="B36" s="3"/>
      <c r="C36" s="17"/>
      <c r="D36" s="3"/>
      <c r="E36" s="3"/>
      <c r="F36" s="3"/>
      <c r="G36" s="3"/>
      <c r="H36" s="3"/>
      <c r="I36" s="2"/>
    </row>
    <row r="37" spans="1:9" ht="12.75">
      <c r="A37" s="3"/>
      <c r="B37" s="3"/>
      <c r="C37" s="17"/>
      <c r="D37" s="3"/>
      <c r="E37" s="3"/>
      <c r="F37" s="3"/>
      <c r="G37" s="3"/>
      <c r="H37" s="3"/>
      <c r="I37" s="2"/>
    </row>
    <row r="38" spans="1:8" ht="12.75">
      <c r="A38" s="1"/>
      <c r="B38" s="1"/>
      <c r="C38" s="16"/>
      <c r="D38" s="1"/>
      <c r="E38" s="1"/>
      <c r="F38" s="1"/>
      <c r="G38" s="1"/>
      <c r="H38" s="1"/>
    </row>
    <row r="39" spans="1:8" ht="12.75">
      <c r="A39" s="1"/>
      <c r="B39" s="1"/>
      <c r="C39" s="16"/>
      <c r="D39" s="1"/>
      <c r="E39" s="1"/>
      <c r="F39" s="1"/>
      <c r="G39" s="1"/>
      <c r="H39" s="1"/>
    </row>
    <row r="40" spans="1:8" ht="12.75">
      <c r="A40" s="1"/>
      <c r="B40" s="1"/>
      <c r="C40" s="16"/>
      <c r="D40" s="1"/>
      <c r="E40" s="1"/>
      <c r="F40" s="1"/>
      <c r="G40" s="1"/>
      <c r="H40" s="1"/>
    </row>
    <row r="41" spans="1:8" ht="12.75">
      <c r="A41" s="1"/>
      <c r="B41" s="1"/>
      <c r="C41" s="16"/>
      <c r="D41" s="1"/>
      <c r="E41" s="1"/>
      <c r="F41" s="1"/>
      <c r="G41" s="1"/>
      <c r="H41" s="1"/>
    </row>
    <row r="42" spans="1:8" ht="12.75">
      <c r="A42" s="1"/>
      <c r="B42" s="1"/>
      <c r="C42" s="16"/>
      <c r="D42" s="1"/>
      <c r="E42" s="1"/>
      <c r="F42" s="1"/>
      <c r="G42" s="1"/>
      <c r="H42" s="1"/>
    </row>
    <row r="43" spans="1:8" ht="12.75">
      <c r="A43" s="1"/>
      <c r="B43" s="1"/>
      <c r="C43" s="16"/>
      <c r="D43" s="1"/>
      <c r="E43" s="1"/>
      <c r="F43" s="1"/>
      <c r="G43" s="1"/>
      <c r="H43" s="1"/>
    </row>
    <row r="44" spans="1:8" ht="12.75">
      <c r="A44" s="1"/>
      <c r="B44" s="1"/>
      <c r="C44" s="16"/>
      <c r="D44" s="1"/>
      <c r="E44" s="1"/>
      <c r="F44" s="1"/>
      <c r="G44" s="1"/>
      <c r="H44" s="1"/>
    </row>
    <row r="45" spans="1:8" ht="12.75">
      <c r="A45" s="1"/>
      <c r="B45" s="1"/>
      <c r="C45" s="16"/>
      <c r="D45" s="1"/>
      <c r="E45" s="1"/>
      <c r="F45" s="1"/>
      <c r="G45" s="1"/>
      <c r="H45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28:G28"/>
    <mergeCell ref="A20:G20"/>
    <mergeCell ref="A21:G21"/>
    <mergeCell ref="A24:G24"/>
    <mergeCell ref="A25:G25"/>
    <mergeCell ref="A26:G26"/>
    <mergeCell ref="A27:G27"/>
    <mergeCell ref="A22:H22"/>
    <mergeCell ref="A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3"/>
  <headerFooter scaleWithDoc="0" alignWithMargins="0">
    <oddHeader>&amp;RZałącznik nr 2 do biznes planu</oddHeader>
    <oddFooter>&amp;LPROW_312/13/01/EPO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Wojcik Renata</cp:lastModifiedBy>
  <cp:lastPrinted>2019-09-26T12:35:16Z</cp:lastPrinted>
  <dcterms:created xsi:type="dcterms:W3CDTF">2016-02-15T10:56:11Z</dcterms:created>
  <dcterms:modified xsi:type="dcterms:W3CDTF">2020-08-26T13:15:41Z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dlc_Doc">
    <vt:lpwstr>4AUVVSWN3CTX-2106836975-3802</vt:lpwstr>
  </property>
  <property fmtid="{D5CDD505-2E9C-101B-9397-08002B2CF9AE}" pid="4" name="_dlc_DocIdItemGu">
    <vt:lpwstr>4057ffa6-7227-404f-90b5-db57b5471153</vt:lpwstr>
  </property>
  <property fmtid="{D5CDD505-2E9C-101B-9397-08002B2CF9AE}" pid="5" name="_dlc_DocIdU">
    <vt:lpwstr>https://portalarimr.arimr.gov.pl/Departamenty/DOPI/WPiOP/_layouts/15/DocIdRedir.aspx?ID=4AUVVSWN3CTX-2106836975-3802, 4AUVVSWN3CTX-2106836975-3802</vt:lpwstr>
  </property>
</Properties>
</file>