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24" i="1"/>
  <c r="F15" i="1"/>
  <c r="F11" i="1"/>
  <c r="F50" i="1" l="1"/>
  <c r="F61" i="1" l="1"/>
  <c r="F54" i="1"/>
  <c r="F8" i="1"/>
  <c r="F5" i="1"/>
  <c r="F2" i="1"/>
  <c r="F64" i="1"/>
  <c r="F57" i="1"/>
  <c r="F67" i="1" l="1"/>
</calcChain>
</file>

<file path=xl/sharedStrings.xml><?xml version="1.0" encoding="utf-8"?>
<sst xmlns="http://schemas.openxmlformats.org/spreadsheetml/2006/main" count="137" uniqueCount="93">
  <si>
    <t>Pozycja</t>
  </si>
  <si>
    <t>jednostka</t>
  </si>
  <si>
    <t>waga</t>
  </si>
  <si>
    <t>1 szt.</t>
  </si>
  <si>
    <t>Scenariusz wydarzenia</t>
  </si>
  <si>
    <t>Projekt aranżacji miejsca wydarzenia</t>
  </si>
  <si>
    <t>Kierownika produkcji wydarzenia</t>
  </si>
  <si>
    <t>1 m2</t>
  </si>
  <si>
    <t>1 os.</t>
  </si>
  <si>
    <t xml:space="preserve">1 os. </t>
  </si>
  <si>
    <t>II. Przygotowanie scenariusza wydarzenia</t>
  </si>
  <si>
    <t>III. Nadzór producencki</t>
  </si>
  <si>
    <t>IV. Budowa scenografii</t>
  </si>
  <si>
    <t>V. Nagłośnienie</t>
  </si>
  <si>
    <t>VI. Oświetlenie</t>
  </si>
  <si>
    <t>VII. Obsługa planu</t>
  </si>
  <si>
    <t>VIII. Obsługa konferansjerska</t>
  </si>
  <si>
    <t>IX. Obsługa punktu informacji</t>
  </si>
  <si>
    <t>X. Zapewnienie zaplecza sanitarnego</t>
  </si>
  <si>
    <t>XI. Zapewnienie sprzętu do tłumaczenia symultanicznego</t>
  </si>
  <si>
    <t>XII. Organizacja centrum prasowego</t>
  </si>
  <si>
    <t>Budowa zgodna z projektem</t>
  </si>
  <si>
    <t>Obsługa budowy scenografii</t>
  </si>
  <si>
    <t>Mikrofon przewodowy</t>
  </si>
  <si>
    <t>Mikrofon bezprzewodowy</t>
  </si>
  <si>
    <t>Głośnik</t>
  </si>
  <si>
    <t>Mikser</t>
  </si>
  <si>
    <t>Mównica</t>
  </si>
  <si>
    <t>Obłsuga nagłośnienia</t>
  </si>
  <si>
    <t>Lampa do oświetlenia telewizyjnego</t>
  </si>
  <si>
    <t>Obsługa oświetlenia telewizyjnego</t>
  </si>
  <si>
    <t>Osprzęt do oświetlenia telewizyjnego</t>
  </si>
  <si>
    <t>Lampa do oświetlenia efektowego</t>
  </si>
  <si>
    <t>Osprzęt do oświetlenia efektowego</t>
  </si>
  <si>
    <t>Obsługa oświetlenia efektowego</t>
  </si>
  <si>
    <t>Podest sceniczny</t>
  </si>
  <si>
    <t>Agregat prądotwórczy</t>
  </si>
  <si>
    <t>Ściana wizyjna</t>
  </si>
  <si>
    <t>Obsługa techniczna ściany wizyjnej</t>
  </si>
  <si>
    <t>Słupek odgradzający z taśmą</t>
  </si>
  <si>
    <t>Meble sceniczne - fotel</t>
  </si>
  <si>
    <t>Meble sceniczne - stolik</t>
  </si>
  <si>
    <t>Stół do podpisywania umów</t>
  </si>
  <si>
    <t>Krzesło dla publiczności</t>
  </si>
  <si>
    <t>Stand, sztaluga wystawiennicza</t>
  </si>
  <si>
    <t>Wydruk małoformatowy</t>
  </si>
  <si>
    <t>Wydruk wielkofotmatowy</t>
  </si>
  <si>
    <t>Stelaż pod wydruki</t>
  </si>
  <si>
    <t>Sprzęt do obsługi aplikacji WEBEX bądź innej wymaganej</t>
  </si>
  <si>
    <t>Namiot</t>
  </si>
  <si>
    <t>Obsługa techniczna przy obsłudze planu</t>
  </si>
  <si>
    <t xml:space="preserve">Konferansjer </t>
  </si>
  <si>
    <t>Konferansjer  celebryta</t>
  </si>
  <si>
    <t>Punkt informacyjny</t>
  </si>
  <si>
    <t>Toaleta Przenośna</t>
  </si>
  <si>
    <t>Umywalka plenerowa</t>
  </si>
  <si>
    <t>Kabina do tłumaczenia symultanicznego</t>
  </si>
  <si>
    <t>Centrum prasowe w sali</t>
  </si>
  <si>
    <t>Centrum prasowe w hali namiotowej</t>
  </si>
  <si>
    <t>I. Przygotowania projektu aranżacji miejsca wydarzenia</t>
  </si>
  <si>
    <t>Kostka dziennikarska</t>
  </si>
  <si>
    <t>3 075,00 zł</t>
  </si>
  <si>
    <t>2 460,00 zł</t>
  </si>
  <si>
    <t>516,60 zł</t>
  </si>
  <si>
    <t>1 353,00 zł</t>
  </si>
  <si>
    <t>86,10 zł</t>
  </si>
  <si>
    <t>252,15 zł</t>
  </si>
  <si>
    <t>295,20 zł</t>
  </si>
  <si>
    <t>861,00 zł</t>
  </si>
  <si>
    <t>984,00 zł</t>
  </si>
  <si>
    <t>307,50 zł</t>
  </si>
  <si>
    <t>1 599,00 zł</t>
  </si>
  <si>
    <t>393,60 zł</t>
  </si>
  <si>
    <t>369,00 zł</t>
  </si>
  <si>
    <t>356,70 zł</t>
  </si>
  <si>
    <t>110,70 zł</t>
  </si>
  <si>
    <t>6 765,00 zł</t>
  </si>
  <si>
    <t>467,40 zł</t>
  </si>
  <si>
    <t>1 660,50 zł</t>
  </si>
  <si>
    <t>49,20 zł</t>
  </si>
  <si>
    <t>233,70 zł</t>
  </si>
  <si>
    <t>159,90 zł</t>
  </si>
  <si>
    <t>61,50 zł</t>
  </si>
  <si>
    <t>17,22 zł</t>
  </si>
  <si>
    <t>147,60 zł</t>
  </si>
  <si>
    <t>184,50 zł</t>
  </si>
  <si>
    <t>196,80 zł</t>
  </si>
  <si>
    <t>7 134,00 zł</t>
  </si>
  <si>
    <t>430,50 zł</t>
  </si>
  <si>
    <t>27 060,00 zł</t>
  </si>
  <si>
    <t>Oferta 1 - Justpoint Sp. z o.o. Sp.k.</t>
  </si>
  <si>
    <t>Oferta 2 - Joker Sp. z o.o.</t>
  </si>
  <si>
    <t>Oferta 3 - PRO COMPLEX Grupa Dominik Skiba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</si>
</sst>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3"/>
    </xf>
    <xf numFmtId="44" fontId="0" fillId="0" borderId="0" xfId="1" applyFont="1" applyFill="1" applyAlignment="1">
      <alignment horizontal="center"/>
    </xf>
    <xf numFmtId="0" fontId="8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9" fillId="2" borderId="0" xfId="0" applyFont="1" applyFill="1" applyAlignment="1">
      <alignment horizontal="justify" vertical="center"/>
    </xf>
    <xf numFmtId="0" fontId="0" fillId="0" borderId="0" xfId="0" applyFill="1"/>
    <xf numFmtId="0" fontId="9" fillId="0" borderId="0" xfId="0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3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indent="3"/>
    </xf>
    <xf numFmtId="0" fontId="1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left" vertical="center" indent="3"/>
    </xf>
    <xf numFmtId="0" fontId="2" fillId="4" borderId="0" xfId="0" applyFont="1" applyFill="1" applyAlignment="1">
      <alignment horizontal="left" vertical="center" indent="3"/>
    </xf>
    <xf numFmtId="0" fontId="10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center"/>
    </xf>
    <xf numFmtId="44" fontId="6" fillId="0" borderId="0" xfId="1" applyFont="1" applyFill="1" applyAlignment="1">
      <alignment horizontal="center"/>
    </xf>
    <xf numFmtId="8" fontId="6" fillId="0" borderId="0" xfId="0" applyNumberFormat="1" applyFont="1" applyFill="1" applyAlignment="1">
      <alignment horizontal="center"/>
    </xf>
    <xf numFmtId="8" fontId="6" fillId="4" borderId="0" xfId="0" applyNumberFormat="1" applyFont="1" applyFill="1" applyAlignment="1">
      <alignment horizontal="center"/>
    </xf>
    <xf numFmtId="8" fontId="10" fillId="0" borderId="0" xfId="0" applyNumberFormat="1" applyFont="1" applyFill="1" applyAlignment="1">
      <alignment horizontal="center"/>
    </xf>
    <xf numFmtId="8" fontId="10" fillId="4" borderId="0" xfId="0" applyNumberFormat="1" applyFont="1" applyFill="1" applyAlignment="1">
      <alignment horizontal="center"/>
    </xf>
    <xf numFmtId="8" fontId="10" fillId="3" borderId="0" xfId="0" applyNumberFormat="1" applyFont="1" applyFill="1" applyAlignment="1">
      <alignment horizontal="center"/>
    </xf>
    <xf numFmtId="8" fontId="9" fillId="2" borderId="0" xfId="0" applyNumberFormat="1" applyFont="1" applyFill="1" applyAlignment="1">
      <alignment horizontal="center"/>
    </xf>
    <xf numFmtId="8" fontId="0" fillId="0" borderId="0" xfId="1" applyNumberFormat="1" applyFont="1" applyFill="1" applyAlignment="1">
      <alignment horizontal="center"/>
    </xf>
    <xf numFmtId="8" fontId="0" fillId="4" borderId="0" xfId="1" applyNumberFormat="1" applyFont="1" applyFill="1" applyAlignment="1">
      <alignment horizontal="center"/>
    </xf>
    <xf numFmtId="8" fontId="0" fillId="3" borderId="0" xfId="1" applyNumberFormat="1" applyFont="1" applyFill="1" applyAlignment="1">
      <alignment horizontal="center"/>
    </xf>
    <xf numFmtId="0" fontId="0" fillId="0" borderId="0" xfId="0" applyFill="1" applyAlignment="1">
      <alignment horizontal="center" wrapText="1"/>
    </xf>
  </cellXfs>
  <cellStyles count="2">
    <cellStyle name="Normalny" xfId="0" builtinId="0"/>
    <cellStyle name="Walutowy" xfId="1" builtinId="4"/>
  </cellStyles>
  <dxfs count="13"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F67" totalsRowCount="1" headerRowDxfId="12" dataDxfId="11">
  <autoFilter ref="A1:F66"/>
  <sortState ref="A2:D22">
    <sortCondition ref="B1:B22"/>
  </sortState>
  <tableColumns count="6">
    <tableColumn id="1" name="Pozycja" totalsRowDxfId="5"/>
    <tableColumn id="2" name="jednostka" dataDxfId="10" totalsRowDxfId="4"/>
    <tableColumn id="8" name="Oferta 1 - Justpoint Sp. z o.o. Sp.k." dataDxfId="9" totalsRowDxfId="3"/>
    <tableColumn id="7" name="Oferta 2 - Joker Sp. z o.o." dataDxfId="8" totalsRowDxfId="2"/>
    <tableColumn id="3" name="Oferta 3 - PRO COMPLEX Grupa Dominik Skiba" dataDxfId="7" totalsRowDxfId="1"/>
    <tableColumn id="4" name="waga" totalsRowFunction="custom" dataDxfId="6" totalsRowDxfId="0">
      <totalsRowFormula>F2+F5+F8+F11+F15+F24+F32+F50+F54+F57+F61+F64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="85" zoomScaleNormal="85" workbookViewId="0">
      <selection activeCell="F1" sqref="F1"/>
    </sheetView>
  </sheetViews>
  <sheetFormatPr defaultRowHeight="14.5" x14ac:dyDescent="0.35"/>
  <cols>
    <col min="1" max="1" width="73.54296875" bestFit="1" customWidth="1"/>
    <col min="2" max="2" width="22.81640625" customWidth="1"/>
    <col min="3" max="4" width="17.81640625" style="1" customWidth="1"/>
    <col min="5" max="5" width="20.36328125" customWidth="1"/>
    <col min="6" max="6" width="13.1796875" customWidth="1"/>
  </cols>
  <sheetData>
    <row r="1" spans="1:6" ht="43.5" customHeight="1" x14ac:dyDescent="0.35">
      <c r="A1" s="2" t="s">
        <v>0</v>
      </c>
      <c r="B1" s="2" t="s">
        <v>1</v>
      </c>
      <c r="C1" s="40" t="s">
        <v>90</v>
      </c>
      <c r="D1" s="40" t="s">
        <v>91</v>
      </c>
      <c r="E1" s="40" t="s">
        <v>92</v>
      </c>
      <c r="F1" s="2" t="s">
        <v>2</v>
      </c>
    </row>
    <row r="2" spans="1:6" x14ac:dyDescent="0.35">
      <c r="A2" s="12" t="s">
        <v>59</v>
      </c>
      <c r="B2" s="10"/>
      <c r="C2" s="10"/>
      <c r="D2" s="10"/>
      <c r="E2" s="11"/>
      <c r="F2" s="11">
        <f>F3</f>
        <v>5</v>
      </c>
    </row>
    <row r="3" spans="1:6" x14ac:dyDescent="0.35">
      <c r="A3" s="6" t="s">
        <v>5</v>
      </c>
      <c r="B3" s="3" t="s">
        <v>3</v>
      </c>
      <c r="C3" s="3" t="s">
        <v>61</v>
      </c>
      <c r="D3" s="31">
        <v>1949</v>
      </c>
      <c r="E3" s="37">
        <v>9840</v>
      </c>
      <c r="F3" s="2">
        <v>5</v>
      </c>
    </row>
    <row r="4" spans="1:6" x14ac:dyDescent="0.35">
      <c r="A4" s="5"/>
      <c r="B4" s="3"/>
      <c r="C4" s="3"/>
      <c r="D4" s="3"/>
      <c r="E4" s="2"/>
      <c r="F4" s="2"/>
    </row>
    <row r="5" spans="1:6" x14ac:dyDescent="0.35">
      <c r="A5" s="8" t="s">
        <v>10</v>
      </c>
      <c r="B5" s="10"/>
      <c r="C5" s="10"/>
      <c r="D5" s="10"/>
      <c r="E5" s="11"/>
      <c r="F5" s="11">
        <f>F6</f>
        <v>5</v>
      </c>
    </row>
    <row r="6" spans="1:6" x14ac:dyDescent="0.35">
      <c r="A6" s="6" t="s">
        <v>4</v>
      </c>
      <c r="B6" s="3" t="s">
        <v>3</v>
      </c>
      <c r="C6" s="3" t="s">
        <v>62</v>
      </c>
      <c r="D6" s="31">
        <v>499</v>
      </c>
      <c r="E6" s="37">
        <v>6150</v>
      </c>
      <c r="F6" s="2">
        <v>5</v>
      </c>
    </row>
    <row r="7" spans="1:6" x14ac:dyDescent="0.35">
      <c r="A7" s="5"/>
      <c r="B7" s="3"/>
      <c r="C7" s="3"/>
      <c r="D7" s="3"/>
      <c r="E7" s="2"/>
      <c r="F7" s="2"/>
    </row>
    <row r="8" spans="1:6" x14ac:dyDescent="0.35">
      <c r="A8" s="8" t="s">
        <v>11</v>
      </c>
      <c r="B8" s="10"/>
      <c r="C8" s="10"/>
      <c r="D8" s="10"/>
      <c r="E8" s="11"/>
      <c r="F8" s="11">
        <f>F9</f>
        <v>5</v>
      </c>
    </row>
    <row r="9" spans="1:6" x14ac:dyDescent="0.35">
      <c r="A9" s="6" t="s">
        <v>6</v>
      </c>
      <c r="B9" s="3" t="s">
        <v>3</v>
      </c>
      <c r="C9" s="30">
        <v>3075</v>
      </c>
      <c r="D9" s="31">
        <v>999</v>
      </c>
      <c r="E9" s="37">
        <v>4920</v>
      </c>
      <c r="F9" s="2">
        <v>5</v>
      </c>
    </row>
    <row r="10" spans="1:6" x14ac:dyDescent="0.35">
      <c r="A10" s="4"/>
      <c r="B10" s="3"/>
      <c r="C10" s="3"/>
      <c r="D10" s="3"/>
      <c r="E10" s="2"/>
      <c r="F10" s="2"/>
    </row>
    <row r="11" spans="1:6" x14ac:dyDescent="0.35">
      <c r="A11" s="8" t="s">
        <v>12</v>
      </c>
      <c r="B11" s="10"/>
      <c r="C11" s="10"/>
      <c r="D11" s="10"/>
      <c r="E11" s="11"/>
      <c r="F11" s="11">
        <f>SUM(F12:F13)</f>
        <v>4</v>
      </c>
    </row>
    <row r="12" spans="1:6" x14ac:dyDescent="0.35">
      <c r="A12" s="19" t="s">
        <v>21</v>
      </c>
      <c r="B12" s="3" t="s">
        <v>7</v>
      </c>
      <c r="C12" s="3" t="s">
        <v>63</v>
      </c>
      <c r="D12" s="31">
        <v>1999</v>
      </c>
      <c r="E12" s="37">
        <v>307.5</v>
      </c>
      <c r="F12" s="2">
        <v>2</v>
      </c>
    </row>
    <row r="13" spans="1:6" x14ac:dyDescent="0.35">
      <c r="A13" s="19" t="s">
        <v>22</v>
      </c>
      <c r="B13" s="3" t="s">
        <v>9</v>
      </c>
      <c r="C13" s="3" t="s">
        <v>64</v>
      </c>
      <c r="D13" s="31">
        <v>299</v>
      </c>
      <c r="E13" s="37">
        <v>984</v>
      </c>
      <c r="F13" s="2">
        <v>2</v>
      </c>
    </row>
    <row r="14" spans="1:6" x14ac:dyDescent="0.35">
      <c r="A14" s="18"/>
      <c r="B14" s="13"/>
      <c r="C14" s="13"/>
      <c r="D14" s="13"/>
      <c r="E14" s="2"/>
      <c r="F14" s="2"/>
    </row>
    <row r="15" spans="1:6" x14ac:dyDescent="0.35">
      <c r="A15" s="8" t="s">
        <v>13</v>
      </c>
      <c r="B15" s="10"/>
      <c r="C15" s="10"/>
      <c r="D15" s="10"/>
      <c r="E15" s="11"/>
      <c r="F15" s="11">
        <f>SUM(F16:F22)</f>
        <v>12</v>
      </c>
    </row>
    <row r="16" spans="1:6" x14ac:dyDescent="0.35">
      <c r="A16" s="26" t="s">
        <v>23</v>
      </c>
      <c r="B16" s="29" t="s">
        <v>3</v>
      </c>
      <c r="C16" s="29" t="s">
        <v>65</v>
      </c>
      <c r="D16" s="32">
        <v>24</v>
      </c>
      <c r="E16" s="38">
        <v>246</v>
      </c>
      <c r="F16" s="28">
        <v>1</v>
      </c>
    </row>
    <row r="17" spans="1:14" x14ac:dyDescent="0.35">
      <c r="A17" s="19" t="s">
        <v>24</v>
      </c>
      <c r="B17" s="13" t="s">
        <v>3</v>
      </c>
      <c r="C17" s="13" t="s">
        <v>66</v>
      </c>
      <c r="D17" s="33">
        <v>399</v>
      </c>
      <c r="E17" s="37">
        <v>246</v>
      </c>
      <c r="F17" s="2">
        <v>2</v>
      </c>
    </row>
    <row r="18" spans="1:14" x14ac:dyDescent="0.35">
      <c r="A18" s="26" t="s">
        <v>25</v>
      </c>
      <c r="B18" s="13" t="s">
        <v>3</v>
      </c>
      <c r="C18" s="13" t="s">
        <v>67</v>
      </c>
      <c r="D18" s="33">
        <v>1999</v>
      </c>
      <c r="E18" s="37">
        <v>369</v>
      </c>
      <c r="F18" s="2">
        <v>2</v>
      </c>
    </row>
    <row r="19" spans="1:14" x14ac:dyDescent="0.35">
      <c r="A19" s="19" t="s">
        <v>26</v>
      </c>
      <c r="B19" s="13" t="s">
        <v>3</v>
      </c>
      <c r="C19" s="13" t="s">
        <v>68</v>
      </c>
      <c r="D19" s="33">
        <v>299</v>
      </c>
      <c r="E19" s="37">
        <v>984</v>
      </c>
      <c r="F19" s="2">
        <v>2</v>
      </c>
    </row>
    <row r="20" spans="1:14" x14ac:dyDescent="0.35">
      <c r="A20" s="26" t="s">
        <v>27</v>
      </c>
      <c r="B20" s="27" t="s">
        <v>3</v>
      </c>
      <c r="C20" s="27" t="s">
        <v>69</v>
      </c>
      <c r="D20" s="34">
        <v>499</v>
      </c>
      <c r="E20" s="38">
        <v>984</v>
      </c>
      <c r="F20" s="28">
        <v>1</v>
      </c>
    </row>
    <row r="21" spans="1:14" x14ac:dyDescent="0.35">
      <c r="A21" s="25" t="s">
        <v>60</v>
      </c>
      <c r="B21" s="23" t="s">
        <v>3</v>
      </c>
      <c r="C21" s="23" t="s">
        <v>70</v>
      </c>
      <c r="D21" s="35">
        <v>349</v>
      </c>
      <c r="E21" s="39">
        <v>615</v>
      </c>
      <c r="F21" s="24">
        <v>2</v>
      </c>
    </row>
    <row r="22" spans="1:14" x14ac:dyDescent="0.35">
      <c r="A22" s="19" t="s">
        <v>28</v>
      </c>
      <c r="B22" s="13" t="s">
        <v>8</v>
      </c>
      <c r="C22" s="13" t="s">
        <v>71</v>
      </c>
      <c r="D22" s="33">
        <v>249</v>
      </c>
      <c r="E22" s="37">
        <v>984</v>
      </c>
      <c r="F22" s="2">
        <v>2</v>
      </c>
    </row>
    <row r="23" spans="1:14" x14ac:dyDescent="0.35">
      <c r="A23" s="19"/>
      <c r="B23" s="13"/>
      <c r="C23" s="13"/>
      <c r="D23" s="13"/>
      <c r="E23" s="7"/>
      <c r="F23" s="2"/>
    </row>
    <row r="24" spans="1:14" x14ac:dyDescent="0.35">
      <c r="A24" s="8" t="s">
        <v>14</v>
      </c>
      <c r="B24" s="8"/>
      <c r="C24" s="8"/>
      <c r="D24" s="8"/>
      <c r="E24" s="8"/>
      <c r="F24" s="20">
        <f>SUM(F25:F30)</f>
        <v>18</v>
      </c>
    </row>
    <row r="25" spans="1:14" x14ac:dyDescent="0.35">
      <c r="A25" s="19" t="s">
        <v>29</v>
      </c>
      <c r="B25" s="3" t="s">
        <v>3</v>
      </c>
      <c r="C25" s="3" t="s">
        <v>72</v>
      </c>
      <c r="D25" s="31">
        <v>1999</v>
      </c>
      <c r="E25" s="37">
        <v>738</v>
      </c>
      <c r="F25" s="2">
        <v>3</v>
      </c>
    </row>
    <row r="26" spans="1:14" x14ac:dyDescent="0.35">
      <c r="A26" s="19" t="s">
        <v>30</v>
      </c>
      <c r="B26" s="13" t="s">
        <v>8</v>
      </c>
      <c r="C26" s="13" t="s">
        <v>71</v>
      </c>
      <c r="D26" s="33">
        <v>299</v>
      </c>
      <c r="E26" s="37">
        <v>492</v>
      </c>
      <c r="F26" s="2">
        <v>3</v>
      </c>
      <c r="L26" s="16"/>
      <c r="M26" s="16"/>
      <c r="N26" s="16"/>
    </row>
    <row r="27" spans="1:14" x14ac:dyDescent="0.35">
      <c r="A27" s="19" t="s">
        <v>31</v>
      </c>
      <c r="B27" s="3" t="s">
        <v>3</v>
      </c>
      <c r="C27" s="3" t="s">
        <v>73</v>
      </c>
      <c r="D27" s="31">
        <v>3749</v>
      </c>
      <c r="E27" s="37">
        <v>1845</v>
      </c>
      <c r="F27" s="2">
        <v>3</v>
      </c>
      <c r="L27" s="16"/>
      <c r="M27" s="17"/>
      <c r="N27" s="16"/>
    </row>
    <row r="28" spans="1:14" x14ac:dyDescent="0.35">
      <c r="A28" s="19" t="s">
        <v>32</v>
      </c>
      <c r="B28" s="13" t="s">
        <v>3</v>
      </c>
      <c r="C28" s="13" t="s">
        <v>74</v>
      </c>
      <c r="D28" s="33">
        <v>1499</v>
      </c>
      <c r="E28" s="37">
        <v>369</v>
      </c>
      <c r="F28" s="2">
        <v>3</v>
      </c>
      <c r="L28" s="16"/>
      <c r="M28" s="16"/>
      <c r="N28" s="16"/>
    </row>
    <row r="29" spans="1:14" x14ac:dyDescent="0.35">
      <c r="A29" s="19" t="s">
        <v>34</v>
      </c>
      <c r="B29" s="13" t="s">
        <v>9</v>
      </c>
      <c r="C29" s="13" t="s">
        <v>71</v>
      </c>
      <c r="D29" s="33">
        <v>249</v>
      </c>
      <c r="E29" s="37">
        <v>492</v>
      </c>
      <c r="F29" s="2">
        <v>3</v>
      </c>
      <c r="L29" s="16"/>
      <c r="M29" s="16"/>
      <c r="N29" s="16"/>
    </row>
    <row r="30" spans="1:14" x14ac:dyDescent="0.35">
      <c r="A30" s="19" t="s">
        <v>33</v>
      </c>
      <c r="B30" s="13" t="s">
        <v>3</v>
      </c>
      <c r="C30" s="13" t="s">
        <v>73</v>
      </c>
      <c r="D30" s="33">
        <v>3749</v>
      </c>
      <c r="E30" s="37">
        <v>1845</v>
      </c>
      <c r="F30" s="2">
        <v>3</v>
      </c>
    </row>
    <row r="31" spans="1:14" x14ac:dyDescent="0.35">
      <c r="A31" s="19"/>
      <c r="B31" s="13"/>
      <c r="C31" s="13"/>
      <c r="D31" s="13"/>
      <c r="E31" s="2"/>
      <c r="F31" s="2"/>
    </row>
    <row r="32" spans="1:14" x14ac:dyDescent="0.35">
      <c r="A32" s="15" t="s">
        <v>15</v>
      </c>
      <c r="B32" s="15"/>
      <c r="C32" s="15"/>
      <c r="D32" s="15"/>
      <c r="E32" s="15"/>
      <c r="F32" s="21">
        <f>SUM(F33:F48)</f>
        <v>16</v>
      </c>
    </row>
    <row r="33" spans="1:6" x14ac:dyDescent="0.35">
      <c r="A33" s="19" t="s">
        <v>35</v>
      </c>
      <c r="B33" s="3" t="s">
        <v>3</v>
      </c>
      <c r="C33" s="3" t="s">
        <v>75</v>
      </c>
      <c r="D33" s="31">
        <v>99</v>
      </c>
      <c r="E33" s="37">
        <v>246</v>
      </c>
      <c r="F33" s="2">
        <v>1</v>
      </c>
    </row>
    <row r="34" spans="1:6" x14ac:dyDescent="0.35">
      <c r="A34" s="19" t="s">
        <v>36</v>
      </c>
      <c r="B34" s="13" t="s">
        <v>3</v>
      </c>
      <c r="C34" s="13" t="s">
        <v>76</v>
      </c>
      <c r="D34" s="33">
        <v>2999</v>
      </c>
      <c r="E34" s="37">
        <v>4920</v>
      </c>
      <c r="F34" s="2">
        <v>1</v>
      </c>
    </row>
    <row r="35" spans="1:6" x14ac:dyDescent="0.35">
      <c r="A35" s="19" t="s">
        <v>37</v>
      </c>
      <c r="B35" s="3" t="s">
        <v>3</v>
      </c>
      <c r="C35" s="3" t="s">
        <v>77</v>
      </c>
      <c r="D35" s="31">
        <v>19999</v>
      </c>
      <c r="E35" s="37">
        <v>18450</v>
      </c>
      <c r="F35" s="2">
        <v>1</v>
      </c>
    </row>
    <row r="36" spans="1:6" x14ac:dyDescent="0.35">
      <c r="A36" s="19" t="s">
        <v>38</v>
      </c>
      <c r="B36" s="13" t="s">
        <v>9</v>
      </c>
      <c r="C36" s="13" t="s">
        <v>78</v>
      </c>
      <c r="D36" s="33">
        <v>249</v>
      </c>
      <c r="E36" s="37">
        <v>984</v>
      </c>
      <c r="F36" s="2">
        <v>1</v>
      </c>
    </row>
    <row r="37" spans="1:6" x14ac:dyDescent="0.35">
      <c r="A37" s="19" t="s">
        <v>39</v>
      </c>
      <c r="B37" s="13" t="s">
        <v>3</v>
      </c>
      <c r="C37" s="13" t="s">
        <v>79</v>
      </c>
      <c r="D37" s="33">
        <v>99</v>
      </c>
      <c r="E37" s="37">
        <v>246</v>
      </c>
      <c r="F37" s="2">
        <v>1</v>
      </c>
    </row>
    <row r="38" spans="1:6" x14ac:dyDescent="0.35">
      <c r="A38" s="19" t="s">
        <v>40</v>
      </c>
      <c r="B38" s="3" t="s">
        <v>3</v>
      </c>
      <c r="C38" s="3" t="s">
        <v>80</v>
      </c>
      <c r="D38" s="31">
        <v>300</v>
      </c>
      <c r="E38" s="37">
        <v>369</v>
      </c>
      <c r="F38" s="2">
        <v>1</v>
      </c>
    </row>
    <row r="39" spans="1:6" x14ac:dyDescent="0.35">
      <c r="A39" s="19" t="s">
        <v>41</v>
      </c>
      <c r="B39" s="13" t="s">
        <v>3</v>
      </c>
      <c r="C39" s="13" t="s">
        <v>81</v>
      </c>
      <c r="D39" s="33">
        <v>200</v>
      </c>
      <c r="E39" s="37">
        <v>246</v>
      </c>
      <c r="F39" s="2">
        <v>1</v>
      </c>
    </row>
    <row r="40" spans="1:6" x14ac:dyDescent="0.35">
      <c r="A40" s="19" t="s">
        <v>42</v>
      </c>
      <c r="B40" s="3" t="s">
        <v>3</v>
      </c>
      <c r="C40" s="3" t="s">
        <v>82</v>
      </c>
      <c r="D40" s="31">
        <v>350</v>
      </c>
      <c r="E40" s="37">
        <v>3690</v>
      </c>
      <c r="F40" s="2">
        <v>1</v>
      </c>
    </row>
    <row r="41" spans="1:6" x14ac:dyDescent="0.35">
      <c r="A41" s="19" t="s">
        <v>43</v>
      </c>
      <c r="B41" s="13" t="s">
        <v>3</v>
      </c>
      <c r="C41" s="13" t="s">
        <v>83</v>
      </c>
      <c r="D41" s="33">
        <v>99</v>
      </c>
      <c r="E41" s="37">
        <v>61.5</v>
      </c>
      <c r="F41" s="2">
        <v>1</v>
      </c>
    </row>
    <row r="42" spans="1:6" x14ac:dyDescent="0.35">
      <c r="A42" s="19" t="s">
        <v>44</v>
      </c>
      <c r="B42" s="13" t="s">
        <v>3</v>
      </c>
      <c r="C42" s="13" t="s">
        <v>84</v>
      </c>
      <c r="D42" s="33">
        <v>99</v>
      </c>
      <c r="E42" s="37">
        <v>184</v>
      </c>
      <c r="F42" s="2">
        <v>1</v>
      </c>
    </row>
    <row r="43" spans="1:6" x14ac:dyDescent="0.35">
      <c r="A43" s="19" t="s">
        <v>45</v>
      </c>
      <c r="B43" s="3" t="s">
        <v>3</v>
      </c>
      <c r="C43" s="3" t="s">
        <v>85</v>
      </c>
      <c r="D43" s="31">
        <v>199</v>
      </c>
      <c r="E43" s="37">
        <v>4920</v>
      </c>
      <c r="F43" s="2">
        <v>1</v>
      </c>
    </row>
    <row r="44" spans="1:6" x14ac:dyDescent="0.35">
      <c r="A44" s="19" t="s">
        <v>46</v>
      </c>
      <c r="B44" s="13" t="s">
        <v>3</v>
      </c>
      <c r="C44" s="13" t="s">
        <v>86</v>
      </c>
      <c r="D44" s="33">
        <v>1999</v>
      </c>
      <c r="E44" s="37">
        <v>7380</v>
      </c>
      <c r="F44" s="2">
        <v>1</v>
      </c>
    </row>
    <row r="45" spans="1:6" x14ac:dyDescent="0.35">
      <c r="A45" s="19" t="s">
        <v>47</v>
      </c>
      <c r="B45" s="3" t="s">
        <v>3</v>
      </c>
      <c r="C45" s="3" t="s">
        <v>65</v>
      </c>
      <c r="D45" s="31">
        <v>99</v>
      </c>
      <c r="E45" s="37">
        <v>1230</v>
      </c>
      <c r="F45" s="2">
        <v>1</v>
      </c>
    </row>
    <row r="46" spans="1:6" x14ac:dyDescent="0.35">
      <c r="A46" s="19" t="s">
        <v>48</v>
      </c>
      <c r="B46" s="13" t="s">
        <v>3</v>
      </c>
      <c r="C46" s="13" t="s">
        <v>87</v>
      </c>
      <c r="D46" s="33">
        <v>11900</v>
      </c>
      <c r="E46" s="37">
        <v>7380</v>
      </c>
      <c r="F46" s="2">
        <v>1</v>
      </c>
    </row>
    <row r="47" spans="1:6" x14ac:dyDescent="0.35">
      <c r="A47" s="19" t="s">
        <v>49</v>
      </c>
      <c r="B47" s="3" t="s">
        <v>3</v>
      </c>
      <c r="C47" s="3" t="s">
        <v>88</v>
      </c>
      <c r="D47" s="31">
        <v>59999</v>
      </c>
      <c r="E47" s="37">
        <v>2460</v>
      </c>
      <c r="F47" s="2">
        <v>1</v>
      </c>
    </row>
    <row r="48" spans="1:6" x14ac:dyDescent="0.35">
      <c r="A48" s="19" t="s">
        <v>50</v>
      </c>
      <c r="B48" s="3" t="s">
        <v>9</v>
      </c>
      <c r="C48" s="3" t="s">
        <v>64</v>
      </c>
      <c r="D48" s="31">
        <v>299</v>
      </c>
      <c r="E48" s="37">
        <v>2460</v>
      </c>
      <c r="F48" s="2">
        <v>1</v>
      </c>
    </row>
    <row r="49" spans="1:6" x14ac:dyDescent="0.35">
      <c r="A49" s="19"/>
      <c r="B49" s="13"/>
      <c r="C49" s="13"/>
      <c r="D49" s="13"/>
      <c r="E49" s="2"/>
      <c r="F49" s="2"/>
    </row>
    <row r="50" spans="1:6" x14ac:dyDescent="0.35">
      <c r="A50" s="8" t="s">
        <v>16</v>
      </c>
      <c r="B50" s="10"/>
      <c r="C50" s="10"/>
      <c r="D50" s="10"/>
      <c r="E50" s="11"/>
      <c r="F50" s="11">
        <f>SUM(F51:F52)</f>
        <v>8</v>
      </c>
    </row>
    <row r="51" spans="1:6" x14ac:dyDescent="0.35">
      <c r="A51" s="19" t="s">
        <v>51</v>
      </c>
      <c r="B51" s="3" t="s">
        <v>8</v>
      </c>
      <c r="C51" s="3" t="s">
        <v>76</v>
      </c>
      <c r="D51" s="31">
        <v>999</v>
      </c>
      <c r="E51" s="37">
        <v>12300</v>
      </c>
      <c r="F51" s="2">
        <v>5</v>
      </c>
    </row>
    <row r="52" spans="1:6" x14ac:dyDescent="0.35">
      <c r="A52" s="19" t="s">
        <v>52</v>
      </c>
      <c r="B52" s="3" t="s">
        <v>8</v>
      </c>
      <c r="C52" s="3" t="s">
        <v>89</v>
      </c>
      <c r="D52" s="31">
        <v>14999</v>
      </c>
      <c r="E52" s="37">
        <v>36900</v>
      </c>
      <c r="F52" s="2">
        <v>3</v>
      </c>
    </row>
    <row r="53" spans="1:6" x14ac:dyDescent="0.35">
      <c r="A53" s="5"/>
      <c r="B53" s="3"/>
      <c r="C53" s="3"/>
      <c r="D53" s="3"/>
      <c r="E53" s="2"/>
      <c r="F53" s="2"/>
    </row>
    <row r="54" spans="1:6" x14ac:dyDescent="0.35">
      <c r="A54" s="8" t="s">
        <v>17</v>
      </c>
      <c r="B54" s="10"/>
      <c r="C54" s="10"/>
      <c r="D54" s="36"/>
      <c r="E54" s="11"/>
      <c r="F54" s="11">
        <f>F55</f>
        <v>5</v>
      </c>
    </row>
    <row r="55" spans="1:6" x14ac:dyDescent="0.35">
      <c r="A55" s="19" t="s">
        <v>53</v>
      </c>
      <c r="B55" s="3" t="s">
        <v>3</v>
      </c>
      <c r="C55" s="31">
        <v>6765</v>
      </c>
      <c r="D55" s="31">
        <v>2999</v>
      </c>
      <c r="E55" s="37">
        <v>3690</v>
      </c>
      <c r="F55" s="2">
        <v>5</v>
      </c>
    </row>
    <row r="56" spans="1:6" x14ac:dyDescent="0.35">
      <c r="A56" s="6"/>
      <c r="B56" s="3"/>
      <c r="C56" s="3"/>
      <c r="D56" s="31"/>
      <c r="E56" s="2"/>
      <c r="F56" s="2"/>
    </row>
    <row r="57" spans="1:6" x14ac:dyDescent="0.35">
      <c r="A57" s="9" t="s">
        <v>18</v>
      </c>
      <c r="B57" s="10"/>
      <c r="C57" s="10"/>
      <c r="D57" s="36"/>
      <c r="E57" s="11"/>
      <c r="F57" s="11">
        <f>SUM(F58:F59)</f>
        <v>8</v>
      </c>
    </row>
    <row r="58" spans="1:6" x14ac:dyDescent="0.35">
      <c r="A58" s="19" t="s">
        <v>54</v>
      </c>
      <c r="B58" s="3" t="s">
        <v>3</v>
      </c>
      <c r="C58" s="31">
        <v>147.6</v>
      </c>
      <c r="D58" s="31">
        <v>899</v>
      </c>
      <c r="E58" s="37">
        <v>369</v>
      </c>
      <c r="F58" s="2">
        <v>4</v>
      </c>
    </row>
    <row r="59" spans="1:6" x14ac:dyDescent="0.35">
      <c r="A59" s="19" t="s">
        <v>55</v>
      </c>
      <c r="B59" s="3" t="s">
        <v>3</v>
      </c>
      <c r="C59" s="31">
        <v>135.30000000000001</v>
      </c>
      <c r="D59" s="31">
        <v>249</v>
      </c>
      <c r="E59" s="37">
        <v>369</v>
      </c>
      <c r="F59" s="2">
        <v>4</v>
      </c>
    </row>
    <row r="60" spans="1:6" x14ac:dyDescent="0.35">
      <c r="A60" s="6"/>
      <c r="B60" s="3"/>
      <c r="C60" s="3"/>
      <c r="D60" s="3"/>
      <c r="E60" s="2"/>
      <c r="F60" s="2"/>
    </row>
    <row r="61" spans="1:6" x14ac:dyDescent="0.35">
      <c r="A61" s="9" t="s">
        <v>19</v>
      </c>
      <c r="B61" s="10"/>
      <c r="C61" s="10"/>
      <c r="D61" s="36"/>
      <c r="E61" s="11"/>
      <c r="F61" s="11">
        <f>F62</f>
        <v>6</v>
      </c>
    </row>
    <row r="62" spans="1:6" x14ac:dyDescent="0.35">
      <c r="A62" s="22" t="s">
        <v>56</v>
      </c>
      <c r="B62" s="3" t="s">
        <v>3</v>
      </c>
      <c r="C62" s="31">
        <v>3075</v>
      </c>
      <c r="D62" s="31">
        <v>1999</v>
      </c>
      <c r="E62" s="37">
        <v>7380</v>
      </c>
      <c r="F62" s="2">
        <v>6</v>
      </c>
    </row>
    <row r="63" spans="1:6" x14ac:dyDescent="0.35">
      <c r="A63" s="6"/>
      <c r="B63" s="3"/>
      <c r="C63" s="3"/>
      <c r="D63" s="3"/>
      <c r="E63" s="2"/>
      <c r="F63" s="2"/>
    </row>
    <row r="64" spans="1:6" x14ac:dyDescent="0.35">
      <c r="A64" s="8" t="s">
        <v>20</v>
      </c>
      <c r="B64" s="10"/>
      <c r="C64" s="10"/>
      <c r="D64" s="10"/>
      <c r="E64" s="11"/>
      <c r="F64" s="11">
        <f>SUM(F65:F66)</f>
        <v>8</v>
      </c>
    </row>
    <row r="65" spans="1:6" x14ac:dyDescent="0.35">
      <c r="A65" s="19" t="s">
        <v>57</v>
      </c>
      <c r="B65" s="3" t="s">
        <v>3</v>
      </c>
      <c r="C65" s="31">
        <v>50430</v>
      </c>
      <c r="D65" s="31">
        <v>22500</v>
      </c>
      <c r="E65" s="37">
        <v>24600</v>
      </c>
      <c r="F65" s="2">
        <v>3</v>
      </c>
    </row>
    <row r="66" spans="1:6" x14ac:dyDescent="0.35">
      <c r="A66" s="19" t="s">
        <v>58</v>
      </c>
      <c r="B66" s="3" t="s">
        <v>3</v>
      </c>
      <c r="C66" s="31">
        <v>67650</v>
      </c>
      <c r="D66" s="31">
        <v>19999</v>
      </c>
      <c r="E66" s="37">
        <v>36900</v>
      </c>
      <c r="F66" s="2">
        <v>5</v>
      </c>
    </row>
    <row r="67" spans="1:6" x14ac:dyDescent="0.35">
      <c r="A67" s="14"/>
      <c r="B67" s="13"/>
      <c r="C67" s="13"/>
      <c r="D67" s="13"/>
      <c r="E67" s="2"/>
      <c r="F67" s="1">
        <f>F2+F5+F8+F11+F15+F24+F32+F50+F54+F57+F61+F64</f>
        <v>100</v>
      </c>
    </row>
  </sheetData>
  <pageMargins left="0.7" right="0.7" top="0.75" bottom="0.75" header="0.3" footer="0.3"/>
  <pageSetup paperSize="9" orientation="portrait" horizontalDpi="300" copies="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2022-10-03T12:14:01Z</dcterms:modified>
</cp:coreProperties>
</file>