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6015" tabRatio="960" activeTab="2"/>
  </bookViews>
  <sheets>
    <sheet name="Strona tytułowa" sheetId="1" r:id="rId1"/>
    <sheet name="Tabela 1 efekt ekologiczny" sheetId="2" r:id="rId2"/>
    <sheet name="Tabela 2. Koszty eksploatacyjne" sheetId="3" r:id="rId3"/>
    <sheet name="Tabela.3 Obliczenie DGC" sheetId="4" state="hidden" r:id="rId4"/>
    <sheet name="Instrukcja do tab.3" sheetId="5" state="hidden" r:id="rId5"/>
  </sheets>
  <definedNames>
    <definedName name="_xlnm.Print_Area_1">'Strona tytułowa'!$A$1:$I$53</definedName>
    <definedName name="_xlnm.Print_Area_1_1">'Strona tytułowa'!$A$1:$I$53</definedName>
    <definedName name="_xlnm.Print_Area_2">#REF!</definedName>
    <definedName name="_xlnm.Print_Area_2_1">#REF!</definedName>
    <definedName name="_xlnm.Print_Area_3">'Tabela 2. Koszty eksploatacyjne'!$A$1:$C$44</definedName>
    <definedName name="_xlnm.Print_Area_3_1">'Tabela 2. Koszty eksploatacyjne'!$A$1:$C$44</definedName>
    <definedName name="_xlnm.Print_Area_4">'Tabela.3 Obliczenie DGC'!$A$1:$H$41</definedName>
    <definedName name="_xlnm.Print_Area_4_1">'Tabela.3 Obliczenie DGC'!$A$1:$H$41</definedName>
    <definedName name="_xlnm.Print_Area" localSheetId="4">'Instrukcja do tab.3'!$A$1:$P$28</definedName>
    <definedName name="_xlnm.Print_Area" localSheetId="0">'Strona tytułowa'!$A$1:$I$53</definedName>
    <definedName name="_xlnm.Print_Area" localSheetId="1">'Tabela 1 efekt ekologiczny'!$A$1:$G$32</definedName>
    <definedName name="_xlnm.Print_Area" localSheetId="2">'Tabela 2. Koszty eksploatacyjne'!$A$1:$D$59</definedName>
    <definedName name="_xlnm.Print_Area" localSheetId="3">'Tabela.3 Obliczenie DGC'!$A$1:$L$45</definedName>
  </definedNames>
  <calcPr fullCalcOnLoad="1"/>
</workbook>
</file>

<file path=xl/sharedStrings.xml><?xml version="1.0" encoding="utf-8"?>
<sst xmlns="http://schemas.openxmlformats.org/spreadsheetml/2006/main" count="141" uniqueCount="104">
  <si>
    <t>Program priorytetowy NFOŚiGW p.t.</t>
  </si>
  <si>
    <t>RAZEM</t>
  </si>
  <si>
    <t>Tabela 3. ARKUSZ OBLICZENIOWY DGC (dynamicznego kosztu jednostkowego)</t>
  </si>
  <si>
    <t>Stopa dyskonta:</t>
  </si>
  <si>
    <t>rok</t>
  </si>
  <si>
    <t>Czynnik dyskontujący</t>
  </si>
  <si>
    <t>Koszty inwestycyjne netto (całkowite)</t>
  </si>
  <si>
    <t>DGC</t>
  </si>
  <si>
    <t>KI</t>
  </si>
  <si>
    <t>EE</t>
  </si>
  <si>
    <t>Instrukcje:</t>
  </si>
  <si>
    <t>W roku "0" należy wpisać nakłady inwestycyjne całkowite netto poniesione w okresie kwalifikowalności oraz w roku, w którym składany jest wniosek.</t>
  </si>
  <si>
    <t>W roku "1" i latach następnych wpisać nakłady inwestycyjne całkowite netto planowane do poniesienia. Podział na lata - zgodnie z harmonogramem rzeczowo - finansowym.</t>
  </si>
  <si>
    <t>Okres analizy obejmuje 15 lat po zakończeniu realizacji projektu (efekty i koszty eksploatacyjne należy wykazywać od pierwszego roku po roku, w którym zakończono realizację projektu)</t>
  </si>
  <si>
    <t>Stopa dyskonta przyjęta do obliczeń - 8%</t>
  </si>
  <si>
    <t>Roczne koszty eksploatacyjne ponoszone po realizacji przedsięwzięcia wykazać w cenach stałych. Powinny być przeniesione z tabeli 2.</t>
  </si>
  <si>
    <t>Pola wyróżnione szarym cieniowaniem komórki nie podlegają edycji.</t>
  </si>
  <si>
    <t>Instrukcja do Tabeli 3. ARKUSZ OBLICZENIOWY DGC (dynamicznego kosztu jednostkowego)</t>
  </si>
  <si>
    <t>Wzór na obliczenie wskaźnika DGC</t>
  </si>
  <si>
    <t>–</t>
  </si>
  <si>
    <t>stopa dyskontowa (w postaci ułamka dziesiętnego);</t>
  </si>
  <si>
    <t>rok, przyjmuje wartości od 0 do n, gdzie 0 jest rokiem, w którym ponosimy pierwsze koszty, natomiast n jest ostatnim rokiem działania instalacji;</t>
  </si>
  <si>
    <t>cena za jednostkę fizyczną efektu ekologicznego.</t>
  </si>
  <si>
    <t xml:space="preserve">KIt </t>
  </si>
  <si>
    <t xml:space="preserve">– </t>
  </si>
  <si>
    <t>ΔKEt</t>
  </si>
  <si>
    <t xml:space="preserve">i </t>
  </si>
  <si>
    <t xml:space="preserve">t </t>
  </si>
  <si>
    <t xml:space="preserve">EEt </t>
  </si>
  <si>
    <t>miara efektu ekologicznego w jednostkach fizycznych uzyskiwanego w poszczególnych latach. Efekt ekologiczny, któremu przypisujemy cenę pEE za jednostkę fizyczną (przy założeniu, że cena ta jest stała w całym okresie analizy</t>
  </si>
  <si>
    <t xml:space="preserve">pEE </t>
  </si>
  <si>
    <t>Uwaga:</t>
  </si>
  <si>
    <t xml:space="preserve">Wielkość redukcji zanieczyszeń dla scenariusza bazowego </t>
  </si>
  <si>
    <t>różnica pomiędzy wysokością kosztów eksploatacyjnych wycofywanego taboru poniesionych w roku poprzedzającym realizację projektu  a wysokością planowanych, rocznych kosztów eksploatacyjnych nowego taboru;</t>
  </si>
  <si>
    <t xml:space="preserve">kwalifikowane koszty inwestycyjne poniesione w danym roku – t;          </t>
  </si>
  <si>
    <t>Różnica pomiędzy wysokością kosztów eksploatacyjnych wycofywanego taboru poniesionych w roku poprzedzającym realizację projektu  a wysokością planowanych, rocznych kosztów eksploatacyjnych nowego taboru</t>
  </si>
  <si>
    <t>Koszty eksploatacyne przed realizacją Przedsięwzięcia</t>
  </si>
  <si>
    <t>Koszty eksploatacyne po realizacji Przedsięwzięcia</t>
  </si>
  <si>
    <t>Wyliczenie kosztów eksploatacyjnych dla stanu przed realizacją Przedsięwzięcia:</t>
  </si>
  <si>
    <t>Wyliczenie kosztów eksploatacyjnych dla stanu po realizacji Przedsięwzięcia:</t>
  </si>
  <si>
    <t>cena jednostkowa zakupu paliwa (zł/l)</t>
  </si>
  <si>
    <t>obliczeniowe roczne zużycie paliwa (l/rok)</t>
  </si>
  <si>
    <t>cena jednostkowa energii elektrycznej (zł/MWh - uśredniona zawierajaca wszystkie składniki opłat)</t>
  </si>
  <si>
    <t xml:space="preserve">obliczeniowe roczne zużycie energii elektrycznej (MWh/rok) - pomniejszone, jeśli dotyczy, o ilość energii wytowrzonej z OZE </t>
  </si>
  <si>
    <t>Różnica kosztów ekspoatacyjnych  netto</t>
  </si>
  <si>
    <t>ΔKE</t>
  </si>
  <si>
    <t>Zdyskontowany efekt ekologiczny (EE)</t>
  </si>
  <si>
    <t>Zdyskontowane koszty łączne 
(KI-ΔKE)</t>
  </si>
  <si>
    <t>Róznica kosztów eksploatacyjnych</t>
  </si>
  <si>
    <t>EURO I</t>
  </si>
  <si>
    <t>pył</t>
  </si>
  <si>
    <t xml:space="preserve">benzo-α-piren </t>
  </si>
  <si>
    <t>Rodzaj zanieczyszczeń</t>
  </si>
  <si>
    <t>Wskaźnk emisji
[g/km]</t>
  </si>
  <si>
    <t>NOx</t>
  </si>
  <si>
    <t>Redukcja emisji (uniknięta emisja)
[kg/rok]</t>
  </si>
  <si>
    <t>EURO II</t>
  </si>
  <si>
    <t>EURO III</t>
  </si>
  <si>
    <t>EURO IV</t>
  </si>
  <si>
    <t>Całkowita redukcja (uniknięcie) emisji</t>
  </si>
  <si>
    <t>Tabela 1a. Obliczenia wielkości redukcji zanieczyszczeń</t>
  </si>
  <si>
    <t>Tabela 1b. Obliczenia wielkości redukcji emisji dwutlenku węgla</t>
  </si>
  <si>
    <t>Wskaźnk emisji
[kg/GJ]</t>
  </si>
  <si>
    <t>Wartość opałowa oleju napędowego 
[GJ/kg]</t>
  </si>
  <si>
    <t>Gęstość oleju napędowego 
[kg/l]</t>
  </si>
  <si>
    <t>Średnioroczny przebieg wycofywanego pojazdu/pojazdów
[km/rok]</t>
  </si>
  <si>
    <t>EE - efekt ekologiczny powinien zostać sprowadzony do redukcji emisji dwutlenku węgla zgodnie z informacjami podanymi pod tabelami z wyliczonym efektem ekologicznym</t>
  </si>
  <si>
    <t>Koszt paliwa - oleju napędowego (zł/rok)</t>
  </si>
  <si>
    <t>Wynagrodzenia kierowców  z narzutami (zł/rok)</t>
  </si>
  <si>
    <t>3.1</t>
  </si>
  <si>
    <t>3.2</t>
  </si>
  <si>
    <t>1.1</t>
  </si>
  <si>
    <t>1.2</t>
  </si>
  <si>
    <t>3.3</t>
  </si>
  <si>
    <t>3.4</t>
  </si>
  <si>
    <t>koszty serwisowania pojazdów</t>
  </si>
  <si>
    <t>Opłaty za korzystanie ze środowiska (zł/rok)</t>
  </si>
  <si>
    <t>koszty ubezpieczenia AC (zł/rok)</t>
  </si>
  <si>
    <t>koszty ubezpieczenia OC (zł/rok)</t>
  </si>
  <si>
    <t>koszty napraw i konserwacji pojazdów (zł/rok)</t>
  </si>
  <si>
    <t>Koszt paliwa - energii elektrycznej (zł/rok)</t>
  </si>
  <si>
    <t>Wynagrodzenia kierowców z narzutami (zł/rok)</t>
  </si>
  <si>
    <t>Koszty utrzymania pojazdów (zł/rok):</t>
  </si>
  <si>
    <t>koszty serwisowania pojazdów (zł/rok)</t>
  </si>
  <si>
    <t>4.1</t>
  </si>
  <si>
    <t>4.2</t>
  </si>
  <si>
    <t>4.3</t>
  </si>
  <si>
    <t>Koszty utrzymania infrastruktury do ładowania pojazdów (zł/rok):</t>
  </si>
  <si>
    <t>koszty serwisowania infrastruktury do ładowania (zł/rok)</t>
  </si>
  <si>
    <t>koszty napraw i konserwacji infrastruktury do ładowania (zł/rok)</t>
  </si>
  <si>
    <t>koszty ubezpieczenia infrastruktury do ładowania (zł/rok)</t>
  </si>
  <si>
    <t>równoważnik CO2 [Mg/rok]</t>
  </si>
  <si>
    <t>[zł]</t>
  </si>
  <si>
    <r>
      <t xml:space="preserve"> [MgCO</t>
    </r>
    <r>
      <rPr>
        <vertAlign val="subscript"/>
        <sz val="10"/>
        <rFont val="Cambria"/>
        <family val="1"/>
      </rPr>
      <t>2</t>
    </r>
    <r>
      <rPr>
        <sz val="10"/>
        <rFont val="Cambria"/>
        <family val="1"/>
      </rPr>
      <t>]</t>
    </r>
  </si>
  <si>
    <t>W przypadku, gdy inwestycja nie dotyczy wymiany istniejących autobusów spalinowych (Euro I, II III lub IV) na elektryczne, koszty eksploatacyjne dla stanu "przed realizacją inwestycji" należy przyjąć jak dla eksploatacji autobusu spalinowego Euro VI.</t>
  </si>
  <si>
    <t>EURO VI - w przypaku zakupu autobusu elektrycznego w zamiast nowego spalinowego spełniajacego normę Euro VI</t>
  </si>
  <si>
    <r>
      <t xml:space="preserve">CO2 </t>
    </r>
    <r>
      <rPr>
        <b/>
        <sz val="7"/>
        <rFont val="Arial"/>
        <family val="2"/>
      </rPr>
      <t>(wg KOBIZE)</t>
    </r>
  </si>
  <si>
    <t>Tabela 2. Koszty eksploatacyjne</t>
  </si>
  <si>
    <t>Inne (podać jakie)</t>
  </si>
  <si>
    <t>Średnioroczne zużycie paliwa wycofywanych* pojazdów
[l/rok]</t>
  </si>
  <si>
    <t>*) w przypadku braku wycofania pojazdu/ów należy wpisać potencjalne zużycie paliwa jak dla pozjazdu Euro VI</t>
  </si>
  <si>
    <t>FORMULARZ EKOLOGICZNO-TECHNICZNY -</t>
  </si>
  <si>
    <t xml:space="preserve">    WYLICZENIE EFEKTU EKOLOGIZCNEGO </t>
  </si>
  <si>
    <t xml:space="preserve">Zielony transport publiczny (Faza I)
</t>
  </si>
</sst>
</file>

<file path=xl/styles.xml><?xml version="1.0" encoding="utf-8"?>
<styleSheet xmlns="http://schemas.openxmlformats.org/spreadsheetml/2006/main">
  <numFmts count="5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 _z_ł_-;\-* #,##0\ _z_ł_-;_-* \-??\ _z_ł_-;_-@_-"/>
    <numFmt numFmtId="167" formatCode="0.00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415]dddd\,\ d\ mmmm\ yyyy"/>
    <numFmt numFmtId="173" formatCode="#,##0.000"/>
    <numFmt numFmtId="174" formatCode="#,##0.0000"/>
    <numFmt numFmtId="175" formatCode="#,##0.00000"/>
    <numFmt numFmtId="176" formatCode="#,##0.000000"/>
    <numFmt numFmtId="177" formatCode="0.000000"/>
    <numFmt numFmtId="178" formatCode="0.00000"/>
    <numFmt numFmtId="179" formatCode="0.0000"/>
    <numFmt numFmtId="180" formatCode="0.0000000"/>
    <numFmt numFmtId="181" formatCode="0.000E+00"/>
    <numFmt numFmtId="182" formatCode="0.0000E+00"/>
    <numFmt numFmtId="183" formatCode="0.00000E+00"/>
    <numFmt numFmtId="184" formatCode="0.000000E+00"/>
    <numFmt numFmtId="185" formatCode="0.0000000E+00"/>
    <numFmt numFmtId="186" formatCode="0.00000000E+00"/>
    <numFmt numFmtId="187" formatCode="0.000000000E+00"/>
    <numFmt numFmtId="188" formatCode="0.0000000000E+00"/>
    <numFmt numFmtId="189" formatCode="0.00000000000E+00"/>
    <numFmt numFmtId="190" formatCode="0.000000000000E+00"/>
    <numFmt numFmtId="191" formatCode="0.0000000000000E+00"/>
    <numFmt numFmtId="192" formatCode="#,##0.0"/>
    <numFmt numFmtId="193" formatCode="0.00000000"/>
    <numFmt numFmtId="194" formatCode="0.000000000"/>
    <numFmt numFmtId="195" formatCode="0.0000000000"/>
    <numFmt numFmtId="196" formatCode="#,##0.0000000"/>
    <numFmt numFmtId="197" formatCode="#,##0.00000000"/>
    <numFmt numFmtId="198" formatCode="#,##0.000000000"/>
    <numFmt numFmtId="199" formatCode="#,##0.0000000000"/>
    <numFmt numFmtId="200" formatCode="#,##0.00000000000"/>
    <numFmt numFmtId="201" formatCode="0.00000000000"/>
    <numFmt numFmtId="202" formatCode="0.000000000000"/>
    <numFmt numFmtId="203" formatCode="0.0000000000000"/>
    <numFmt numFmtId="204" formatCode="0.00000000000000"/>
    <numFmt numFmtId="205" formatCode="0.000000000000000"/>
    <numFmt numFmtId="206" formatCode="0.0000000000000000"/>
  </numFmts>
  <fonts count="61">
    <font>
      <sz val="10"/>
      <name val="Arial"/>
      <family val="2"/>
    </font>
    <font>
      <sz val="11"/>
      <color indexed="8"/>
      <name val="Czcionka tekstu podstawowego"/>
      <family val="2"/>
    </font>
    <font>
      <b/>
      <sz val="10"/>
      <name val="Czcionka tekstu podstawowego"/>
      <family val="2"/>
    </font>
    <font>
      <b/>
      <sz val="12"/>
      <name val="Czcionka tekstu podstawowego"/>
      <family val="2"/>
    </font>
    <font>
      <b/>
      <sz val="16"/>
      <name val="Czcionka tekstu podstawowego"/>
      <family val="2"/>
    </font>
    <font>
      <b/>
      <sz val="14"/>
      <color indexed="8"/>
      <name val="Czcionka tekstu podstawowego"/>
      <family val="2"/>
    </font>
    <font>
      <b/>
      <sz val="14"/>
      <name val="Czcionka tekstu podstawowego"/>
      <family val="2"/>
    </font>
    <font>
      <b/>
      <sz val="11"/>
      <color indexed="17"/>
      <name val="Czcionka tekstu podstawowego"/>
      <family val="2"/>
    </font>
    <font>
      <b/>
      <i/>
      <sz val="10"/>
      <name val="Czcionka tekstu podstawowego"/>
      <family val="2"/>
    </font>
    <font>
      <sz val="10"/>
      <name val="Czcionka tekstu podstawowego"/>
      <family val="2"/>
    </font>
    <font>
      <sz val="10"/>
      <color indexed="8"/>
      <name val="Czcionka tekstu podstawowego"/>
      <family val="2"/>
    </font>
    <font>
      <sz val="10"/>
      <name val="Cambria"/>
      <family val="1"/>
    </font>
    <font>
      <b/>
      <sz val="14"/>
      <name val="Cambria"/>
      <family val="1"/>
    </font>
    <font>
      <b/>
      <sz val="10"/>
      <name val="Cambria"/>
      <family val="1"/>
    </font>
    <font>
      <sz val="10"/>
      <color indexed="10"/>
      <name val="Cambria"/>
      <family val="1"/>
    </font>
    <font>
      <vertAlign val="subscript"/>
      <sz val="10"/>
      <name val="Cambria"/>
      <family val="1"/>
    </font>
    <font>
      <b/>
      <u val="single"/>
      <sz val="10"/>
      <name val="Cambria"/>
      <family val="1"/>
    </font>
    <font>
      <b/>
      <sz val="12"/>
      <name val="Cambria"/>
      <family val="1"/>
    </font>
    <font>
      <b/>
      <sz val="11"/>
      <color indexed="8"/>
      <name val="Czcionka tekstu podstawowego"/>
      <family val="0"/>
    </font>
    <font>
      <b/>
      <sz val="12"/>
      <color indexed="8"/>
      <name val="Czcionka tekstu podstawowego"/>
      <family val="0"/>
    </font>
    <font>
      <sz val="12"/>
      <color indexed="8"/>
      <name val="Czcionka tekstu podstawowego"/>
      <family val="0"/>
    </font>
    <font>
      <b/>
      <sz val="10"/>
      <name val="Arial"/>
      <family val="2"/>
    </font>
    <font>
      <sz val="11"/>
      <name val="Czcionka tekstu podstawowego"/>
      <family val="0"/>
    </font>
    <font>
      <b/>
      <sz val="11"/>
      <name val="Czcionka tekstu podstawowego"/>
      <family val="0"/>
    </font>
    <font>
      <b/>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CCFFFF"/>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CCFFFF"/>
        <bgColor indexed="64"/>
      </patternFill>
    </fill>
    <fill>
      <patternFill patternType="solid">
        <fgColor indexed="31"/>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thin"/>
      <right style="thin"/>
      <top style="thin"/>
      <bottom style="thin"/>
    </border>
    <border>
      <left style="thick">
        <color indexed="8"/>
      </left>
      <right style="medium">
        <color indexed="8"/>
      </right>
      <top style="thick">
        <color indexed="8"/>
      </top>
      <bottom style="thick">
        <color indexed="8"/>
      </bottom>
    </border>
    <border>
      <left style="medium">
        <color indexed="8"/>
      </left>
      <right style="medium">
        <color indexed="8"/>
      </right>
      <top style="thick">
        <color indexed="8"/>
      </top>
      <bottom style="thick">
        <color indexed="8"/>
      </bottom>
    </border>
    <border>
      <left style="medium">
        <color indexed="8"/>
      </left>
      <right style="thick">
        <color indexed="8"/>
      </right>
      <top style="thick">
        <color indexed="8"/>
      </top>
      <bottom style="thick">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medium">
        <color indexed="8"/>
      </right>
      <top style="thick">
        <color indexed="8"/>
      </top>
      <bottom style="thick">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1" fillId="0" borderId="0">
      <alignment/>
      <protection/>
    </xf>
    <xf numFmtId="0" fontId="9" fillId="0" borderId="0">
      <alignment/>
      <protection/>
    </xf>
    <xf numFmtId="0" fontId="47"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0" borderId="0">
      <alignment/>
      <protection/>
    </xf>
    <xf numFmtId="0" fontId="42" fillId="0" borderId="0">
      <alignment/>
      <protection/>
    </xf>
    <xf numFmtId="0" fontId="54" fillId="27" borderId="1" applyNumberFormat="0" applyAlignment="0" applyProtection="0"/>
    <xf numFmtId="0" fontId="55" fillId="0" borderId="0" applyNumberFormat="0" applyFill="0" applyBorder="0" applyAlignment="0" applyProtection="0"/>
    <xf numFmtId="9" fontId="0" fillId="0" borderId="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0" fillId="32" borderId="0" applyNumberFormat="0" applyBorder="0" applyAlignment="0" applyProtection="0"/>
  </cellStyleXfs>
  <cellXfs count="136">
    <xf numFmtId="0" fontId="0" fillId="0" borderId="0" xfId="0" applyAlignment="1">
      <alignment/>
    </xf>
    <xf numFmtId="0" fontId="1" fillId="33" borderId="0" xfId="44" applyFill="1">
      <alignment/>
      <protection/>
    </xf>
    <xf numFmtId="0" fontId="1" fillId="33" borderId="10" xfId="44" applyFill="1" applyBorder="1">
      <alignment/>
      <protection/>
    </xf>
    <xf numFmtId="0" fontId="1" fillId="33" borderId="11" xfId="44" applyFill="1" applyBorder="1">
      <alignment/>
      <protection/>
    </xf>
    <xf numFmtId="0" fontId="1" fillId="33" borderId="12" xfId="44" applyFill="1" applyBorder="1">
      <alignment/>
      <protection/>
    </xf>
    <xf numFmtId="0" fontId="1" fillId="33" borderId="0" xfId="44" applyFill="1" applyBorder="1">
      <alignment/>
      <protection/>
    </xf>
    <xf numFmtId="0" fontId="1" fillId="33" borderId="13" xfId="44" applyFill="1" applyBorder="1">
      <alignment/>
      <protection/>
    </xf>
    <xf numFmtId="0" fontId="1" fillId="33" borderId="14" xfId="44" applyFill="1" applyBorder="1">
      <alignment/>
      <protection/>
    </xf>
    <xf numFmtId="0" fontId="2" fillId="33" borderId="0" xfId="44" applyFont="1" applyFill="1" applyBorder="1">
      <alignment/>
      <protection/>
    </xf>
    <xf numFmtId="0" fontId="1" fillId="33" borderId="0" xfId="44" applyFill="1" applyBorder="1" applyAlignment="1">
      <alignment horizontal="left"/>
      <protection/>
    </xf>
    <xf numFmtId="0" fontId="5" fillId="33" borderId="13" xfId="44" applyFont="1" applyFill="1" applyBorder="1">
      <alignment/>
      <protection/>
    </xf>
    <xf numFmtId="0" fontId="5" fillId="33" borderId="0" xfId="44" applyFont="1" applyFill="1" applyBorder="1">
      <alignment/>
      <protection/>
    </xf>
    <xf numFmtId="0" fontId="5" fillId="33" borderId="14" xfId="44" applyFont="1" applyFill="1" applyBorder="1">
      <alignment/>
      <protection/>
    </xf>
    <xf numFmtId="0" fontId="7" fillId="33" borderId="0" xfId="44" applyFont="1" applyFill="1" applyBorder="1" applyAlignment="1">
      <alignment horizontal="center"/>
      <protection/>
    </xf>
    <xf numFmtId="0" fontId="1" fillId="33" borderId="15" xfId="44" applyFill="1" applyBorder="1">
      <alignment/>
      <protection/>
    </xf>
    <xf numFmtId="0" fontId="1" fillId="33" borderId="16" xfId="44" applyFill="1" applyBorder="1">
      <alignment/>
      <protection/>
    </xf>
    <xf numFmtId="0" fontId="1" fillId="33" borderId="17" xfId="44" applyFill="1" applyBorder="1">
      <alignment/>
      <protection/>
    </xf>
    <xf numFmtId="49" fontId="11" fillId="34" borderId="18" xfId="45" applyNumberFormat="1" applyFont="1" applyFill="1" applyBorder="1" applyAlignment="1">
      <alignment horizontal="center" vertical="center" wrapText="1"/>
      <protection/>
    </xf>
    <xf numFmtId="0" fontId="11" fillId="34" borderId="18" xfId="45" applyFont="1" applyFill="1" applyBorder="1" applyAlignment="1">
      <alignment horizontal="center" vertical="center" wrapText="1"/>
      <protection/>
    </xf>
    <xf numFmtId="0" fontId="13" fillId="34" borderId="18" xfId="45" applyFont="1" applyFill="1" applyBorder="1" applyAlignment="1">
      <alignment horizontal="center" vertical="center" wrapText="1"/>
      <protection/>
    </xf>
    <xf numFmtId="0" fontId="11" fillId="33" borderId="0" xfId="45" applyFont="1" applyFill="1">
      <alignment/>
      <protection/>
    </xf>
    <xf numFmtId="0" fontId="11" fillId="33" borderId="0" xfId="45" applyFont="1" applyFill="1" applyAlignment="1">
      <alignment vertical="center"/>
      <protection/>
    </xf>
    <xf numFmtId="0" fontId="4" fillId="33" borderId="0" xfId="44" applyFont="1" applyFill="1" applyBorder="1" applyAlignment="1">
      <alignment/>
      <protection/>
    </xf>
    <xf numFmtId="0" fontId="11" fillId="0" borderId="0" xfId="54" applyFont="1" applyBorder="1" applyAlignment="1">
      <alignment vertical="top"/>
      <protection/>
    </xf>
    <xf numFmtId="0" fontId="16" fillId="0" borderId="0" xfId="54" applyFont="1" applyBorder="1" applyAlignment="1">
      <alignment vertical="top"/>
      <protection/>
    </xf>
    <xf numFmtId="0" fontId="11" fillId="33" borderId="0" xfId="45" applyFont="1" applyFill="1" applyBorder="1">
      <alignment/>
      <protection/>
    </xf>
    <xf numFmtId="0" fontId="0" fillId="0" borderId="0" xfId="0" applyAlignment="1">
      <alignment vertical="center" wrapText="1"/>
    </xf>
    <xf numFmtId="0" fontId="0" fillId="35" borderId="19" xfId="0" applyFill="1" applyBorder="1" applyAlignment="1">
      <alignment vertical="center" wrapText="1"/>
    </xf>
    <xf numFmtId="0" fontId="0" fillId="35" borderId="19" xfId="0" applyFill="1" applyBorder="1" applyAlignment="1">
      <alignment horizontal="center" vertical="center" wrapText="1"/>
    </xf>
    <xf numFmtId="0" fontId="21" fillId="35" borderId="19" xfId="0" applyFont="1" applyFill="1" applyBorder="1" applyAlignment="1">
      <alignment horizontal="center" vertical="center" wrapText="1"/>
    </xf>
    <xf numFmtId="0" fontId="0" fillId="36" borderId="19" xfId="0" applyFill="1" applyBorder="1" applyAlignment="1">
      <alignment vertical="center" wrapText="1"/>
    </xf>
    <xf numFmtId="4" fontId="21" fillId="35" borderId="19" xfId="0" applyNumberFormat="1" applyFont="1" applyFill="1" applyBorder="1" applyAlignment="1">
      <alignment vertical="center" wrapText="1"/>
    </xf>
    <xf numFmtId="0" fontId="21" fillId="35" borderId="19" xfId="0" applyFont="1" applyFill="1" applyBorder="1" applyAlignment="1">
      <alignment vertical="center" wrapText="1"/>
    </xf>
    <xf numFmtId="3" fontId="0" fillId="37" borderId="19" xfId="0" applyNumberFormat="1" applyFill="1" applyBorder="1" applyAlignment="1">
      <alignment horizontal="center" vertical="center" wrapText="1"/>
    </xf>
    <xf numFmtId="0" fontId="3" fillId="38" borderId="18" xfId="44" applyFont="1" applyFill="1" applyBorder="1" applyAlignment="1">
      <alignment horizontal="center" vertical="center"/>
      <protection/>
    </xf>
    <xf numFmtId="0" fontId="9" fillId="39" borderId="18" xfId="44" applyFont="1" applyFill="1" applyBorder="1" applyAlignment="1">
      <alignment horizontal="center" vertical="center"/>
      <protection/>
    </xf>
    <xf numFmtId="0" fontId="9" fillId="39" borderId="18" xfId="44" applyFont="1" applyFill="1" applyBorder="1" applyAlignment="1">
      <alignment horizontal="left" vertical="center"/>
      <protection/>
    </xf>
    <xf numFmtId="0" fontId="9" fillId="39" borderId="18" xfId="44" applyFont="1" applyFill="1" applyBorder="1" applyAlignment="1" quotePrefix="1">
      <alignment horizontal="left" vertical="center"/>
      <protection/>
    </xf>
    <xf numFmtId="16" fontId="9" fillId="39" borderId="18" xfId="44" applyNumberFormat="1" applyFont="1" applyFill="1" applyBorder="1" applyAlignment="1" quotePrefix="1">
      <alignment horizontal="left" vertical="center"/>
      <protection/>
    </xf>
    <xf numFmtId="49" fontId="6" fillId="33" borderId="0" xfId="44" applyNumberFormat="1" applyFont="1" applyFill="1" applyAlignment="1">
      <alignment horizontal="left" vertical="center"/>
      <protection/>
    </xf>
    <xf numFmtId="0" fontId="1" fillId="33" borderId="0" xfId="44" applyFill="1" applyAlignment="1">
      <alignment vertical="center"/>
      <protection/>
    </xf>
    <xf numFmtId="0" fontId="8" fillId="33" borderId="0" xfId="44" applyFont="1" applyFill="1" applyAlignment="1">
      <alignment vertical="center"/>
      <protection/>
    </xf>
    <xf numFmtId="0" fontId="1" fillId="33" borderId="0" xfId="44" applyFill="1" applyBorder="1" applyAlignment="1">
      <alignment horizontal="center" vertical="center"/>
      <protection/>
    </xf>
    <xf numFmtId="0" fontId="10" fillId="39" borderId="18" xfId="44" applyFont="1" applyFill="1" applyBorder="1" applyAlignment="1">
      <alignment vertical="center"/>
      <protection/>
    </xf>
    <xf numFmtId="4" fontId="1" fillId="39" borderId="18" xfId="44" applyNumberFormat="1" applyFont="1" applyFill="1" applyBorder="1" applyAlignment="1">
      <alignment vertical="center"/>
      <protection/>
    </xf>
    <xf numFmtId="0" fontId="9" fillId="39" borderId="18" xfId="44" applyFont="1" applyFill="1" applyBorder="1" applyAlignment="1">
      <alignment vertical="center"/>
      <protection/>
    </xf>
    <xf numFmtId="4" fontId="1" fillId="39" borderId="18" xfId="44" applyNumberFormat="1" applyFont="1" applyFill="1" applyBorder="1" applyAlignment="1">
      <alignment vertical="center"/>
      <protection/>
    </xf>
    <xf numFmtId="0" fontId="2" fillId="38" borderId="18" xfId="44" applyFont="1" applyFill="1" applyBorder="1" applyAlignment="1">
      <alignment vertical="center" wrapText="1"/>
      <protection/>
    </xf>
    <xf numFmtId="4" fontId="19" fillId="38" borderId="18" xfId="44" applyNumberFormat="1" applyFont="1" applyFill="1" applyBorder="1" applyAlignment="1">
      <alignment vertical="center"/>
      <protection/>
    </xf>
    <xf numFmtId="0" fontId="20" fillId="33" borderId="0" xfId="44" applyFont="1" applyFill="1" applyAlignment="1">
      <alignment vertical="center"/>
      <protection/>
    </xf>
    <xf numFmtId="0" fontId="9" fillId="39" borderId="18" xfId="44" applyFont="1" applyFill="1" applyBorder="1" applyAlignment="1">
      <alignment vertical="center"/>
      <protection/>
    </xf>
    <xf numFmtId="4" fontId="22" fillId="39" borderId="18" xfId="44" applyNumberFormat="1" applyFont="1" applyFill="1" applyBorder="1" applyAlignment="1">
      <alignment vertical="center"/>
      <protection/>
    </xf>
    <xf numFmtId="0" fontId="58" fillId="33" borderId="0" xfId="44" applyFont="1" applyFill="1" applyAlignment="1">
      <alignment vertical="center"/>
      <protection/>
    </xf>
    <xf numFmtId="4" fontId="22" fillId="40" borderId="18" xfId="44" applyNumberFormat="1" applyFont="1" applyFill="1" applyBorder="1" applyAlignment="1">
      <alignment vertical="center"/>
      <protection/>
    </xf>
    <xf numFmtId="0" fontId="9" fillId="39" borderId="18" xfId="44" applyFont="1" applyFill="1" applyBorder="1" applyAlignment="1">
      <alignment vertical="center" wrapText="1"/>
      <protection/>
    </xf>
    <xf numFmtId="0" fontId="9" fillId="38" borderId="20" xfId="44" applyFont="1" applyFill="1" applyBorder="1" applyAlignment="1">
      <alignment vertical="center"/>
      <protection/>
    </xf>
    <xf numFmtId="0" fontId="2" fillId="38" borderId="21" xfId="44" applyFont="1" applyFill="1" applyBorder="1" applyAlignment="1">
      <alignment vertical="center"/>
      <protection/>
    </xf>
    <xf numFmtId="4" fontId="3" fillId="38" borderId="22" xfId="44" applyNumberFormat="1" applyFont="1" applyFill="1" applyBorder="1" applyAlignment="1">
      <alignment vertical="center"/>
      <protection/>
    </xf>
    <xf numFmtId="4" fontId="3" fillId="33" borderId="0" xfId="44" applyNumberFormat="1" applyFont="1" applyFill="1" applyBorder="1" applyAlignment="1">
      <alignment vertical="center"/>
      <protection/>
    </xf>
    <xf numFmtId="0" fontId="22" fillId="33" borderId="0" xfId="44" applyFont="1" applyFill="1" applyBorder="1" applyAlignment="1">
      <alignment horizontal="center" vertical="center"/>
      <protection/>
    </xf>
    <xf numFmtId="0" fontId="10" fillId="33" borderId="0" xfId="44" applyFont="1" applyFill="1" applyAlignment="1">
      <alignment vertical="center"/>
      <protection/>
    </xf>
    <xf numFmtId="49" fontId="10" fillId="33" borderId="0" xfId="44" applyNumberFormat="1" applyFont="1" applyFill="1" applyAlignment="1">
      <alignment horizontal="left" vertical="center"/>
      <protection/>
    </xf>
    <xf numFmtId="49" fontId="10" fillId="33" borderId="0" xfId="44" applyNumberFormat="1" applyFont="1" applyFill="1" applyAlignment="1">
      <alignment horizontal="center" vertical="center"/>
      <protection/>
    </xf>
    <xf numFmtId="49" fontId="12" fillId="0" borderId="0" xfId="45" applyNumberFormat="1" applyFont="1" applyAlignment="1">
      <alignment horizontal="left" vertical="center"/>
      <protection/>
    </xf>
    <xf numFmtId="49" fontId="11" fillId="0" borderId="0" xfId="45" applyNumberFormat="1" applyFont="1" applyAlignment="1">
      <alignment horizontal="center" vertical="center"/>
      <protection/>
    </xf>
    <xf numFmtId="0" fontId="11" fillId="0" borderId="0" xfId="45" applyFont="1" applyAlignment="1">
      <alignment vertical="center"/>
      <protection/>
    </xf>
    <xf numFmtId="49" fontId="13" fillId="41" borderId="0" xfId="45" applyNumberFormat="1" applyFont="1" applyFill="1" applyAlignment="1">
      <alignment horizontal="left" vertical="center"/>
      <protection/>
    </xf>
    <xf numFmtId="49" fontId="11" fillId="41" borderId="0" xfId="45" applyNumberFormat="1" applyFont="1" applyFill="1" applyAlignment="1">
      <alignment horizontal="center" vertical="center"/>
      <protection/>
    </xf>
    <xf numFmtId="0" fontId="13" fillId="41" borderId="0" xfId="45" applyFont="1" applyFill="1" applyAlignment="1">
      <alignment vertical="center"/>
      <protection/>
    </xf>
    <xf numFmtId="0" fontId="14" fillId="0" borderId="0" xfId="45" applyFont="1" applyAlignment="1">
      <alignment vertical="center"/>
      <protection/>
    </xf>
    <xf numFmtId="49" fontId="13" fillId="0" borderId="0" xfId="45" applyNumberFormat="1" applyFont="1" applyAlignment="1">
      <alignment horizontal="left" vertical="center"/>
      <protection/>
    </xf>
    <xf numFmtId="0" fontId="11" fillId="0" borderId="0" xfId="45" applyFont="1" applyAlignment="1">
      <alignment vertical="center" wrapText="1"/>
      <protection/>
    </xf>
    <xf numFmtId="49" fontId="11" fillId="34" borderId="18" xfId="45" applyNumberFormat="1" applyFont="1" applyFill="1" applyBorder="1" applyAlignment="1">
      <alignment horizontal="center" vertical="center"/>
      <protection/>
    </xf>
    <xf numFmtId="0" fontId="13" fillId="42" borderId="18" xfId="45" applyFont="1" applyFill="1" applyBorder="1" applyAlignment="1">
      <alignment horizontal="center" vertical="center"/>
      <protection/>
    </xf>
    <xf numFmtId="0" fontId="11" fillId="43" borderId="18" xfId="45" applyFont="1" applyFill="1" applyBorder="1" applyAlignment="1">
      <alignment vertical="center"/>
      <protection/>
    </xf>
    <xf numFmtId="0" fontId="11" fillId="34" borderId="23" xfId="45" applyFont="1" applyFill="1" applyBorder="1" applyAlignment="1">
      <alignment vertical="center"/>
      <protection/>
    </xf>
    <xf numFmtId="0" fontId="13" fillId="0" borderId="0" xfId="45" applyFont="1" applyAlignment="1">
      <alignment vertical="center"/>
      <protection/>
    </xf>
    <xf numFmtId="0" fontId="11" fillId="42" borderId="18" xfId="45" applyFont="1" applyFill="1" applyBorder="1" applyAlignment="1">
      <alignment horizontal="center" vertical="center"/>
      <protection/>
    </xf>
    <xf numFmtId="0" fontId="11" fillId="43" borderId="18" xfId="45" applyFont="1" applyFill="1" applyBorder="1" applyAlignment="1">
      <alignment horizontal="center" vertical="center"/>
      <protection/>
    </xf>
    <xf numFmtId="0" fontId="11" fillId="34" borderId="24" xfId="45" applyFont="1" applyFill="1" applyBorder="1" applyAlignment="1">
      <alignment horizontal="center" vertical="center"/>
      <protection/>
    </xf>
    <xf numFmtId="0" fontId="11" fillId="0" borderId="0" xfId="45" applyFont="1" applyAlignment="1">
      <alignment horizontal="center" vertical="center"/>
      <protection/>
    </xf>
    <xf numFmtId="1" fontId="11" fillId="34" borderId="18" xfId="45" applyNumberFormat="1" applyFont="1" applyFill="1" applyBorder="1" applyAlignment="1">
      <alignment horizontal="center" vertical="center"/>
      <protection/>
    </xf>
    <xf numFmtId="0" fontId="11" fillId="34" borderId="18" xfId="45" applyFont="1" applyFill="1" applyBorder="1" applyAlignment="1">
      <alignment horizontal="center" vertical="center"/>
      <protection/>
    </xf>
    <xf numFmtId="3" fontId="11" fillId="37" borderId="18" xfId="45" applyNumberFormat="1" applyFont="1" applyFill="1" applyBorder="1" applyAlignment="1">
      <alignment vertical="center"/>
      <protection/>
    </xf>
    <xf numFmtId="4" fontId="11" fillId="34" borderId="18" xfId="45" applyNumberFormat="1" applyFont="1" applyFill="1" applyBorder="1" applyAlignment="1">
      <alignment vertical="center"/>
      <protection/>
    </xf>
    <xf numFmtId="0" fontId="11" fillId="34" borderId="24" xfId="45" applyFont="1" applyFill="1" applyBorder="1" applyAlignment="1">
      <alignment vertical="center"/>
      <protection/>
    </xf>
    <xf numFmtId="167" fontId="11" fillId="34" borderId="18" xfId="45" applyNumberFormat="1" applyFont="1" applyFill="1" applyBorder="1" applyAlignment="1">
      <alignment horizontal="center" vertical="center"/>
      <protection/>
    </xf>
    <xf numFmtId="1" fontId="11" fillId="34" borderId="23" xfId="45" applyNumberFormat="1" applyFont="1" applyFill="1" applyBorder="1" applyAlignment="1">
      <alignment horizontal="center" vertical="center"/>
      <protection/>
    </xf>
    <xf numFmtId="167" fontId="11" fillId="34" borderId="23" xfId="45" applyNumberFormat="1" applyFont="1" applyFill="1" applyBorder="1" applyAlignment="1">
      <alignment horizontal="center" vertical="center"/>
      <protection/>
    </xf>
    <xf numFmtId="3" fontId="11" fillId="37" borderId="23" xfId="45" applyNumberFormat="1" applyFont="1" applyFill="1" applyBorder="1" applyAlignment="1">
      <alignment vertical="center"/>
      <protection/>
    </xf>
    <xf numFmtId="4" fontId="11" fillId="43" borderId="21" xfId="45" applyNumberFormat="1" applyFont="1" applyFill="1" applyBorder="1" applyAlignment="1">
      <alignment vertical="center"/>
      <protection/>
    </xf>
    <xf numFmtId="4" fontId="11" fillId="43" borderId="22" xfId="45" applyNumberFormat="1" applyFont="1" applyFill="1" applyBorder="1" applyAlignment="1">
      <alignment vertical="center"/>
      <protection/>
    </xf>
    <xf numFmtId="0" fontId="11" fillId="42" borderId="0" xfId="45" applyFont="1" applyFill="1" applyAlignment="1">
      <alignment vertical="center"/>
      <protection/>
    </xf>
    <xf numFmtId="49" fontId="11" fillId="0" borderId="0" xfId="45" applyNumberFormat="1" applyFont="1" applyBorder="1" applyAlignment="1">
      <alignment horizontal="center" vertical="center"/>
      <protection/>
    </xf>
    <xf numFmtId="3" fontId="11" fillId="0" borderId="0" xfId="45" applyNumberFormat="1" applyFont="1" applyBorder="1" applyAlignment="1">
      <alignment vertical="center"/>
      <protection/>
    </xf>
    <xf numFmtId="0" fontId="11" fillId="0" borderId="0" xfId="45" applyFont="1" applyBorder="1" applyAlignment="1">
      <alignment vertical="center"/>
      <protection/>
    </xf>
    <xf numFmtId="49" fontId="16" fillId="0" borderId="0" xfId="45" applyNumberFormat="1" applyFont="1" applyAlignment="1">
      <alignment horizontal="left" vertical="center"/>
      <protection/>
    </xf>
    <xf numFmtId="49" fontId="11" fillId="0" borderId="0" xfId="45" applyNumberFormat="1" applyFont="1" applyAlignment="1">
      <alignment horizontal="left" vertical="center"/>
      <protection/>
    </xf>
    <xf numFmtId="0" fontId="11" fillId="43" borderId="18" xfId="45" applyFont="1" applyFill="1" applyBorder="1" applyAlignment="1">
      <alignment horizontal="center" vertical="center" wrapText="1"/>
      <protection/>
    </xf>
    <xf numFmtId="199" fontId="21" fillId="35" borderId="19" xfId="0" applyNumberFormat="1" applyFont="1" applyFill="1" applyBorder="1" applyAlignment="1">
      <alignment vertical="center" wrapText="1"/>
    </xf>
    <xf numFmtId="177" fontId="0" fillId="36" borderId="19" xfId="0" applyNumberFormat="1" applyFill="1" applyBorder="1" applyAlignment="1">
      <alignment vertical="center" wrapText="1"/>
    </xf>
    <xf numFmtId="2" fontId="0" fillId="36" borderId="19" xfId="0" applyNumberFormat="1" applyFill="1" applyBorder="1" applyAlignment="1">
      <alignment vertical="center" wrapText="1"/>
    </xf>
    <xf numFmtId="173" fontId="21" fillId="35" borderId="19" xfId="0" applyNumberFormat="1" applyFont="1" applyFill="1" applyBorder="1" applyAlignment="1">
      <alignment vertical="center" wrapText="1"/>
    </xf>
    <xf numFmtId="0" fontId="9" fillId="39" borderId="14" xfId="44" applyFont="1" applyFill="1" applyBorder="1" applyAlignment="1">
      <alignment horizontal="left" vertical="center"/>
      <protection/>
    </xf>
    <xf numFmtId="0" fontId="9" fillId="39" borderId="24" xfId="44" applyFont="1" applyFill="1" applyBorder="1" applyAlignment="1">
      <alignment vertical="center"/>
      <protection/>
    </xf>
    <xf numFmtId="0" fontId="4" fillId="33" borderId="0" xfId="44" applyFont="1" applyFill="1" applyBorder="1" applyAlignment="1">
      <alignment wrapText="1"/>
      <protection/>
    </xf>
    <xf numFmtId="0" fontId="3" fillId="33" borderId="24" xfId="44" applyFont="1" applyFill="1" applyBorder="1" applyAlignment="1">
      <alignment horizontal="center"/>
      <protection/>
    </xf>
    <xf numFmtId="49" fontId="1" fillId="33" borderId="24" xfId="44" applyNumberFormat="1" applyFill="1" applyBorder="1" applyAlignment="1">
      <alignment horizontal="center"/>
      <protection/>
    </xf>
    <xf numFmtId="0" fontId="5" fillId="33" borderId="24" xfId="44" applyFont="1" applyFill="1" applyBorder="1" applyAlignment="1">
      <alignment horizontal="center"/>
      <protection/>
    </xf>
    <xf numFmtId="0" fontId="6" fillId="33" borderId="24" xfId="44" applyFont="1" applyFill="1" applyBorder="1" applyAlignment="1">
      <alignment horizontal="center"/>
      <protection/>
    </xf>
    <xf numFmtId="0" fontId="6" fillId="33" borderId="24" xfId="44" applyFont="1" applyFill="1" applyBorder="1" applyAlignment="1">
      <alignment horizontal="center" wrapText="1"/>
      <protection/>
    </xf>
    <xf numFmtId="0" fontId="5" fillId="0" borderId="24" xfId="44" applyFont="1" applyBorder="1" applyAlignment="1">
      <alignment horizontal="center"/>
      <protection/>
    </xf>
    <xf numFmtId="0" fontId="21" fillId="0" borderId="0" xfId="0" applyFont="1" applyAlignment="1">
      <alignment horizontal="left" vertical="center" wrapText="1"/>
    </xf>
    <xf numFmtId="3" fontId="0" fillId="35" borderId="19" xfId="0" applyNumberFormat="1" applyFill="1" applyBorder="1" applyAlignment="1">
      <alignment horizontal="left" vertical="center" wrapText="1"/>
    </xf>
    <xf numFmtId="3" fontId="0" fillId="37" borderId="19" xfId="0" applyNumberFormat="1" applyFill="1" applyBorder="1" applyAlignment="1">
      <alignment horizontal="center" vertical="center" wrapText="1"/>
    </xf>
    <xf numFmtId="0" fontId="21" fillId="35" borderId="19" xfId="0" applyFont="1" applyFill="1" applyBorder="1" applyAlignment="1">
      <alignment horizontal="left" vertical="center" wrapText="1"/>
    </xf>
    <xf numFmtId="0" fontId="21" fillId="35" borderId="25" xfId="0" applyFont="1" applyFill="1" applyBorder="1" applyAlignment="1">
      <alignment horizontal="left" vertical="center" wrapText="1"/>
    </xf>
    <xf numFmtId="0" fontId="21" fillId="35" borderId="26" xfId="0" applyFont="1" applyFill="1" applyBorder="1" applyAlignment="1">
      <alignment horizontal="left" vertical="center" wrapText="1"/>
    </xf>
    <xf numFmtId="0" fontId="21" fillId="35" borderId="27" xfId="0" applyFont="1" applyFill="1" applyBorder="1" applyAlignment="1">
      <alignment horizontal="left" vertical="center" wrapText="1"/>
    </xf>
    <xf numFmtId="0" fontId="0" fillId="35" borderId="19" xfId="0" applyFill="1" applyBorder="1" applyAlignment="1">
      <alignment horizontal="left" vertical="center" wrapText="1"/>
    </xf>
    <xf numFmtId="0" fontId="0" fillId="0" borderId="28" xfId="0" applyBorder="1" applyAlignment="1">
      <alignment horizontal="left" vertical="center" wrapText="1"/>
    </xf>
    <xf numFmtId="3" fontId="0" fillId="44" borderId="19" xfId="0" applyNumberFormat="1" applyFill="1" applyBorder="1" applyAlignment="1">
      <alignment horizontal="left" vertical="center" wrapText="1"/>
    </xf>
    <xf numFmtId="0" fontId="18" fillId="33" borderId="0" xfId="44" applyFont="1" applyFill="1" applyAlignment="1">
      <alignment horizontal="left" vertical="center"/>
      <protection/>
    </xf>
    <xf numFmtId="0" fontId="23" fillId="33" borderId="0" xfId="44" applyFont="1" applyFill="1" applyAlignment="1">
      <alignment horizontal="left" vertical="center"/>
      <protection/>
    </xf>
    <xf numFmtId="0" fontId="1" fillId="33" borderId="0" xfId="44" applyFill="1" applyAlignment="1">
      <alignment horizontal="left" vertical="center" wrapText="1"/>
      <protection/>
    </xf>
    <xf numFmtId="49" fontId="11" fillId="0" borderId="0" xfId="45" applyNumberFormat="1" applyFont="1" applyAlignment="1">
      <alignment horizontal="left" vertical="center" wrapText="1"/>
      <protection/>
    </xf>
    <xf numFmtId="0" fontId="13" fillId="0" borderId="0" xfId="45" applyFont="1" applyBorder="1" applyAlignment="1">
      <alignment horizontal="center" vertical="center"/>
      <protection/>
    </xf>
    <xf numFmtId="0" fontId="11" fillId="42" borderId="29" xfId="45" applyFont="1" applyFill="1" applyBorder="1" applyAlignment="1">
      <alignment horizontal="left" vertical="center"/>
      <protection/>
    </xf>
    <xf numFmtId="0" fontId="11" fillId="42" borderId="30" xfId="45" applyFont="1" applyFill="1" applyBorder="1" applyAlignment="1">
      <alignment horizontal="left" vertical="center"/>
      <protection/>
    </xf>
    <xf numFmtId="0" fontId="11" fillId="42" borderId="31" xfId="45" applyFont="1" applyFill="1" applyBorder="1" applyAlignment="1">
      <alignment horizontal="left" vertical="center"/>
      <protection/>
    </xf>
    <xf numFmtId="0" fontId="11" fillId="0" borderId="0" xfId="54" applyFont="1" applyBorder="1" applyAlignment="1">
      <alignment horizontal="left" vertical="center" wrapText="1"/>
      <protection/>
    </xf>
    <xf numFmtId="0" fontId="17" fillId="33" borderId="0" xfId="45" applyFont="1" applyFill="1" applyBorder="1" applyAlignment="1">
      <alignment horizontal="left" wrapText="1"/>
      <protection/>
    </xf>
    <xf numFmtId="0" fontId="11" fillId="33" borderId="0" xfId="45" applyFont="1" applyFill="1" applyBorder="1" applyAlignment="1">
      <alignment horizontal="left" vertical="top" wrapText="1"/>
      <protection/>
    </xf>
    <xf numFmtId="0" fontId="11" fillId="0" borderId="0" xfId="54" applyFont="1" applyBorder="1" applyAlignment="1">
      <alignment horizontal="left" vertical="top" wrapText="1"/>
      <protection/>
    </xf>
    <xf numFmtId="0" fontId="11" fillId="0" borderId="0" xfId="54" applyFont="1" applyBorder="1" applyAlignment="1">
      <alignment vertical="top" wrapText="1"/>
      <protection/>
    </xf>
    <xf numFmtId="0" fontId="11" fillId="33" borderId="0" xfId="45" applyFont="1" applyFill="1" applyBorder="1" applyAlignment="1">
      <alignment horizontal="left" vertical="center"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ny 2"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xdr:row>
      <xdr:rowOff>142875</xdr:rowOff>
    </xdr:from>
    <xdr:to>
      <xdr:col>0</xdr:col>
      <xdr:colOff>9525</xdr:colOff>
      <xdr:row>12</xdr:row>
      <xdr:rowOff>47625</xdr:rowOff>
    </xdr:to>
    <xdr:pic>
      <xdr:nvPicPr>
        <xdr:cNvPr id="1" name="Picture 33"/>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2" name="Picture 34"/>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3" name="Picture 65"/>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4" name="Picture 66"/>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5" name="Picture 97"/>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6" name="Picture 98"/>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editAs="oneCell">
    <xdr:from>
      <xdr:col>4</xdr:col>
      <xdr:colOff>304800</xdr:colOff>
      <xdr:row>4</xdr:row>
      <xdr:rowOff>114300</xdr:rowOff>
    </xdr:from>
    <xdr:to>
      <xdr:col>9</xdr:col>
      <xdr:colOff>466725</xdr:colOff>
      <xdr:row>14</xdr:row>
      <xdr:rowOff>542925</xdr:rowOff>
    </xdr:to>
    <xdr:pic>
      <xdr:nvPicPr>
        <xdr:cNvPr id="7" name="Obraz 9"/>
        <xdr:cNvPicPr preferRelativeResize="1">
          <a:picLocks noChangeAspect="1"/>
        </xdr:cNvPicPr>
      </xdr:nvPicPr>
      <xdr:blipFill>
        <a:blip r:embed="rId2"/>
        <a:stretch>
          <a:fillRect/>
        </a:stretch>
      </xdr:blipFill>
      <xdr:spPr>
        <a:xfrm>
          <a:off x="1943100" y="800100"/>
          <a:ext cx="3495675" cy="2143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53"/>
  <sheetViews>
    <sheetView zoomScaleSheetLayoutView="100" zoomScalePageLayoutView="0" workbookViewId="0" topLeftCell="A22">
      <selection activeCell="Q38" sqref="Q38"/>
    </sheetView>
  </sheetViews>
  <sheetFormatPr defaultColWidth="10.00390625" defaultRowHeight="12.75"/>
  <cols>
    <col min="1" max="16384" width="10.00390625" style="1" customWidth="1"/>
  </cols>
  <sheetData>
    <row r="1" spans="1:9" s="5" customFormat="1" ht="14.25" customHeight="1">
      <c r="A1" s="2"/>
      <c r="B1" s="3"/>
      <c r="C1" s="3"/>
      <c r="D1" s="3"/>
      <c r="E1" s="3"/>
      <c r="F1" s="3"/>
      <c r="G1" s="3"/>
      <c r="H1" s="3"/>
      <c r="I1" s="4"/>
    </row>
    <row r="2" spans="1:9" ht="14.25" customHeight="1">
      <c r="A2" s="6"/>
      <c r="B2" s="5"/>
      <c r="C2" s="5"/>
      <c r="D2" s="5"/>
      <c r="E2" s="5"/>
      <c r="F2" s="5"/>
      <c r="G2" s="5"/>
      <c r="H2" s="5"/>
      <c r="I2" s="7"/>
    </row>
    <row r="3" spans="1:9" ht="14.25" customHeight="1">
      <c r="A3" s="6"/>
      <c r="B3" s="5"/>
      <c r="C3" s="5"/>
      <c r="D3" s="8"/>
      <c r="E3" s="8"/>
      <c r="F3" s="8"/>
      <c r="G3" s="5"/>
      <c r="H3" s="5"/>
      <c r="I3" s="7"/>
    </row>
    <row r="4" spans="1:9" ht="14.25" customHeight="1">
      <c r="A4" s="6"/>
      <c r="B4" s="5"/>
      <c r="C4" s="5"/>
      <c r="D4" s="5"/>
      <c r="E4" s="5"/>
      <c r="F4" s="5"/>
      <c r="G4" s="5"/>
      <c r="H4" s="5"/>
      <c r="I4" s="7"/>
    </row>
    <row r="5" spans="1:9" ht="14.25" customHeight="1">
      <c r="A5" s="6"/>
      <c r="B5" s="5"/>
      <c r="C5" s="5"/>
      <c r="D5" s="5"/>
      <c r="E5" s="5"/>
      <c r="F5" s="5"/>
      <c r="G5" s="5"/>
      <c r="H5" s="5"/>
      <c r="I5" s="7"/>
    </row>
    <row r="6" spans="1:9" ht="14.25" customHeight="1">
      <c r="A6" s="6"/>
      <c r="B6" s="5"/>
      <c r="C6" s="5"/>
      <c r="D6" s="5"/>
      <c r="E6" s="5"/>
      <c r="F6" s="5"/>
      <c r="G6" s="5"/>
      <c r="H6" s="5"/>
      <c r="I6" s="7"/>
    </row>
    <row r="7" spans="1:9" ht="14.25" customHeight="1">
      <c r="A7" s="6"/>
      <c r="B7" s="5"/>
      <c r="C7" s="5"/>
      <c r="D7" s="8"/>
      <c r="E7" s="8"/>
      <c r="F7" s="8"/>
      <c r="G7" s="5"/>
      <c r="H7" s="5"/>
      <c r="I7" s="7"/>
    </row>
    <row r="8" spans="1:9" ht="14.25" customHeight="1">
      <c r="A8" s="6"/>
      <c r="B8" s="5"/>
      <c r="C8" s="5"/>
      <c r="D8" s="5"/>
      <c r="E8" s="5"/>
      <c r="F8" s="5"/>
      <c r="G8" s="5"/>
      <c r="H8" s="5"/>
      <c r="I8" s="7"/>
    </row>
    <row r="9" spans="1:9" ht="14.25" customHeight="1">
      <c r="A9" s="6"/>
      <c r="B9" s="5"/>
      <c r="C9" s="5"/>
      <c r="D9" s="5"/>
      <c r="E9" s="5"/>
      <c r="F9" s="5"/>
      <c r="G9" s="5"/>
      <c r="H9" s="5"/>
      <c r="I9" s="7"/>
    </row>
    <row r="10" spans="1:9" ht="14.25" customHeight="1">
      <c r="A10" s="6"/>
      <c r="B10" s="5"/>
      <c r="C10" s="5"/>
      <c r="D10" s="5"/>
      <c r="E10" s="5"/>
      <c r="F10" s="5"/>
      <c r="G10" s="5"/>
      <c r="H10" s="5"/>
      <c r="I10" s="7"/>
    </row>
    <row r="11" spans="1:9" ht="14.25" customHeight="1">
      <c r="A11" s="6"/>
      <c r="B11" s="5"/>
      <c r="C11" s="5"/>
      <c r="D11" s="5"/>
      <c r="E11" s="5"/>
      <c r="F11" s="5"/>
      <c r="G11" s="5"/>
      <c r="H11" s="5"/>
      <c r="I11" s="7"/>
    </row>
    <row r="12" spans="1:9" ht="14.25" customHeight="1">
      <c r="A12" s="6"/>
      <c r="B12" s="5"/>
      <c r="C12" s="5"/>
      <c r="D12" s="5"/>
      <c r="E12" s="5"/>
      <c r="F12" s="5"/>
      <c r="G12" s="5"/>
      <c r="H12" s="5"/>
      <c r="I12" s="7"/>
    </row>
    <row r="13" spans="1:9" ht="20.25" customHeight="1">
      <c r="A13" s="6"/>
      <c r="B13" s="22" t="s">
        <v>101</v>
      </c>
      <c r="C13" s="22"/>
      <c r="D13" s="22"/>
      <c r="E13" s="22"/>
      <c r="F13" s="105"/>
      <c r="G13" s="22"/>
      <c r="H13" s="22"/>
      <c r="I13" s="7"/>
    </row>
    <row r="14" spans="1:9" ht="14.25" customHeight="1">
      <c r="A14" s="6"/>
      <c r="B14" s="5"/>
      <c r="C14" s="5"/>
      <c r="D14" s="5"/>
      <c r="E14" s="5"/>
      <c r="F14" s="5"/>
      <c r="G14" s="5"/>
      <c r="H14" s="5"/>
      <c r="I14" s="7"/>
    </row>
    <row r="15" spans="1:9" ht="22.5" customHeight="1">
      <c r="A15" s="6"/>
      <c r="B15" s="22" t="s">
        <v>102</v>
      </c>
      <c r="C15" s="22"/>
      <c r="D15" s="22"/>
      <c r="E15" s="22"/>
      <c r="F15" s="22"/>
      <c r="G15" s="5"/>
      <c r="H15" s="5"/>
      <c r="I15" s="7"/>
    </row>
    <row r="16" spans="1:9" ht="14.25" customHeight="1">
      <c r="A16" s="6"/>
      <c r="B16" s="5"/>
      <c r="C16" s="5"/>
      <c r="D16" s="5"/>
      <c r="E16" s="5"/>
      <c r="F16" s="5"/>
      <c r="G16" s="5"/>
      <c r="H16" s="5"/>
      <c r="I16" s="7"/>
    </row>
    <row r="17" spans="1:9" ht="14.25" customHeight="1">
      <c r="A17" s="6"/>
      <c r="B17" s="5"/>
      <c r="C17" s="5"/>
      <c r="D17" s="5"/>
      <c r="E17" s="5"/>
      <c r="F17" s="5"/>
      <c r="G17" s="5"/>
      <c r="H17" s="5"/>
      <c r="I17" s="7"/>
    </row>
    <row r="18" spans="1:9" ht="14.25" customHeight="1">
      <c r="A18" s="6"/>
      <c r="B18" s="5"/>
      <c r="C18" s="5"/>
      <c r="D18" s="5"/>
      <c r="E18" s="5"/>
      <c r="F18" s="5"/>
      <c r="G18" s="5"/>
      <c r="H18" s="5"/>
      <c r="I18" s="7"/>
    </row>
    <row r="19" spans="1:9" ht="14.25" customHeight="1">
      <c r="A19" s="6"/>
      <c r="B19" s="5"/>
      <c r="C19" s="5"/>
      <c r="D19" s="5"/>
      <c r="E19" s="5"/>
      <c r="F19" s="5"/>
      <c r="G19" s="5"/>
      <c r="H19" s="5"/>
      <c r="I19" s="7"/>
    </row>
    <row r="20" spans="1:9" ht="14.25" customHeight="1">
      <c r="A20" s="6"/>
      <c r="B20" s="9"/>
      <c r="C20" s="9"/>
      <c r="D20" s="9"/>
      <c r="E20" s="9"/>
      <c r="F20" s="9"/>
      <c r="G20" s="9"/>
      <c r="H20" s="9"/>
      <c r="I20" s="7"/>
    </row>
    <row r="21" spans="1:9" ht="18" customHeight="1">
      <c r="A21" s="108" t="s">
        <v>0</v>
      </c>
      <c r="B21" s="108"/>
      <c r="C21" s="108"/>
      <c r="D21" s="108"/>
      <c r="E21" s="108"/>
      <c r="F21" s="108"/>
      <c r="G21" s="108"/>
      <c r="H21" s="108"/>
      <c r="I21" s="108"/>
    </row>
    <row r="22" spans="1:9" ht="14.25" customHeight="1">
      <c r="A22" s="109"/>
      <c r="B22" s="109"/>
      <c r="C22" s="109"/>
      <c r="D22" s="109"/>
      <c r="E22" s="109"/>
      <c r="F22" s="109"/>
      <c r="G22" s="109"/>
      <c r="H22" s="109"/>
      <c r="I22" s="109"/>
    </row>
    <row r="23" spans="1:9" ht="14.25" customHeight="1">
      <c r="A23" s="110" t="s">
        <v>103</v>
      </c>
      <c r="B23" s="109"/>
      <c r="C23" s="109"/>
      <c r="D23" s="109"/>
      <c r="E23" s="109"/>
      <c r="F23" s="109"/>
      <c r="G23" s="109"/>
      <c r="H23" s="109"/>
      <c r="I23" s="109"/>
    </row>
    <row r="24" spans="1:9" ht="22.5" customHeight="1">
      <c r="A24" s="10"/>
      <c r="B24" s="11"/>
      <c r="C24" s="5"/>
      <c r="D24" s="5"/>
      <c r="E24" s="11"/>
      <c r="F24" s="11"/>
      <c r="G24" s="11"/>
      <c r="H24" s="11"/>
      <c r="I24" s="12"/>
    </row>
    <row r="25" spans="1:9" ht="21.75" customHeight="1">
      <c r="A25" s="111"/>
      <c r="B25" s="111"/>
      <c r="C25" s="111"/>
      <c r="D25" s="111"/>
      <c r="E25" s="111"/>
      <c r="F25" s="111"/>
      <c r="G25" s="111"/>
      <c r="H25" s="111"/>
      <c r="I25" s="111"/>
    </row>
    <row r="26" spans="1:9" ht="14.25" customHeight="1">
      <c r="A26" s="6"/>
      <c r="B26" s="5"/>
      <c r="C26" s="5"/>
      <c r="D26" s="5"/>
      <c r="E26" s="5"/>
      <c r="F26" s="5"/>
      <c r="G26" s="5"/>
      <c r="H26" s="5"/>
      <c r="I26" s="7"/>
    </row>
    <row r="27" spans="1:9" ht="14.25" customHeight="1">
      <c r="A27" s="10"/>
      <c r="B27" s="11"/>
      <c r="C27" s="5"/>
      <c r="D27" s="5"/>
      <c r="E27" s="11"/>
      <c r="F27" s="11"/>
      <c r="G27" s="11"/>
      <c r="H27" s="11"/>
      <c r="I27" s="12"/>
    </row>
    <row r="28" spans="1:9" ht="18" customHeight="1">
      <c r="A28" s="111"/>
      <c r="B28" s="111"/>
      <c r="C28" s="111"/>
      <c r="D28" s="111"/>
      <c r="E28" s="111"/>
      <c r="F28" s="111"/>
      <c r="G28" s="111"/>
      <c r="H28" s="111"/>
      <c r="I28" s="111"/>
    </row>
    <row r="29" spans="1:9" ht="14.25" customHeight="1">
      <c r="A29" s="6"/>
      <c r="B29" s="5"/>
      <c r="C29" s="5"/>
      <c r="D29" s="5"/>
      <c r="E29" s="5"/>
      <c r="F29" s="5"/>
      <c r="G29" s="5"/>
      <c r="H29" s="5"/>
      <c r="I29" s="7"/>
    </row>
    <row r="30" spans="1:9" ht="14.25" customHeight="1">
      <c r="A30" s="6"/>
      <c r="B30" s="8"/>
      <c r="C30" s="5"/>
      <c r="D30" s="5"/>
      <c r="E30" s="5"/>
      <c r="F30" s="5"/>
      <c r="G30" s="5"/>
      <c r="H30" s="5"/>
      <c r="I30" s="7"/>
    </row>
    <row r="31" spans="1:9" ht="14.25" customHeight="1">
      <c r="A31" s="6"/>
      <c r="B31" s="5"/>
      <c r="C31" s="5"/>
      <c r="D31" s="5"/>
      <c r="E31" s="5"/>
      <c r="F31" s="5"/>
      <c r="G31" s="5"/>
      <c r="H31" s="5"/>
      <c r="I31" s="7"/>
    </row>
    <row r="32" spans="1:9" ht="15.75" customHeight="1">
      <c r="A32" s="106"/>
      <c r="B32" s="106"/>
      <c r="C32" s="106"/>
      <c r="D32" s="106"/>
      <c r="E32" s="106"/>
      <c r="F32" s="106"/>
      <c r="G32" s="106"/>
      <c r="H32" s="106"/>
      <c r="I32" s="106"/>
    </row>
    <row r="33" spans="1:9" ht="14.25" customHeight="1">
      <c r="A33" s="6"/>
      <c r="B33" s="5"/>
      <c r="C33" s="5"/>
      <c r="D33" s="5"/>
      <c r="E33" s="5"/>
      <c r="F33" s="5"/>
      <c r="G33" s="5"/>
      <c r="H33" s="5"/>
      <c r="I33" s="7"/>
    </row>
    <row r="34" spans="1:9" ht="14.25" customHeight="1">
      <c r="A34" s="6"/>
      <c r="B34" s="5"/>
      <c r="C34" s="5"/>
      <c r="D34" s="5"/>
      <c r="E34" s="5"/>
      <c r="F34" s="5"/>
      <c r="G34" s="5"/>
      <c r="H34" s="5"/>
      <c r="I34" s="7"/>
    </row>
    <row r="35" spans="1:9" ht="14.25" customHeight="1">
      <c r="A35" s="6"/>
      <c r="B35" s="5"/>
      <c r="C35" s="5"/>
      <c r="D35" s="5"/>
      <c r="E35" s="5"/>
      <c r="F35" s="5"/>
      <c r="G35" s="5"/>
      <c r="H35" s="5"/>
      <c r="I35" s="7"/>
    </row>
    <row r="36" spans="1:9" ht="14.25" customHeight="1">
      <c r="A36" s="6"/>
      <c r="B36" s="5"/>
      <c r="C36" s="5"/>
      <c r="D36" s="5"/>
      <c r="E36" s="5"/>
      <c r="F36" s="5"/>
      <c r="G36" s="5"/>
      <c r="H36" s="5"/>
      <c r="I36" s="7"/>
    </row>
    <row r="37" spans="1:9" ht="14.25" customHeight="1">
      <c r="A37" s="6"/>
      <c r="B37" s="5"/>
      <c r="C37" s="5"/>
      <c r="D37" s="5"/>
      <c r="E37" s="5"/>
      <c r="F37" s="5"/>
      <c r="G37" s="5"/>
      <c r="H37" s="5"/>
      <c r="I37" s="7"/>
    </row>
    <row r="38" spans="1:9" ht="14.25" customHeight="1">
      <c r="A38" s="6"/>
      <c r="B38" s="5"/>
      <c r="C38" s="5"/>
      <c r="D38" s="5"/>
      <c r="E38" s="5"/>
      <c r="F38" s="5"/>
      <c r="G38" s="5"/>
      <c r="H38" s="5"/>
      <c r="I38" s="7"/>
    </row>
    <row r="39" spans="1:9" ht="14.25" customHeight="1">
      <c r="A39" s="6"/>
      <c r="B39" s="5"/>
      <c r="C39" s="5"/>
      <c r="D39" s="5"/>
      <c r="E39" s="5"/>
      <c r="F39" s="5"/>
      <c r="G39" s="5"/>
      <c r="H39" s="5"/>
      <c r="I39" s="7"/>
    </row>
    <row r="40" spans="1:9" ht="14.25" customHeight="1">
      <c r="A40" s="6"/>
      <c r="B40" s="5"/>
      <c r="C40" s="5"/>
      <c r="D40" s="5"/>
      <c r="E40" s="5"/>
      <c r="F40" s="5"/>
      <c r="G40" s="5"/>
      <c r="H40" s="5"/>
      <c r="I40" s="7"/>
    </row>
    <row r="41" spans="1:9" ht="14.25" customHeight="1">
      <c r="A41" s="6"/>
      <c r="B41" s="5"/>
      <c r="C41" s="5"/>
      <c r="D41" s="5"/>
      <c r="E41" s="5"/>
      <c r="F41" s="5"/>
      <c r="G41" s="5"/>
      <c r="H41" s="5"/>
      <c r="I41" s="7"/>
    </row>
    <row r="42" spans="1:9" ht="14.25" customHeight="1">
      <c r="A42" s="6"/>
      <c r="B42" s="5"/>
      <c r="C42" s="5"/>
      <c r="D42" s="5"/>
      <c r="E42" s="5"/>
      <c r="F42" s="5"/>
      <c r="G42" s="5"/>
      <c r="H42" s="5"/>
      <c r="I42" s="7"/>
    </row>
    <row r="43" spans="1:9" ht="14.25" customHeight="1">
      <c r="A43" s="6"/>
      <c r="B43" s="5"/>
      <c r="C43" s="5"/>
      <c r="D43" s="5"/>
      <c r="E43" s="5"/>
      <c r="F43" s="5"/>
      <c r="G43" s="5"/>
      <c r="H43" s="5"/>
      <c r="I43" s="7"/>
    </row>
    <row r="44" spans="1:9" ht="14.25" customHeight="1">
      <c r="A44" s="6"/>
      <c r="B44" s="5"/>
      <c r="C44" s="5"/>
      <c r="D44" s="5"/>
      <c r="E44" s="5"/>
      <c r="F44" s="5"/>
      <c r="G44" s="5"/>
      <c r="H44" s="5"/>
      <c r="I44" s="7"/>
    </row>
    <row r="45" spans="1:9" ht="14.25" customHeight="1">
      <c r="A45" s="6"/>
      <c r="B45" s="5"/>
      <c r="C45" s="5"/>
      <c r="D45" s="5"/>
      <c r="E45" s="5"/>
      <c r="F45" s="5"/>
      <c r="G45" s="5"/>
      <c r="H45" s="5"/>
      <c r="I45" s="7"/>
    </row>
    <row r="46" spans="1:9" ht="14.25" customHeight="1">
      <c r="A46" s="6"/>
      <c r="B46" s="5"/>
      <c r="C46" s="5"/>
      <c r="D46" s="5"/>
      <c r="E46" s="5"/>
      <c r="F46" s="5"/>
      <c r="G46" s="5"/>
      <c r="H46" s="5"/>
      <c r="I46" s="7"/>
    </row>
    <row r="47" spans="1:9" ht="14.25" customHeight="1">
      <c r="A47" s="6"/>
      <c r="B47" s="5"/>
      <c r="C47" s="5"/>
      <c r="D47" s="5"/>
      <c r="E47" s="5"/>
      <c r="F47" s="5"/>
      <c r="G47" s="5"/>
      <c r="H47" s="5"/>
      <c r="I47" s="7"/>
    </row>
    <row r="48" spans="1:9" ht="15" customHeight="1">
      <c r="A48" s="6"/>
      <c r="B48" s="5"/>
      <c r="C48" s="5"/>
      <c r="D48" s="5"/>
      <c r="E48" s="13"/>
      <c r="F48" s="5"/>
      <c r="G48" s="5"/>
      <c r="H48" s="5"/>
      <c r="I48" s="7"/>
    </row>
    <row r="49" spans="1:9" ht="15" customHeight="1">
      <c r="A49" s="6"/>
      <c r="B49" s="5"/>
      <c r="C49" s="5"/>
      <c r="D49" s="5"/>
      <c r="E49" s="13"/>
      <c r="F49" s="5"/>
      <c r="G49" s="5"/>
      <c r="H49" s="5"/>
      <c r="I49" s="7"/>
    </row>
    <row r="50" spans="1:9" ht="14.25" customHeight="1">
      <c r="A50" s="6"/>
      <c r="B50" s="5"/>
      <c r="C50" s="5"/>
      <c r="D50" s="5"/>
      <c r="E50" s="5"/>
      <c r="F50" s="5"/>
      <c r="G50" s="5"/>
      <c r="H50" s="5"/>
      <c r="I50" s="7"/>
    </row>
    <row r="51" spans="1:9" ht="14.25" customHeight="1">
      <c r="A51" s="6"/>
      <c r="B51" s="5"/>
      <c r="C51" s="5"/>
      <c r="D51" s="5"/>
      <c r="E51" s="5"/>
      <c r="F51" s="5"/>
      <c r="G51" s="5"/>
      <c r="H51" s="5"/>
      <c r="I51" s="7"/>
    </row>
    <row r="52" spans="1:9" ht="14.25" customHeight="1">
      <c r="A52" s="107"/>
      <c r="B52" s="107"/>
      <c r="C52" s="107"/>
      <c r="D52" s="107"/>
      <c r="E52" s="107"/>
      <c r="F52" s="107"/>
      <c r="G52" s="107"/>
      <c r="H52" s="107"/>
      <c r="I52" s="107"/>
    </row>
    <row r="53" spans="1:9" ht="14.25" customHeight="1">
      <c r="A53" s="14"/>
      <c r="B53" s="15"/>
      <c r="C53" s="15"/>
      <c r="D53" s="15"/>
      <c r="E53" s="15"/>
      <c r="F53" s="15"/>
      <c r="G53" s="15"/>
      <c r="H53" s="15"/>
      <c r="I53" s="16"/>
    </row>
  </sheetData>
  <sheetProtection selectLockedCells="1" selectUnlockedCells="1"/>
  <mergeCells count="7">
    <mergeCell ref="A32:I32"/>
    <mergeCell ref="A52:I52"/>
    <mergeCell ref="A21:I21"/>
    <mergeCell ref="A22:I22"/>
    <mergeCell ref="A23:I23"/>
    <mergeCell ref="A25:I25"/>
    <mergeCell ref="A28:I28"/>
  </mergeCells>
  <printOptions/>
  <pageMargins left="0.7097222222222223" right="0.5097222222222222" top="0.6701388888888888" bottom="0.35" header="0.5118055555555555" footer="0.5118055555555555"/>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2:G32"/>
  <sheetViews>
    <sheetView zoomScaleSheetLayoutView="100" zoomScalePageLayoutView="0" workbookViewId="0" topLeftCell="A19">
      <selection activeCell="B32" sqref="B32:G32"/>
    </sheetView>
  </sheetViews>
  <sheetFormatPr defaultColWidth="9.140625" defaultRowHeight="12.75"/>
  <cols>
    <col min="1" max="1" width="3.421875" style="26" customWidth="1"/>
    <col min="2" max="2" width="14.140625" style="26" customWidth="1"/>
    <col min="3" max="3" width="11.28125" style="26" customWidth="1"/>
    <col min="4" max="4" width="20.421875" style="26" customWidth="1"/>
    <col min="5" max="5" width="22.140625" style="26" customWidth="1"/>
    <col min="6" max="6" width="14.00390625" style="26" customWidth="1"/>
    <col min="7" max="7" width="16.140625" style="26" customWidth="1"/>
    <col min="8" max="16384" width="9.140625" style="26" customWidth="1"/>
  </cols>
  <sheetData>
    <row r="2" spans="1:5" ht="12.75">
      <c r="A2" s="112" t="s">
        <v>60</v>
      </c>
      <c r="B2" s="112"/>
      <c r="C2" s="112"/>
      <c r="D2" s="112"/>
      <c r="E2" s="112"/>
    </row>
    <row r="3" spans="2:5" ht="63.75">
      <c r="B3" s="28" t="s">
        <v>52</v>
      </c>
      <c r="C3" s="28" t="s">
        <v>53</v>
      </c>
      <c r="D3" s="28" t="s">
        <v>65</v>
      </c>
      <c r="E3" s="28" t="s">
        <v>55</v>
      </c>
    </row>
    <row r="4" spans="2:5" ht="12.75">
      <c r="B4" s="119" t="s">
        <v>49</v>
      </c>
      <c r="C4" s="119"/>
      <c r="D4" s="119"/>
      <c r="E4" s="119"/>
    </row>
    <row r="5" spans="2:5" ht="12.75">
      <c r="B5" s="30" t="s">
        <v>50</v>
      </c>
      <c r="C5" s="30">
        <v>0.479</v>
      </c>
      <c r="D5" s="114"/>
      <c r="E5" s="101">
        <f>$D$5*C5/1000</f>
        <v>0</v>
      </c>
    </row>
    <row r="6" spans="2:5" ht="12.75">
      <c r="B6" s="30" t="s">
        <v>54</v>
      </c>
      <c r="C6" s="30">
        <v>10.1</v>
      </c>
      <c r="D6" s="114"/>
      <c r="E6" s="30">
        <f>$D$5*C6/1000</f>
        <v>0</v>
      </c>
    </row>
    <row r="7" spans="2:5" ht="12.75">
      <c r="B7" s="30" t="s">
        <v>51</v>
      </c>
      <c r="C7" s="30">
        <f>9*10^-7</f>
        <v>9E-07</v>
      </c>
      <c r="D7" s="114"/>
      <c r="E7" s="100">
        <f>$D$5*C7/1000</f>
        <v>0</v>
      </c>
    </row>
    <row r="8" spans="2:5" ht="12.75">
      <c r="B8" s="119" t="s">
        <v>56</v>
      </c>
      <c r="C8" s="119"/>
      <c r="D8" s="119"/>
      <c r="E8" s="119"/>
    </row>
    <row r="9" spans="2:5" ht="12.75">
      <c r="B9" s="30" t="s">
        <v>50</v>
      </c>
      <c r="C9" s="30">
        <v>0.22</v>
      </c>
      <c r="D9" s="114"/>
      <c r="E9" s="101">
        <f>$D$9*C9/1000</f>
        <v>0</v>
      </c>
    </row>
    <row r="10" spans="2:5" ht="12.75">
      <c r="B10" s="30" t="s">
        <v>54</v>
      </c>
      <c r="C10" s="30">
        <v>10.7</v>
      </c>
      <c r="D10" s="114"/>
      <c r="E10" s="30">
        <f>$D$9*C10/1000</f>
        <v>0</v>
      </c>
    </row>
    <row r="11" spans="2:5" ht="12.75">
      <c r="B11" s="30" t="s">
        <v>51</v>
      </c>
      <c r="C11" s="30">
        <f>9*10^-7</f>
        <v>9E-07</v>
      </c>
      <c r="D11" s="114"/>
      <c r="E11" s="100">
        <f>$D$9*C11/1000</f>
        <v>0</v>
      </c>
    </row>
    <row r="12" spans="2:5" ht="12.75">
      <c r="B12" s="119" t="s">
        <v>57</v>
      </c>
      <c r="C12" s="119"/>
      <c r="D12" s="119"/>
      <c r="E12" s="119"/>
    </row>
    <row r="13" spans="2:5" ht="12.75">
      <c r="B13" s="30" t="s">
        <v>50</v>
      </c>
      <c r="C13" s="30">
        <v>0.207</v>
      </c>
      <c r="D13" s="114"/>
      <c r="E13" s="101">
        <f>$D$13*C13/1000</f>
        <v>0</v>
      </c>
    </row>
    <row r="14" spans="2:5" ht="12.75">
      <c r="B14" s="30" t="s">
        <v>54</v>
      </c>
      <c r="C14" s="30">
        <v>9.38</v>
      </c>
      <c r="D14" s="114"/>
      <c r="E14" s="30">
        <f>$D$13*C14/1000</f>
        <v>0</v>
      </c>
    </row>
    <row r="15" spans="2:5" ht="12.75">
      <c r="B15" s="30" t="s">
        <v>51</v>
      </c>
      <c r="C15" s="30">
        <f>9*10^-7</f>
        <v>9E-07</v>
      </c>
      <c r="D15" s="114"/>
      <c r="E15" s="100">
        <f>$D$13*C15/1000</f>
        <v>0</v>
      </c>
    </row>
    <row r="16" spans="2:5" ht="12.75">
      <c r="B16" s="113" t="s">
        <v>58</v>
      </c>
      <c r="C16" s="113"/>
      <c r="D16" s="113"/>
      <c r="E16" s="113"/>
    </row>
    <row r="17" spans="2:5" ht="12.75">
      <c r="B17" s="30" t="s">
        <v>50</v>
      </c>
      <c r="C17" s="30">
        <v>0.0462</v>
      </c>
      <c r="D17" s="114"/>
      <c r="E17" s="101">
        <f>$D$17*C17/1000</f>
        <v>0</v>
      </c>
    </row>
    <row r="18" spans="2:5" ht="12.75">
      <c r="B18" s="30" t="s">
        <v>54</v>
      </c>
      <c r="C18" s="30">
        <v>5.42</v>
      </c>
      <c r="D18" s="114"/>
      <c r="E18" s="30">
        <f>$D$17*C18/1000</f>
        <v>0</v>
      </c>
    </row>
    <row r="19" spans="2:5" ht="12.75">
      <c r="B19" s="30" t="s">
        <v>51</v>
      </c>
      <c r="C19" s="30">
        <f>9*10^-7</f>
        <v>9E-07</v>
      </c>
      <c r="D19" s="114"/>
      <c r="E19" s="100">
        <f>$D$17*C19/1000</f>
        <v>0</v>
      </c>
    </row>
    <row r="20" spans="2:5" ht="29.25" customHeight="1">
      <c r="B20" s="121" t="s">
        <v>95</v>
      </c>
      <c r="C20" s="121"/>
      <c r="D20" s="121"/>
      <c r="E20" s="121"/>
    </row>
    <row r="21" spans="2:5" ht="12.75">
      <c r="B21" s="30" t="s">
        <v>50</v>
      </c>
      <c r="C21" s="30">
        <v>0.0023</v>
      </c>
      <c r="D21" s="114"/>
      <c r="E21" s="101">
        <f>$D$21*C21/1000</f>
        <v>0</v>
      </c>
    </row>
    <row r="22" spans="2:5" ht="12.75">
      <c r="B22" s="30" t="s">
        <v>54</v>
      </c>
      <c r="C22" s="30">
        <v>0.597</v>
      </c>
      <c r="D22" s="114"/>
      <c r="E22" s="30">
        <f>$D$21*C22/1000</f>
        <v>0</v>
      </c>
    </row>
    <row r="23" spans="2:5" ht="12.75">
      <c r="B23" s="30" t="s">
        <v>51</v>
      </c>
      <c r="C23" s="30">
        <f>9*10^-7</f>
        <v>9E-07</v>
      </c>
      <c r="D23" s="114"/>
      <c r="E23" s="100">
        <f>$D$21*C23/1000</f>
        <v>0</v>
      </c>
    </row>
    <row r="24" spans="2:5" ht="12.75">
      <c r="B24" s="115" t="s">
        <v>59</v>
      </c>
      <c r="C24" s="115"/>
      <c r="D24" s="115"/>
      <c r="E24" s="115"/>
    </row>
    <row r="25" spans="2:5" ht="12.75">
      <c r="B25" s="116" t="s">
        <v>50</v>
      </c>
      <c r="C25" s="117"/>
      <c r="D25" s="118"/>
      <c r="E25" s="31">
        <f>E5+E9+E13+E17+E21</f>
        <v>0</v>
      </c>
    </row>
    <row r="26" spans="2:5" ht="12.75">
      <c r="B26" s="116" t="s">
        <v>54</v>
      </c>
      <c r="C26" s="117"/>
      <c r="D26" s="118"/>
      <c r="E26" s="102">
        <f>E6+E10+E14+E18+E22</f>
        <v>0</v>
      </c>
    </row>
    <row r="27" spans="2:5" ht="12.75">
      <c r="B27" s="116" t="s">
        <v>51</v>
      </c>
      <c r="C27" s="117"/>
      <c r="D27" s="118"/>
      <c r="E27" s="99">
        <f>E7+E11+E15+E19+E23</f>
        <v>0</v>
      </c>
    </row>
    <row r="29" spans="1:5" ht="12.75">
      <c r="A29" s="112" t="s">
        <v>61</v>
      </c>
      <c r="B29" s="112"/>
      <c r="C29" s="112"/>
      <c r="D29" s="112"/>
      <c r="E29" s="112"/>
    </row>
    <row r="30" spans="2:7" ht="63.75">
      <c r="B30" s="28" t="s">
        <v>52</v>
      </c>
      <c r="C30" s="28" t="s">
        <v>62</v>
      </c>
      <c r="D30" s="28" t="s">
        <v>63</v>
      </c>
      <c r="E30" s="28" t="s">
        <v>64</v>
      </c>
      <c r="F30" s="28" t="s">
        <v>99</v>
      </c>
      <c r="G30" s="29" t="s">
        <v>55</v>
      </c>
    </row>
    <row r="31" spans="2:7" ht="12.75">
      <c r="B31" s="32" t="s">
        <v>96</v>
      </c>
      <c r="C31" s="27">
        <v>74.1</v>
      </c>
      <c r="D31" s="27">
        <f>43/1000</f>
        <v>0.043</v>
      </c>
      <c r="E31" s="27">
        <v>0.845</v>
      </c>
      <c r="F31" s="33"/>
      <c r="G31" s="31">
        <f>ROUND(C31*D31*E31*F31,2)</f>
        <v>0</v>
      </c>
    </row>
    <row r="32" spans="2:7" ht="36" customHeight="1">
      <c r="B32" s="120" t="s">
        <v>100</v>
      </c>
      <c r="C32" s="120"/>
      <c r="D32" s="120"/>
      <c r="E32" s="120"/>
      <c r="F32" s="120"/>
      <c r="G32" s="120"/>
    </row>
  </sheetData>
  <sheetProtection/>
  <mergeCells count="17">
    <mergeCell ref="B32:G32"/>
    <mergeCell ref="B8:E8"/>
    <mergeCell ref="D9:D11"/>
    <mergeCell ref="B12:E12"/>
    <mergeCell ref="D13:D15"/>
    <mergeCell ref="B20:E20"/>
    <mergeCell ref="D21:D23"/>
    <mergeCell ref="A2:E2"/>
    <mergeCell ref="A29:E29"/>
    <mergeCell ref="B16:E16"/>
    <mergeCell ref="D17:D19"/>
    <mergeCell ref="B24:E24"/>
    <mergeCell ref="B25:D25"/>
    <mergeCell ref="B26:D26"/>
    <mergeCell ref="B27:D27"/>
    <mergeCell ref="D5:D7"/>
    <mergeCell ref="B4:E4"/>
  </mergeCells>
  <printOptions/>
  <pageMargins left="0.7" right="0.7" top="0.75" bottom="0.75" header="0.3" footer="0.3"/>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D43"/>
  <sheetViews>
    <sheetView tabSelected="1" zoomScaleSheetLayoutView="91" workbookViewId="0" topLeftCell="A16">
      <selection activeCell="H43" sqref="H43"/>
    </sheetView>
  </sheetViews>
  <sheetFormatPr defaultColWidth="10.00390625" defaultRowHeight="12.75"/>
  <cols>
    <col min="1" max="1" width="4.7109375" style="40" customWidth="1"/>
    <col min="2" max="2" width="85.28125" style="40" customWidth="1"/>
    <col min="3" max="3" width="22.00390625" style="40" customWidth="1"/>
    <col min="4" max="16384" width="10.00390625" style="40" customWidth="1"/>
  </cols>
  <sheetData>
    <row r="1" ht="18" customHeight="1">
      <c r="A1" s="39" t="s">
        <v>97</v>
      </c>
    </row>
    <row r="2" spans="1:3" ht="14.25" customHeight="1">
      <c r="A2" s="41"/>
      <c r="C2" s="42"/>
    </row>
    <row r="3" spans="1:3" ht="14.25" customHeight="1" thickBot="1">
      <c r="A3" s="122" t="s">
        <v>48</v>
      </c>
      <c r="B3" s="122"/>
      <c r="C3" s="42"/>
    </row>
    <row r="4" spans="1:3" ht="14.25" customHeight="1" thickBot="1">
      <c r="A4" s="35">
        <v>1</v>
      </c>
      <c r="B4" s="43" t="s">
        <v>36</v>
      </c>
      <c r="C4" s="44">
        <f>C21</f>
        <v>0</v>
      </c>
    </row>
    <row r="5" spans="1:3" ht="14.25" customHeight="1" thickBot="1">
      <c r="A5" s="35">
        <v>2</v>
      </c>
      <c r="B5" s="45" t="s">
        <v>37</v>
      </c>
      <c r="C5" s="46">
        <f>C39</f>
        <v>0</v>
      </c>
    </row>
    <row r="6" spans="1:3" s="49" customFormat="1" ht="39" thickBot="1">
      <c r="A6" s="34">
        <v>3</v>
      </c>
      <c r="B6" s="47" t="s">
        <v>35</v>
      </c>
      <c r="C6" s="48">
        <f>C4-C5</f>
        <v>0</v>
      </c>
    </row>
    <row r="7" spans="1:3" ht="14.25" customHeight="1">
      <c r="A7" s="41"/>
      <c r="C7" s="42"/>
    </row>
    <row r="8" spans="1:3" ht="14.25" customHeight="1">
      <c r="A8" s="41"/>
      <c r="C8" s="42"/>
    </row>
    <row r="9" spans="1:3" ht="14.25" customHeight="1" thickBot="1">
      <c r="A9" s="122" t="s">
        <v>38</v>
      </c>
      <c r="B9" s="122"/>
      <c r="C9" s="42"/>
    </row>
    <row r="10" spans="1:3" s="52" customFormat="1" ht="14.25" customHeight="1" thickBot="1">
      <c r="A10" s="36">
        <v>1</v>
      </c>
      <c r="B10" s="50" t="s">
        <v>67</v>
      </c>
      <c r="C10" s="51">
        <f>C11*C12</f>
        <v>0</v>
      </c>
    </row>
    <row r="11" spans="1:3" s="52" customFormat="1" ht="14.25" customHeight="1" thickBot="1">
      <c r="A11" s="37" t="s">
        <v>71</v>
      </c>
      <c r="B11" s="50" t="s">
        <v>41</v>
      </c>
      <c r="C11" s="53"/>
    </row>
    <row r="12" spans="1:3" s="52" customFormat="1" ht="14.25" customHeight="1" thickBot="1">
      <c r="A12" s="37" t="s">
        <v>72</v>
      </c>
      <c r="B12" s="54" t="s">
        <v>40</v>
      </c>
      <c r="C12" s="53"/>
    </row>
    <row r="13" spans="1:3" s="52" customFormat="1" ht="14.25" customHeight="1" thickBot="1">
      <c r="A13" s="36">
        <v>2</v>
      </c>
      <c r="B13" s="54" t="s">
        <v>68</v>
      </c>
      <c r="C13" s="53"/>
    </row>
    <row r="14" spans="1:3" s="52" customFormat="1" ht="14.25" customHeight="1" thickBot="1">
      <c r="A14" s="36">
        <v>3</v>
      </c>
      <c r="B14" s="50" t="s">
        <v>82</v>
      </c>
      <c r="C14" s="51">
        <f>C15+C16+C17+C18</f>
        <v>0</v>
      </c>
    </row>
    <row r="15" spans="1:3" s="52" customFormat="1" ht="14.25" customHeight="1" thickBot="1">
      <c r="A15" s="38" t="s">
        <v>69</v>
      </c>
      <c r="B15" s="50" t="s">
        <v>83</v>
      </c>
      <c r="C15" s="53"/>
    </row>
    <row r="16" spans="1:3" s="52" customFormat="1" ht="14.25" customHeight="1" thickBot="1">
      <c r="A16" s="37" t="s">
        <v>70</v>
      </c>
      <c r="B16" s="50" t="s">
        <v>79</v>
      </c>
      <c r="C16" s="53"/>
    </row>
    <row r="17" spans="1:3" s="52" customFormat="1" ht="14.25" customHeight="1" thickBot="1">
      <c r="A17" s="38" t="s">
        <v>73</v>
      </c>
      <c r="B17" s="50" t="s">
        <v>78</v>
      </c>
      <c r="C17" s="53"/>
    </row>
    <row r="18" spans="1:3" s="52" customFormat="1" ht="14.25" customHeight="1" thickBot="1">
      <c r="A18" s="38" t="s">
        <v>74</v>
      </c>
      <c r="B18" s="50" t="s">
        <v>77</v>
      </c>
      <c r="C18" s="53"/>
    </row>
    <row r="19" spans="1:3" s="52" customFormat="1" ht="14.25" customHeight="1" thickBot="1">
      <c r="A19" s="36">
        <v>4</v>
      </c>
      <c r="B19" s="50" t="s">
        <v>76</v>
      </c>
      <c r="C19" s="53"/>
    </row>
    <row r="20" spans="1:3" s="52" customFormat="1" ht="14.25" customHeight="1" thickBot="1">
      <c r="A20" s="103">
        <v>5</v>
      </c>
      <c r="B20" s="104" t="s">
        <v>98</v>
      </c>
      <c r="C20" s="53"/>
    </row>
    <row r="21" spans="1:3" s="52" customFormat="1" ht="16.5" customHeight="1" thickBot="1" thickTop="1">
      <c r="A21" s="55"/>
      <c r="B21" s="56" t="s">
        <v>1</v>
      </c>
      <c r="C21" s="57">
        <f>C10+C13+C14+C19+C20</f>
        <v>0</v>
      </c>
    </row>
    <row r="22" spans="1:3" s="52" customFormat="1" ht="16.5" customHeight="1" thickTop="1">
      <c r="A22" s="123"/>
      <c r="B22" s="123"/>
      <c r="C22" s="58"/>
    </row>
    <row r="23" spans="1:3" s="52" customFormat="1" ht="14.25" customHeight="1" thickBot="1">
      <c r="A23" s="123" t="s">
        <v>39</v>
      </c>
      <c r="B23" s="123"/>
      <c r="C23" s="59"/>
    </row>
    <row r="24" spans="1:3" s="52" customFormat="1" ht="14.25" customHeight="1" thickBot="1">
      <c r="A24" s="36">
        <v>1</v>
      </c>
      <c r="B24" s="50" t="s">
        <v>80</v>
      </c>
      <c r="C24" s="51">
        <f>C25*C26</f>
        <v>0</v>
      </c>
    </row>
    <row r="25" spans="1:3" s="52" customFormat="1" ht="26.25" thickBot="1">
      <c r="A25" s="37" t="s">
        <v>71</v>
      </c>
      <c r="B25" s="54" t="s">
        <v>43</v>
      </c>
      <c r="C25" s="53"/>
    </row>
    <row r="26" spans="1:3" s="52" customFormat="1" ht="14.25" customHeight="1" thickBot="1">
      <c r="A26" s="37" t="s">
        <v>72</v>
      </c>
      <c r="B26" s="54" t="s">
        <v>42</v>
      </c>
      <c r="C26" s="53"/>
    </row>
    <row r="27" spans="1:3" s="52" customFormat="1" ht="14.25" customHeight="1" thickBot="1">
      <c r="A27" s="36">
        <v>2</v>
      </c>
      <c r="B27" s="54" t="s">
        <v>81</v>
      </c>
      <c r="C27" s="53"/>
    </row>
    <row r="28" spans="1:3" s="52" customFormat="1" ht="14.25" customHeight="1" thickBot="1">
      <c r="A28" s="36">
        <v>3</v>
      </c>
      <c r="B28" s="50" t="s">
        <v>82</v>
      </c>
      <c r="C28" s="51">
        <f>C29+C30+C31+C32</f>
        <v>0</v>
      </c>
    </row>
    <row r="29" spans="1:3" s="52" customFormat="1" ht="14.25" customHeight="1" thickBot="1">
      <c r="A29" s="38" t="s">
        <v>69</v>
      </c>
      <c r="B29" s="50" t="s">
        <v>75</v>
      </c>
      <c r="C29" s="53"/>
    </row>
    <row r="30" spans="1:3" s="52" customFormat="1" ht="14.25" customHeight="1" thickBot="1">
      <c r="A30" s="37" t="s">
        <v>70</v>
      </c>
      <c r="B30" s="50" t="s">
        <v>79</v>
      </c>
      <c r="C30" s="53"/>
    </row>
    <row r="31" spans="1:3" s="52" customFormat="1" ht="14.25" customHeight="1" thickBot="1">
      <c r="A31" s="38" t="s">
        <v>73</v>
      </c>
      <c r="B31" s="50" t="s">
        <v>78</v>
      </c>
      <c r="C31" s="53"/>
    </row>
    <row r="32" spans="1:3" s="52" customFormat="1" ht="14.25" customHeight="1" thickBot="1">
      <c r="A32" s="37" t="s">
        <v>74</v>
      </c>
      <c r="B32" s="50" t="s">
        <v>77</v>
      </c>
      <c r="C32" s="53"/>
    </row>
    <row r="33" spans="1:3" s="52" customFormat="1" ht="14.25" customHeight="1" thickBot="1">
      <c r="A33" s="36">
        <v>4</v>
      </c>
      <c r="B33" s="50" t="s">
        <v>87</v>
      </c>
      <c r="C33" s="51">
        <f>C34+C35+C36</f>
        <v>0</v>
      </c>
    </row>
    <row r="34" spans="1:3" s="52" customFormat="1" ht="14.25" customHeight="1" thickBot="1">
      <c r="A34" s="38" t="s">
        <v>84</v>
      </c>
      <c r="B34" s="50" t="s">
        <v>88</v>
      </c>
      <c r="C34" s="53"/>
    </row>
    <row r="35" spans="1:3" s="52" customFormat="1" ht="14.25" customHeight="1" thickBot="1">
      <c r="A35" s="37" t="s">
        <v>85</v>
      </c>
      <c r="B35" s="50" t="s">
        <v>89</v>
      </c>
      <c r="C35" s="53"/>
    </row>
    <row r="36" spans="1:3" s="52" customFormat="1" ht="14.25" customHeight="1" thickBot="1">
      <c r="A36" s="38" t="s">
        <v>86</v>
      </c>
      <c r="B36" s="50" t="s">
        <v>90</v>
      </c>
      <c r="C36" s="53"/>
    </row>
    <row r="37" spans="1:3" s="52" customFormat="1" ht="14.25" customHeight="1" thickBot="1">
      <c r="A37" s="36">
        <v>5</v>
      </c>
      <c r="B37" s="50" t="s">
        <v>76</v>
      </c>
      <c r="C37" s="53"/>
    </row>
    <row r="38" spans="1:3" s="52" customFormat="1" ht="14.25" customHeight="1" thickBot="1">
      <c r="A38" s="36">
        <v>6</v>
      </c>
      <c r="B38" s="50" t="s">
        <v>98</v>
      </c>
      <c r="C38" s="53"/>
    </row>
    <row r="39" spans="1:3" ht="16.5" customHeight="1" thickBot="1" thickTop="1">
      <c r="A39" s="55"/>
      <c r="B39" s="56" t="s">
        <v>1</v>
      </c>
      <c r="C39" s="57">
        <f>C24+C27+C28+C33+C37+C38</f>
        <v>0</v>
      </c>
    </row>
    <row r="40" spans="1:3" ht="14.25" customHeight="1" thickTop="1">
      <c r="A40" s="60"/>
      <c r="B40" s="61"/>
      <c r="C40" s="60"/>
    </row>
    <row r="41" spans="1:3" ht="14.25" customHeight="1">
      <c r="A41" s="60"/>
      <c r="B41" s="62"/>
      <c r="C41" s="60"/>
    </row>
    <row r="42" spans="1:3" ht="14.25" customHeight="1">
      <c r="A42" s="24" t="s">
        <v>31</v>
      </c>
      <c r="B42" s="61"/>
      <c r="C42" s="60"/>
    </row>
    <row r="43" spans="1:4" ht="30.75" customHeight="1">
      <c r="A43" s="124" t="s">
        <v>94</v>
      </c>
      <c r="B43" s="124"/>
      <c r="C43" s="124"/>
      <c r="D43" s="124"/>
    </row>
  </sheetData>
  <sheetProtection selectLockedCells="1" selectUnlockedCells="1"/>
  <mergeCells count="5">
    <mergeCell ref="A9:B9"/>
    <mergeCell ref="A22:B22"/>
    <mergeCell ref="A23:B23"/>
    <mergeCell ref="A3:B3"/>
    <mergeCell ref="A43:D43"/>
  </mergeCells>
  <printOptions/>
  <pageMargins left="1.070138888888889" right="0.4798611111111111" top="0.95" bottom="1" header="0.5118055555555555" footer="0.5"/>
  <pageSetup horizontalDpi="300" verticalDpi="300" orientation="portrait" paperSize="9" scale="71" r:id="rId1"/>
  <colBreaks count="1" manualBreakCount="1">
    <brk id="4" max="37" man="1"/>
  </colBreaks>
</worksheet>
</file>

<file path=xl/worksheets/sheet4.xml><?xml version="1.0" encoding="utf-8"?>
<worksheet xmlns="http://schemas.openxmlformats.org/spreadsheetml/2006/main" xmlns:r="http://schemas.openxmlformats.org/officeDocument/2006/relationships">
  <sheetPr>
    <pageSetUpPr fitToPage="1"/>
  </sheetPr>
  <dimension ref="A1:R42"/>
  <sheetViews>
    <sheetView view="pageBreakPreview" zoomScaleSheetLayoutView="100" workbookViewId="0" topLeftCell="A1">
      <selection activeCell="K24" sqref="K24"/>
    </sheetView>
  </sheetViews>
  <sheetFormatPr defaultColWidth="10.00390625" defaultRowHeight="12.75"/>
  <cols>
    <col min="1" max="1" width="4.57421875" style="64" customWidth="1"/>
    <col min="2" max="2" width="12.7109375" style="64" customWidth="1"/>
    <col min="3" max="3" width="16.28125" style="65" customWidth="1"/>
    <col min="4" max="4" width="17.28125" style="65" customWidth="1"/>
    <col min="5" max="5" width="15.8515625" style="65" customWidth="1"/>
    <col min="6" max="6" width="12.421875" style="65" customWidth="1"/>
    <col min="7" max="7" width="17.57421875" style="65" customWidth="1"/>
    <col min="8" max="8" width="15.00390625" style="65" customWidth="1"/>
    <col min="9" max="16384" width="10.00390625" style="65" customWidth="1"/>
  </cols>
  <sheetData>
    <row r="1" ht="18" customHeight="1">
      <c r="A1" s="63" t="s">
        <v>2</v>
      </c>
    </row>
    <row r="3" spans="1:4" ht="14.25" customHeight="1">
      <c r="A3" s="66" t="s">
        <v>3</v>
      </c>
      <c r="B3" s="67"/>
      <c r="C3" s="68">
        <v>0.08</v>
      </c>
      <c r="D3" s="69"/>
    </row>
    <row r="4" spans="1:4" ht="14.25" customHeight="1">
      <c r="A4" s="70"/>
      <c r="C4" s="126"/>
      <c r="D4" s="126"/>
    </row>
    <row r="5" spans="1:8" s="71" customFormat="1" ht="60.75" customHeight="1">
      <c r="A5" s="17" t="s">
        <v>4</v>
      </c>
      <c r="B5" s="17" t="s">
        <v>5</v>
      </c>
      <c r="C5" s="18" t="s">
        <v>6</v>
      </c>
      <c r="D5" s="18" t="s">
        <v>44</v>
      </c>
      <c r="E5" s="18" t="s">
        <v>32</v>
      </c>
      <c r="F5" s="18" t="s">
        <v>47</v>
      </c>
      <c r="G5" s="18" t="s">
        <v>46</v>
      </c>
      <c r="H5" s="19" t="s">
        <v>7</v>
      </c>
    </row>
    <row r="6" spans="1:11" ht="12.75" customHeight="1" thickBot="1">
      <c r="A6" s="72"/>
      <c r="B6" s="72"/>
      <c r="C6" s="73" t="s">
        <v>8</v>
      </c>
      <c r="D6" s="73" t="s">
        <v>45</v>
      </c>
      <c r="E6" s="73" t="s">
        <v>9</v>
      </c>
      <c r="F6" s="74"/>
      <c r="G6" s="74"/>
      <c r="H6" s="75"/>
      <c r="K6" s="76"/>
    </row>
    <row r="7" spans="1:8" s="80" customFormat="1" ht="29.25" customHeight="1" thickBot="1">
      <c r="A7" s="72"/>
      <c r="B7" s="72"/>
      <c r="C7" s="77" t="s">
        <v>92</v>
      </c>
      <c r="D7" s="77" t="s">
        <v>92</v>
      </c>
      <c r="E7" s="98" t="s">
        <v>91</v>
      </c>
      <c r="F7" s="78" t="s">
        <v>92</v>
      </c>
      <c r="G7" s="78" t="s">
        <v>93</v>
      </c>
      <c r="H7" s="79"/>
    </row>
    <row r="8" spans="1:8" ht="12.75" customHeight="1" thickBot="1">
      <c r="A8" s="81">
        <v>0</v>
      </c>
      <c r="B8" s="82">
        <f aca="true" t="shared" si="0" ref="B8:B26">1/(1+C$3)^A8</f>
        <v>1</v>
      </c>
      <c r="C8" s="83"/>
      <c r="D8" s="83"/>
      <c r="E8" s="83"/>
      <c r="F8" s="84">
        <f>(C8-D8)*B8</f>
        <v>0</v>
      </c>
      <c r="G8" s="84">
        <f>E8*B8</f>
        <v>0</v>
      </c>
      <c r="H8" s="85"/>
    </row>
    <row r="9" spans="1:8" ht="12.75" customHeight="1" thickBot="1">
      <c r="A9" s="81">
        <v>1</v>
      </c>
      <c r="B9" s="86">
        <f t="shared" si="0"/>
        <v>0.9259259259259258</v>
      </c>
      <c r="C9" s="83"/>
      <c r="D9" s="83"/>
      <c r="E9" s="83"/>
      <c r="F9" s="84">
        <f aca="true" t="shared" si="1" ref="F9:F26">(C9-D9)*B9</f>
        <v>0</v>
      </c>
      <c r="G9" s="84">
        <f aca="true" t="shared" si="2" ref="G9:G26">E9*B9</f>
        <v>0</v>
      </c>
      <c r="H9" s="85"/>
    </row>
    <row r="10" spans="1:8" ht="12.75" customHeight="1" thickBot="1">
      <c r="A10" s="81">
        <v>2</v>
      </c>
      <c r="B10" s="86">
        <f t="shared" si="0"/>
        <v>0.8573388203017832</v>
      </c>
      <c r="C10" s="83"/>
      <c r="D10" s="83"/>
      <c r="E10" s="83"/>
      <c r="F10" s="84">
        <f t="shared" si="1"/>
        <v>0</v>
      </c>
      <c r="G10" s="84">
        <f t="shared" si="2"/>
        <v>0</v>
      </c>
      <c r="H10" s="85"/>
    </row>
    <row r="11" spans="1:8" ht="12.75" customHeight="1" thickBot="1">
      <c r="A11" s="81">
        <v>3</v>
      </c>
      <c r="B11" s="86">
        <f t="shared" si="0"/>
        <v>0.7938322410201696</v>
      </c>
      <c r="C11" s="83"/>
      <c r="D11" s="83"/>
      <c r="E11" s="83"/>
      <c r="F11" s="84">
        <f t="shared" si="1"/>
        <v>0</v>
      </c>
      <c r="G11" s="84">
        <f t="shared" si="2"/>
        <v>0</v>
      </c>
      <c r="H11" s="85"/>
    </row>
    <row r="12" spans="1:8" ht="12.75" customHeight="1" thickBot="1">
      <c r="A12" s="81">
        <v>4</v>
      </c>
      <c r="B12" s="86">
        <f t="shared" si="0"/>
        <v>0.7350298527964533</v>
      </c>
      <c r="C12" s="83"/>
      <c r="D12" s="83"/>
      <c r="E12" s="83"/>
      <c r="F12" s="84">
        <f t="shared" si="1"/>
        <v>0</v>
      </c>
      <c r="G12" s="84">
        <f t="shared" si="2"/>
        <v>0</v>
      </c>
      <c r="H12" s="85"/>
    </row>
    <row r="13" spans="1:8" ht="12.75" customHeight="1" thickBot="1">
      <c r="A13" s="81">
        <v>5</v>
      </c>
      <c r="B13" s="86">
        <f t="shared" si="0"/>
        <v>0.680583197033753</v>
      </c>
      <c r="C13" s="83"/>
      <c r="D13" s="83"/>
      <c r="E13" s="83"/>
      <c r="F13" s="84">
        <f t="shared" si="1"/>
        <v>0</v>
      </c>
      <c r="G13" s="84">
        <f t="shared" si="2"/>
        <v>0</v>
      </c>
      <c r="H13" s="85"/>
    </row>
    <row r="14" spans="1:8" ht="12.75" customHeight="1" thickBot="1">
      <c r="A14" s="81">
        <v>6</v>
      </c>
      <c r="B14" s="86">
        <f t="shared" si="0"/>
        <v>0.6301696268831045</v>
      </c>
      <c r="C14" s="83"/>
      <c r="D14" s="83"/>
      <c r="E14" s="83"/>
      <c r="F14" s="84">
        <f t="shared" si="1"/>
        <v>0</v>
      </c>
      <c r="G14" s="84">
        <f t="shared" si="2"/>
        <v>0</v>
      </c>
      <c r="H14" s="85"/>
    </row>
    <row r="15" spans="1:8" ht="12.75" customHeight="1" thickBot="1">
      <c r="A15" s="81">
        <v>7</v>
      </c>
      <c r="B15" s="86">
        <f t="shared" si="0"/>
        <v>0.5834903952621339</v>
      </c>
      <c r="C15" s="83"/>
      <c r="D15" s="83"/>
      <c r="E15" s="83"/>
      <c r="F15" s="84">
        <f t="shared" si="1"/>
        <v>0</v>
      </c>
      <c r="G15" s="84">
        <f t="shared" si="2"/>
        <v>0</v>
      </c>
      <c r="H15" s="85"/>
    </row>
    <row r="16" spans="1:8" ht="12.75" customHeight="1" thickBot="1">
      <c r="A16" s="81">
        <v>8</v>
      </c>
      <c r="B16" s="86">
        <f t="shared" si="0"/>
        <v>0.5402688845019757</v>
      </c>
      <c r="C16" s="83"/>
      <c r="D16" s="83"/>
      <c r="E16" s="83"/>
      <c r="F16" s="84">
        <f t="shared" si="1"/>
        <v>0</v>
      </c>
      <c r="G16" s="84">
        <f t="shared" si="2"/>
        <v>0</v>
      </c>
      <c r="H16" s="85"/>
    </row>
    <row r="17" spans="1:8" ht="12.75" customHeight="1" thickBot="1">
      <c r="A17" s="81">
        <v>9</v>
      </c>
      <c r="B17" s="86">
        <f t="shared" si="0"/>
        <v>0.500248967131459</v>
      </c>
      <c r="C17" s="83"/>
      <c r="D17" s="83"/>
      <c r="E17" s="83"/>
      <c r="F17" s="84">
        <f t="shared" si="1"/>
        <v>0</v>
      </c>
      <c r="G17" s="84">
        <f t="shared" si="2"/>
        <v>0</v>
      </c>
      <c r="H17" s="85"/>
    </row>
    <row r="18" spans="1:8" ht="12.75" customHeight="1" thickBot="1">
      <c r="A18" s="81">
        <v>10</v>
      </c>
      <c r="B18" s="86">
        <f t="shared" si="0"/>
        <v>0.46319348808468425</v>
      </c>
      <c r="C18" s="83"/>
      <c r="D18" s="83"/>
      <c r="E18" s="83"/>
      <c r="F18" s="84">
        <f t="shared" si="1"/>
        <v>0</v>
      </c>
      <c r="G18" s="84">
        <f t="shared" si="2"/>
        <v>0</v>
      </c>
      <c r="H18" s="85"/>
    </row>
    <row r="19" spans="1:8" ht="12.75" customHeight="1" thickBot="1">
      <c r="A19" s="81">
        <v>11</v>
      </c>
      <c r="B19" s="86">
        <f t="shared" si="0"/>
        <v>0.4288828593376706</v>
      </c>
      <c r="C19" s="83"/>
      <c r="D19" s="83"/>
      <c r="E19" s="83"/>
      <c r="F19" s="84">
        <f t="shared" si="1"/>
        <v>0</v>
      </c>
      <c r="G19" s="84">
        <f t="shared" si="2"/>
        <v>0</v>
      </c>
      <c r="H19" s="85"/>
    </row>
    <row r="20" spans="1:8" ht="12.75" customHeight="1" thickBot="1">
      <c r="A20" s="81">
        <v>12</v>
      </c>
      <c r="B20" s="86">
        <f t="shared" si="0"/>
        <v>0.39711375864599124</v>
      </c>
      <c r="C20" s="83"/>
      <c r="D20" s="83"/>
      <c r="E20" s="83"/>
      <c r="F20" s="84">
        <f t="shared" si="1"/>
        <v>0</v>
      </c>
      <c r="G20" s="84">
        <f t="shared" si="2"/>
        <v>0</v>
      </c>
      <c r="H20" s="85"/>
    </row>
    <row r="21" spans="1:8" ht="12.75" customHeight="1" thickBot="1">
      <c r="A21" s="81">
        <v>13</v>
      </c>
      <c r="B21" s="86">
        <f t="shared" si="0"/>
        <v>0.3676979246722141</v>
      </c>
      <c r="C21" s="83"/>
      <c r="D21" s="83"/>
      <c r="E21" s="83"/>
      <c r="F21" s="84">
        <f t="shared" si="1"/>
        <v>0</v>
      </c>
      <c r="G21" s="84">
        <f t="shared" si="2"/>
        <v>0</v>
      </c>
      <c r="H21" s="85"/>
    </row>
    <row r="22" spans="1:8" ht="12.75" customHeight="1" thickBot="1">
      <c r="A22" s="81">
        <v>14</v>
      </c>
      <c r="B22" s="86">
        <f t="shared" si="0"/>
        <v>0.3404610413631612</v>
      </c>
      <c r="C22" s="83"/>
      <c r="D22" s="83"/>
      <c r="E22" s="83"/>
      <c r="F22" s="84">
        <f t="shared" si="1"/>
        <v>0</v>
      </c>
      <c r="G22" s="84">
        <f t="shared" si="2"/>
        <v>0</v>
      </c>
      <c r="H22" s="85"/>
    </row>
    <row r="23" spans="1:8" ht="12.75" customHeight="1" thickBot="1">
      <c r="A23" s="81">
        <v>15</v>
      </c>
      <c r="B23" s="86">
        <f t="shared" si="0"/>
        <v>0.31524170496588994</v>
      </c>
      <c r="C23" s="83"/>
      <c r="D23" s="83"/>
      <c r="E23" s="83"/>
      <c r="F23" s="84">
        <f t="shared" si="1"/>
        <v>0</v>
      </c>
      <c r="G23" s="84">
        <f t="shared" si="2"/>
        <v>0</v>
      </c>
      <c r="H23" s="85"/>
    </row>
    <row r="24" spans="1:8" ht="12.75" customHeight="1" thickBot="1">
      <c r="A24" s="81">
        <v>16</v>
      </c>
      <c r="B24" s="86">
        <f t="shared" si="0"/>
        <v>0.2918904675610092</v>
      </c>
      <c r="C24" s="83"/>
      <c r="D24" s="83"/>
      <c r="E24" s="83"/>
      <c r="F24" s="84">
        <f t="shared" si="1"/>
        <v>0</v>
      </c>
      <c r="G24" s="84">
        <f t="shared" si="2"/>
        <v>0</v>
      </c>
      <c r="H24" s="85"/>
    </row>
    <row r="25" spans="1:8" ht="12.75" customHeight="1" thickBot="1">
      <c r="A25" s="81">
        <v>17</v>
      </c>
      <c r="B25" s="86">
        <f t="shared" si="0"/>
        <v>0.27026895144537894</v>
      </c>
      <c r="C25" s="83"/>
      <c r="D25" s="83"/>
      <c r="E25" s="83"/>
      <c r="F25" s="84">
        <f t="shared" si="1"/>
        <v>0</v>
      </c>
      <c r="G25" s="84">
        <f t="shared" si="2"/>
        <v>0</v>
      </c>
      <c r="H25" s="85"/>
    </row>
    <row r="26" spans="1:8" ht="13.5" customHeight="1" thickBot="1">
      <c r="A26" s="87">
        <v>18</v>
      </c>
      <c r="B26" s="88">
        <f t="shared" si="0"/>
        <v>0.25024902911609154</v>
      </c>
      <c r="C26" s="89"/>
      <c r="D26" s="89"/>
      <c r="E26" s="89"/>
      <c r="F26" s="84">
        <f t="shared" si="1"/>
        <v>0</v>
      </c>
      <c r="G26" s="84">
        <f t="shared" si="2"/>
        <v>0</v>
      </c>
      <c r="H26" s="85"/>
    </row>
    <row r="27" spans="1:12" s="92" customFormat="1" ht="13.5" customHeight="1" thickBot="1" thickTop="1">
      <c r="A27" s="127"/>
      <c r="B27" s="128"/>
      <c r="C27" s="128"/>
      <c r="D27" s="128"/>
      <c r="E27" s="129"/>
      <c r="F27" s="90">
        <f>SUM(F8:F26)</f>
        <v>0</v>
      </c>
      <c r="G27" s="90">
        <f>SUM(G8:G26)</f>
        <v>0</v>
      </c>
      <c r="H27" s="91" t="e">
        <f>F27/G27</f>
        <v>#DIV/0!</v>
      </c>
      <c r="I27" s="65"/>
      <c r="J27" s="65"/>
      <c r="K27" s="65"/>
      <c r="L27" s="65"/>
    </row>
    <row r="28" spans="2:18" ht="12.75" customHeight="1" thickTop="1">
      <c r="B28" s="93"/>
      <c r="C28" s="94"/>
      <c r="D28" s="95"/>
      <c r="E28" s="95"/>
      <c r="F28" s="95"/>
      <c r="G28" s="95"/>
      <c r="H28" s="95"/>
      <c r="I28" s="95"/>
      <c r="J28" s="95"/>
      <c r="K28" s="95"/>
      <c r="L28" s="95"/>
      <c r="M28" s="95"/>
      <c r="N28" s="95"/>
      <c r="O28" s="95"/>
      <c r="P28" s="95"/>
      <c r="Q28" s="95"/>
      <c r="R28" s="95"/>
    </row>
    <row r="29" ht="12.75" customHeight="1">
      <c r="B29" s="96" t="s">
        <v>10</v>
      </c>
    </row>
    <row r="30" spans="1:11" ht="12.75" customHeight="1">
      <c r="A30" s="64">
        <v>1</v>
      </c>
      <c r="B30" s="125" t="s">
        <v>11</v>
      </c>
      <c r="C30" s="125"/>
      <c r="D30" s="125"/>
      <c r="E30" s="125"/>
      <c r="F30" s="125"/>
      <c r="G30" s="125"/>
      <c r="H30" s="125"/>
      <c r="I30" s="125"/>
      <c r="J30" s="125"/>
      <c r="K30" s="125"/>
    </row>
    <row r="31" spans="1:11" ht="18.75" customHeight="1">
      <c r="A31" s="64">
        <v>2</v>
      </c>
      <c r="B31" s="125" t="s">
        <v>12</v>
      </c>
      <c r="C31" s="125"/>
      <c r="D31" s="125"/>
      <c r="E31" s="125"/>
      <c r="F31" s="125"/>
      <c r="G31" s="125"/>
      <c r="H31" s="125"/>
      <c r="I31" s="125"/>
      <c r="J31" s="125"/>
      <c r="K31" s="125"/>
    </row>
    <row r="32" spans="1:11" ht="23.25" customHeight="1">
      <c r="A32" s="64">
        <v>3</v>
      </c>
      <c r="B32" s="125" t="s">
        <v>13</v>
      </c>
      <c r="C32" s="125"/>
      <c r="D32" s="125"/>
      <c r="E32" s="125"/>
      <c r="F32" s="125"/>
      <c r="G32" s="125"/>
      <c r="H32" s="125"/>
      <c r="I32" s="125"/>
      <c r="J32" s="125"/>
      <c r="K32" s="125"/>
    </row>
    <row r="33" spans="1:11" ht="12.75" customHeight="1">
      <c r="A33" s="64">
        <v>4</v>
      </c>
      <c r="B33" s="125" t="s">
        <v>14</v>
      </c>
      <c r="C33" s="125"/>
      <c r="D33" s="125"/>
      <c r="E33" s="125"/>
      <c r="F33" s="125"/>
      <c r="G33" s="125"/>
      <c r="H33" s="125"/>
      <c r="I33" s="125"/>
      <c r="J33" s="125"/>
      <c r="K33" s="125"/>
    </row>
    <row r="34" spans="1:11" ht="12.75" customHeight="1">
      <c r="A34" s="64">
        <v>4</v>
      </c>
      <c r="B34" s="125" t="s">
        <v>15</v>
      </c>
      <c r="C34" s="125"/>
      <c r="D34" s="125"/>
      <c r="E34" s="125"/>
      <c r="F34" s="125"/>
      <c r="G34" s="125"/>
      <c r="H34" s="125"/>
      <c r="I34" s="125"/>
      <c r="J34" s="125"/>
      <c r="K34" s="125"/>
    </row>
    <row r="35" spans="1:11" ht="12.75" customHeight="1">
      <c r="A35" s="64">
        <v>5</v>
      </c>
      <c r="B35" s="125" t="s">
        <v>16</v>
      </c>
      <c r="C35" s="125"/>
      <c r="D35" s="125"/>
      <c r="E35" s="125"/>
      <c r="F35" s="125"/>
      <c r="G35" s="125"/>
      <c r="H35" s="125"/>
      <c r="I35" s="125"/>
      <c r="J35" s="125"/>
      <c r="K35" s="125"/>
    </row>
    <row r="36" ht="12.75" customHeight="1">
      <c r="B36" s="97"/>
    </row>
    <row r="37" ht="12.75" customHeight="1">
      <c r="B37" s="97"/>
    </row>
    <row r="38" ht="12.75" customHeight="1">
      <c r="B38" s="97"/>
    </row>
    <row r="39" ht="12.75" customHeight="1">
      <c r="B39" s="97"/>
    </row>
    <row r="40" ht="12.75" customHeight="1">
      <c r="B40" s="97"/>
    </row>
    <row r="41" ht="12.75" customHeight="1"/>
    <row r="42" ht="12.75" customHeight="1">
      <c r="B42" s="97"/>
    </row>
    <row r="44" ht="15.75" customHeight="1"/>
    <row r="45" s="64" customFormat="1" ht="15.75" customHeight="1"/>
    <row r="46" s="64" customFormat="1" ht="15.75" customHeight="1"/>
    <row r="47" s="64" customFormat="1" ht="15.75" customHeight="1"/>
    <row r="48" s="64" customFormat="1" ht="15.75" customHeight="1"/>
    <row r="49" s="64" customFormat="1" ht="15.75" customHeight="1"/>
    <row r="50" s="64" customFormat="1" ht="15.75" customHeight="1"/>
    <row r="51" s="64" customFormat="1" ht="15.75" customHeight="1"/>
    <row r="52" s="64" customFormat="1" ht="15.75" customHeight="1"/>
    <row r="53" s="64" customFormat="1" ht="15.75" customHeight="1"/>
    <row r="54" s="64" customFormat="1" ht="15.75" customHeight="1"/>
    <row r="55" s="64" customFormat="1" ht="15.75" customHeight="1"/>
    <row r="56" s="64" customFormat="1" ht="15.75" customHeight="1"/>
    <row r="57" s="64" customFormat="1" ht="15.75" customHeight="1"/>
    <row r="58" s="64" customFormat="1" ht="15.75" customHeight="1"/>
    <row r="59" s="64" customFormat="1" ht="15.75" customHeight="1"/>
    <row r="60" s="64" customFormat="1" ht="15.75" customHeight="1"/>
    <row r="61" s="64" customFormat="1" ht="15.75" customHeight="1"/>
    <row r="62" s="64" customFormat="1" ht="15.75" customHeight="1"/>
    <row r="63" s="64" customFormat="1" ht="15.75" customHeight="1"/>
  </sheetData>
  <sheetProtection selectLockedCells="1" selectUnlockedCells="1"/>
  <mergeCells count="8">
    <mergeCell ref="B34:K34"/>
    <mergeCell ref="B35:K35"/>
    <mergeCell ref="C4:D4"/>
    <mergeCell ref="A27:E27"/>
    <mergeCell ref="B32:K32"/>
    <mergeCell ref="B30:K30"/>
    <mergeCell ref="B31:K31"/>
    <mergeCell ref="B33:K33"/>
  </mergeCells>
  <printOptions/>
  <pageMargins left="1.3" right="0.75" top="0.7402777777777778" bottom="0.1798611111111111" header="0.5118055555555555" footer="0.1798611111111111"/>
  <pageSetup fitToHeight="1" fitToWidth="1" horizontalDpi="300" verticalDpi="300" orientation="portrait" paperSize="9" scale="53" r:id="rId1"/>
</worksheet>
</file>

<file path=xl/worksheets/sheet5.xml><?xml version="1.0" encoding="utf-8"?>
<worksheet xmlns="http://schemas.openxmlformats.org/spreadsheetml/2006/main" xmlns:r="http://schemas.openxmlformats.org/officeDocument/2006/relationships">
  <dimension ref="B2:T28"/>
  <sheetViews>
    <sheetView view="pageBreakPreview" zoomScale="130" zoomScaleSheetLayoutView="130" zoomScalePageLayoutView="0" workbookViewId="0" topLeftCell="A20">
      <selection activeCell="D25" sqref="D25"/>
    </sheetView>
  </sheetViews>
  <sheetFormatPr defaultColWidth="10.00390625" defaultRowHeight="12.75"/>
  <cols>
    <col min="1" max="1" width="3.7109375" style="20" customWidth="1"/>
    <col min="2" max="2" width="6.8515625" style="20" customWidth="1"/>
    <col min="3" max="3" width="4.00390625" style="20" customWidth="1"/>
    <col min="4" max="16384" width="10.00390625" style="20" customWidth="1"/>
  </cols>
  <sheetData>
    <row r="2" spans="2:8" ht="15.75" customHeight="1">
      <c r="B2" s="131" t="s">
        <v>17</v>
      </c>
      <c r="C2" s="131"/>
      <c r="D2" s="131"/>
      <c r="E2" s="131"/>
      <c r="F2" s="131"/>
      <c r="G2" s="131"/>
      <c r="H2" s="131"/>
    </row>
    <row r="4" spans="12:20" ht="12.75" customHeight="1">
      <c r="L4" s="132"/>
      <c r="M4" s="132"/>
      <c r="N4" s="132"/>
      <c r="O4" s="132"/>
      <c r="P4" s="132"/>
      <c r="Q4" s="132"/>
      <c r="R4" s="132"/>
      <c r="S4" s="132"/>
      <c r="T4" s="132"/>
    </row>
    <row r="5" spans="2:20" ht="12.75" customHeight="1">
      <c r="B5" s="20" t="s">
        <v>18</v>
      </c>
      <c r="L5" s="132"/>
      <c r="M5" s="132"/>
      <c r="N5" s="132"/>
      <c r="O5" s="132"/>
      <c r="P5" s="132"/>
      <c r="Q5" s="132"/>
      <c r="R5" s="132"/>
      <c r="S5" s="132"/>
      <c r="T5" s="132"/>
    </row>
    <row r="6" spans="12:20" ht="12.75" customHeight="1">
      <c r="L6" s="132"/>
      <c r="M6" s="132"/>
      <c r="N6" s="132"/>
      <c r="O6" s="132"/>
      <c r="P6" s="132"/>
      <c r="Q6" s="132"/>
      <c r="R6" s="132"/>
      <c r="S6" s="132"/>
      <c r="T6" s="132"/>
    </row>
    <row r="7" spans="12:20" ht="12.75" customHeight="1">
      <c r="L7" s="132"/>
      <c r="M7" s="132"/>
      <c r="N7" s="132"/>
      <c r="O7" s="132"/>
      <c r="P7" s="132"/>
      <c r="Q7" s="132"/>
      <c r="R7" s="132"/>
      <c r="S7" s="132"/>
      <c r="T7" s="132"/>
    </row>
    <row r="8" spans="12:20" ht="12.75" customHeight="1">
      <c r="L8" s="132"/>
      <c r="M8" s="132"/>
      <c r="N8" s="132"/>
      <c r="O8" s="132"/>
      <c r="P8" s="132"/>
      <c r="Q8" s="132"/>
      <c r="R8" s="132"/>
      <c r="S8" s="132"/>
      <c r="T8" s="132"/>
    </row>
    <row r="9" spans="12:20" ht="12.75" customHeight="1">
      <c r="L9" s="132"/>
      <c r="M9" s="132"/>
      <c r="N9" s="132"/>
      <c r="O9" s="132"/>
      <c r="P9" s="132"/>
      <c r="Q9" s="132"/>
      <c r="R9" s="132"/>
      <c r="S9" s="132"/>
      <c r="T9" s="132"/>
    </row>
    <row r="10" spans="12:20" ht="12.75" customHeight="1">
      <c r="L10" s="132"/>
      <c r="M10" s="132"/>
      <c r="N10" s="132"/>
      <c r="O10" s="132"/>
      <c r="P10" s="132"/>
      <c r="Q10" s="132"/>
      <c r="R10" s="132"/>
      <c r="S10" s="132"/>
      <c r="T10" s="132"/>
    </row>
    <row r="11" spans="12:20" ht="12.75" customHeight="1">
      <c r="L11" s="132"/>
      <c r="M11" s="132"/>
      <c r="N11" s="132"/>
      <c r="O11" s="132"/>
      <c r="P11" s="132"/>
      <c r="Q11" s="132"/>
      <c r="R11" s="132"/>
      <c r="S11" s="132"/>
      <c r="T11" s="132"/>
    </row>
    <row r="12" spans="12:20" ht="12.75" customHeight="1">
      <c r="L12" s="132"/>
      <c r="M12" s="132"/>
      <c r="N12" s="132"/>
      <c r="O12" s="132"/>
      <c r="P12" s="132"/>
      <c r="Q12" s="132"/>
      <c r="R12" s="132"/>
      <c r="S12" s="132"/>
      <c r="T12" s="132"/>
    </row>
    <row r="13" spans="12:20" ht="12.75" customHeight="1">
      <c r="L13" s="132"/>
      <c r="M13" s="132"/>
      <c r="N13" s="132"/>
      <c r="O13" s="132"/>
      <c r="P13" s="132"/>
      <c r="Q13" s="132"/>
      <c r="R13" s="132"/>
      <c r="S13" s="132"/>
      <c r="T13" s="132"/>
    </row>
    <row r="14" spans="2:10" ht="20.25" customHeight="1">
      <c r="B14" s="21"/>
      <c r="C14" s="21"/>
      <c r="D14" s="135"/>
      <c r="E14" s="135"/>
      <c r="F14" s="135"/>
      <c r="G14" s="135"/>
      <c r="H14" s="135"/>
      <c r="I14" s="135"/>
      <c r="J14" s="21"/>
    </row>
    <row r="15" spans="2:10" ht="54" customHeight="1">
      <c r="B15" s="21"/>
      <c r="C15" s="21"/>
      <c r="D15" s="135"/>
      <c r="E15" s="135"/>
      <c r="F15" s="135"/>
      <c r="G15" s="135"/>
      <c r="H15" s="135"/>
      <c r="I15" s="135"/>
      <c r="J15" s="135"/>
    </row>
    <row r="16" spans="2:10" ht="17.25" customHeight="1" hidden="1">
      <c r="B16" s="21"/>
      <c r="C16" s="21"/>
      <c r="D16" s="21"/>
      <c r="E16" s="21"/>
      <c r="F16" s="21"/>
      <c r="G16" s="21"/>
      <c r="H16" s="21"/>
      <c r="I16" s="21"/>
      <c r="J16" s="21"/>
    </row>
    <row r="17" spans="2:12" ht="22.5" customHeight="1">
      <c r="B17" s="21"/>
      <c r="C17" s="21"/>
      <c r="D17" s="23" t="s">
        <v>23</v>
      </c>
      <c r="E17" s="23" t="s">
        <v>24</v>
      </c>
      <c r="F17" s="133" t="s">
        <v>34</v>
      </c>
      <c r="G17" s="133"/>
      <c r="H17" s="133"/>
      <c r="I17" s="133"/>
      <c r="J17" s="133"/>
      <c r="K17" s="133"/>
      <c r="L17" s="23"/>
    </row>
    <row r="18" spans="2:12" ht="45.75" customHeight="1">
      <c r="B18" s="21"/>
      <c r="C18" s="21"/>
      <c r="D18" s="23" t="s">
        <v>25</v>
      </c>
      <c r="E18" s="23" t="s">
        <v>24</v>
      </c>
      <c r="F18" s="133" t="s">
        <v>33</v>
      </c>
      <c r="G18" s="133"/>
      <c r="H18" s="133"/>
      <c r="I18" s="133"/>
      <c r="J18" s="133"/>
      <c r="K18" s="133"/>
      <c r="L18" s="133"/>
    </row>
    <row r="19" spans="2:12" ht="21" customHeight="1">
      <c r="B19" s="21"/>
      <c r="C19" s="21"/>
      <c r="D19" s="23" t="s">
        <v>26</v>
      </c>
      <c r="E19" s="23" t="s">
        <v>24</v>
      </c>
      <c r="F19" s="23" t="s">
        <v>20</v>
      </c>
      <c r="G19" s="23"/>
      <c r="H19" s="23"/>
      <c r="I19" s="23"/>
      <c r="J19" s="23"/>
      <c r="K19" s="23"/>
      <c r="L19" s="23"/>
    </row>
    <row r="20" spans="4:12" ht="12.75">
      <c r="D20" s="23" t="s">
        <v>27</v>
      </c>
      <c r="E20" s="23" t="s">
        <v>24</v>
      </c>
      <c r="F20" s="133" t="s">
        <v>21</v>
      </c>
      <c r="G20" s="133"/>
      <c r="H20" s="133"/>
      <c r="I20" s="133"/>
      <c r="J20" s="133"/>
      <c r="K20" s="23"/>
      <c r="L20" s="23"/>
    </row>
    <row r="21" spans="4:12" ht="12.75">
      <c r="D21" s="23" t="s">
        <v>28</v>
      </c>
      <c r="E21" s="23" t="s">
        <v>24</v>
      </c>
      <c r="F21" s="134" t="s">
        <v>29</v>
      </c>
      <c r="G21" s="134"/>
      <c r="H21" s="134"/>
      <c r="I21" s="134"/>
      <c r="J21" s="134"/>
      <c r="K21" s="23"/>
      <c r="L21" s="23"/>
    </row>
    <row r="22" spans="4:12" ht="12.75">
      <c r="D22" s="23" t="s">
        <v>30</v>
      </c>
      <c r="E22" s="23" t="s">
        <v>19</v>
      </c>
      <c r="F22" s="23" t="s">
        <v>22</v>
      </c>
      <c r="G22" s="23"/>
      <c r="H22" s="23"/>
      <c r="I22" s="23"/>
      <c r="J22" s="23"/>
      <c r="K22" s="23"/>
      <c r="L22" s="23"/>
    </row>
    <row r="23" spans="4:12" ht="12.75">
      <c r="D23" s="23"/>
      <c r="E23" s="23"/>
      <c r="F23" s="23"/>
      <c r="G23" s="23"/>
      <c r="H23" s="23"/>
      <c r="I23" s="23"/>
      <c r="J23" s="23"/>
      <c r="K23" s="23"/>
      <c r="L23" s="23"/>
    </row>
    <row r="24" spans="4:12" ht="12.75">
      <c r="D24" s="23"/>
      <c r="E24" s="23"/>
      <c r="F24" s="23"/>
      <c r="G24" s="23"/>
      <c r="H24" s="23"/>
      <c r="I24" s="23"/>
      <c r="J24" s="23"/>
      <c r="K24" s="23"/>
      <c r="L24" s="23"/>
    </row>
    <row r="25" spans="4:12" ht="12.75">
      <c r="D25" s="24" t="s">
        <v>31</v>
      </c>
      <c r="E25" s="23"/>
      <c r="F25" s="23"/>
      <c r="G25" s="23"/>
      <c r="H25" s="23"/>
      <c r="I25" s="23"/>
      <c r="J25" s="23"/>
      <c r="K25" s="23"/>
      <c r="L25" s="23"/>
    </row>
    <row r="26" spans="4:12" ht="30" customHeight="1">
      <c r="D26" s="130" t="s">
        <v>66</v>
      </c>
      <c r="E26" s="130"/>
      <c r="F26" s="130"/>
      <c r="G26" s="130"/>
      <c r="H26" s="130"/>
      <c r="I26" s="130"/>
      <c r="J26" s="130"/>
      <c r="K26" s="130"/>
      <c r="L26" s="23"/>
    </row>
    <row r="27" spans="4:12" ht="12.75">
      <c r="D27" s="23"/>
      <c r="E27" s="23"/>
      <c r="F27" s="23"/>
      <c r="G27" s="23"/>
      <c r="H27" s="23"/>
      <c r="I27" s="23"/>
      <c r="J27" s="23"/>
      <c r="K27" s="23"/>
      <c r="L27" s="23"/>
    </row>
    <row r="28" spans="4:12" ht="12.75">
      <c r="D28" s="25"/>
      <c r="E28" s="25"/>
      <c r="F28" s="25"/>
      <c r="G28" s="25"/>
      <c r="H28" s="25"/>
      <c r="I28" s="25"/>
      <c r="J28" s="25"/>
      <c r="K28" s="25"/>
      <c r="L28" s="25"/>
    </row>
  </sheetData>
  <sheetProtection selectLockedCells="1" selectUnlockedCells="1"/>
  <mergeCells count="9">
    <mergeCell ref="D26:K26"/>
    <mergeCell ref="B2:H2"/>
    <mergeCell ref="L4:T13"/>
    <mergeCell ref="F20:J20"/>
    <mergeCell ref="F21:J21"/>
    <mergeCell ref="D15:J15"/>
    <mergeCell ref="D14:I14"/>
    <mergeCell ref="F17:K17"/>
    <mergeCell ref="F18:L18"/>
  </mergeCells>
  <printOptions/>
  <pageMargins left="0.7" right="0.7" top="0.75" bottom="0.75" header="0.5118055555555555" footer="0.5118055555555555"/>
  <pageSetup horizontalDpi="300" verticalDpi="3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Kopcińska Aleksandra</dc:creator>
  <cp:keywords/>
  <dc:description/>
  <cp:lastModifiedBy>Handzlik Elżbieta</cp:lastModifiedBy>
  <cp:lastPrinted>2019-09-11T07:45:19Z</cp:lastPrinted>
  <dcterms:created xsi:type="dcterms:W3CDTF">2012-12-17T10:29:24Z</dcterms:created>
  <dcterms:modified xsi:type="dcterms:W3CDTF">2020-11-10T08:20:27Z</dcterms:modified>
  <cp:category/>
  <cp:version/>
  <cp:contentType/>
  <cp:contentStatus/>
</cp:coreProperties>
</file>