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 firstSheet="5" activeTab="11"/>
  </bookViews>
  <sheets>
    <sheet name="Handel zagr. wg krajów " sheetId="15" r:id="rId1"/>
    <sheet name="Handel zagraniczny-ogółem" sheetId="14" r:id="rId2"/>
    <sheet name="Polska a UE" sheetId="9" r:id="rId3"/>
    <sheet name="Średnie mies. 2016-2018" sheetId="8" r:id="rId4"/>
    <sheet name="Dynamika zmiany cen" sheetId="18" r:id="rId5"/>
    <sheet name="Tab. tygodniowa" sheetId="10" r:id="rId6"/>
    <sheet name="% wskaźnik zmiany cen" sheetId="3" r:id="rId7"/>
    <sheet name="c. sprzedaży sery i twarogi" sheetId="5" r:id="rId8"/>
    <sheet name="c.sprzedaży produkty płynne" sheetId="4" r:id="rId9"/>
    <sheet name="c. sprzedaży produkty stałe" sheetId="2" r:id="rId10"/>
    <sheet name="mleko do skupu" sheetId="7" r:id="rId11"/>
    <sheet name="INFO" sheetId="6" r:id="rId12"/>
  </sheets>
  <definedNames>
    <definedName name="_xlnm.Print_Area" localSheetId="0">'Handel zagr. wg krajów '!#REF!</definedName>
  </definedNames>
  <calcPr calcId="145621"/>
</workbook>
</file>

<file path=xl/calcChain.xml><?xml version="1.0" encoding="utf-8"?>
<calcChain xmlns="http://schemas.openxmlformats.org/spreadsheetml/2006/main"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Q34" i="14" l="1"/>
  <c r="S26" i="14"/>
  <c r="S25" i="14"/>
  <c r="S24" i="14"/>
  <c r="P34" i="14" l="1"/>
  <c r="P46" i="14"/>
  <c r="I22" i="14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Q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<sst xmlns="http://schemas.openxmlformats.org/spreadsheetml/2006/main" count="1452" uniqueCount="275">
  <si>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</si>
  <si>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</si>
  <si>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</si>
  <si>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</si>
  <si>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</si>
  <si>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</si>
  <si>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</si>
  <si>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</si>
  <si>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</si>
  <si>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</si>
  <si>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</si>
  <si>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</si>
  <si>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</si>
  <si>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</si>
  <si>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</si>
  <si>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</si>
  <si>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</si>
  <si>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</si>
  <si>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</si>
  <si>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</si>
  <si>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</si>
  <si>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</si>
  <si>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</si>
  <si>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</si>
  <si>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</si>
  <si>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</si>
  <si>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</si>
  <si>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</si>
  <si>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</si>
  <si>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</si>
  <si>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</si>
  <si>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</si>
  <si>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</si>
  <si>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</si>
  <si>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</si>
  <si>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</si>
  <si>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</si>
  <si>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</si>
  <si>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</si>
  <si>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</si>
  <si>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</si>
  <si>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</si>
  <si>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</si>
  <si>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</si>
  <si>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</si>
  <si>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</si>
  <si>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</si>
  <si>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</si>
  <si>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</si>
  <si>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</si>
  <si>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</si>
  <si>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</si>
  <si>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</si>
  <si>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</si>
  <si>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</si>
  <si>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</si>
  <si>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</si>
  <si>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</si>
  <si>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</si>
  <si>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</si>
  <si>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</si>
  <si>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</si>
  <si>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</si>
  <si>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</si>
  <si>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</si>
  <si>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</si>
  <si>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</si>
  <si>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</si>
  <si>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</si>
  <si>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</si>
  <si>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</si>
  <si>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</si>
  <si>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</si>
  <si>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</si>
  <si>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</si>
  <si>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</si>
  <si>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</si>
  <si>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</si>
  <si>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</si>
  <si>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</si>
  <si>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</si>
  <si>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</si>
  <si>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</si>
  <si>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</si>
  <si>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</si>
  <si>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</si>
  <si>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</si>
  <si>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</si>
  <si>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</si>
  <si>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</si>
  <si>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</si>
  <si>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</si>
  <si>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</si>
  <si>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</si>
  <si>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</si>
  <si>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</si>
  <si>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</si>
  <si>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</si>
  <si>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</si>
  <si>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</si>
  <si>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</si>
  <si>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</si>
  <si>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</si>
  <si>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</si>
  <si>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</si>
  <si>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</si>
  <si>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</si>
  <si>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</si>
  <si>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</si>
  <si>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</si>
  <si>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</si>
  <si>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</si>
  <si>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</si>
  <si>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</si>
  <si>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</si>
  <si>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</si>
  <si>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</si>
  <si>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</si>
  <si>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</si>
  <si>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</si>
  <si>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</si>
  <si>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t>ROSJA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</si>
  <si>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</si>
  <si>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</si>
  <si>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</si>
  <si>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 xml:space="preserve">Polski eksport produktów mleczarskich (mleko i śmietana zagęszczone kod 0402) </t>
  </si>
  <si>
    <t xml:space="preserve">Polski import produktów mleczarskich (mleko i śmietana zagęszczone kod 0402) </t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</si>
  <si>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</si>
  <si>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</si>
  <si>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</si>
  <si>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</si>
  <si>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</si>
  <si>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</si>
  <si>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</si>
  <si>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</si>
  <si>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</si>
  <si>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</si>
  <si>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</si>
  <si>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</si>
  <si>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</si>
  <si>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</si>
  <si>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</si>
  <si>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</si>
  <si>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</si>
  <si>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</si>
  <si>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 xml:space="preserve">Polski eksport produktów mleczarskich (sery i twarogi - kod 0406) </t>
  </si>
  <si>
    <t xml:space="preserve">Polski import produktów mleczarskich (sery i twarogi - kod 0406) 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</si>
  <si>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</si>
  <si>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</si>
  <si>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</si>
  <si>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</si>
  <si>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</si>
  <si>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</si>
  <si>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</si>
  <si>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</si>
  <si>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</si>
  <si>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</si>
  <si>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</si>
  <si>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</si>
  <si>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</si>
  <si>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</si>
  <si>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</si>
  <si>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Polski eksport produktów mleczarskich (masło oraz inne tłuszcze otrzymywane</t>
  </si>
  <si>
    <t xml:space="preserve">Polski import produktów mleczarskich (masło oraz inne tłuszcze otrzymywane 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</si>
  <si>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</si>
  <si>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</si>
  <si>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</si>
  <si>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</si>
  <si>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</si>
  <si>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</si>
  <si>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</si>
  <si>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</si>
  <si>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</si>
  <si>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</si>
  <si>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</si>
  <si>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</si>
  <si>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</si>
  <si>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</si>
  <si>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</si>
  <si>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>Wietnam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</si>
  <si>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</si>
  <si>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</si>
  <si>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</si>
  <si>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</si>
  <si>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</si>
  <si>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</si>
  <si>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</si>
  <si>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</si>
  <si>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</si>
  <si>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</si>
  <si>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</si>
  <si>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</si>
  <si>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</si>
  <si>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</si>
  <si>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</si>
  <si>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</si>
  <si>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</si>
  <si>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</si>
  <si>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</si>
  <si>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</si>
  <si>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</si>
  <si>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</si>
  <si>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</si>
  <si>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</si>
  <si>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</si>
  <si>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</si>
  <si>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</si>
  <si>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</si>
  <si>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 xml:space="preserve">Polski eksport produktów mleczarskich (mleko i śmietana nie zagęszczone kod 0401) </t>
  </si>
  <si>
    <t xml:space="preserve">Polski import produktów mleczarskich (mleko i śmietana nie zagęszczone kod 0401) 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</si>
  <si>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</si>
  <si>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</si>
  <si>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</si>
  <si>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</si>
  <si>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</si>
  <si>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</si>
  <si>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</si>
  <si>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</si>
  <si>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</si>
  <si>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</si>
  <si>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Bangladesz</t>
  </si>
  <si>
    <t>2016r.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</si>
  <si>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</si>
  <si>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</si>
  <si>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</si>
  <si>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</si>
  <si>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</si>
  <si>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</si>
  <si>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Tygodniowa zmiana kursu</t>
  </si>
  <si>
    <t>aktualna</t>
  </si>
  <si>
    <t xml:space="preserve"> tygodnia</t>
  </si>
  <si>
    <t xml:space="preserve">     MONITOROWANYCH W RAMACH ZSRIR w 2018r.</t>
  </si>
  <si>
    <t>2017r.</t>
  </si>
  <si>
    <t>Senegal</t>
  </si>
  <si>
    <t>Stany Zjednoczone Ameryki</t>
  </si>
  <si>
    <t>Zmiana ceny [%] w 2018r. w stos. do lat:</t>
  </si>
  <si>
    <t>I-18</t>
  </si>
  <si>
    <t>Kuba</t>
  </si>
  <si>
    <t>Meksyk</t>
  </si>
  <si>
    <t>Ghana</t>
  </si>
  <si>
    <t>1-tydz. temu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</si>
  <si>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</si>
  <si>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</si>
  <si>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</si>
  <si>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</si>
  <si>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</si>
  <si>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Ekwador</t>
  </si>
  <si>
    <t>konfekcja</t>
  </si>
  <si>
    <t>Kolumbia</t>
  </si>
  <si>
    <t>Indonezja</t>
  </si>
  <si>
    <t>sierpień</t>
  </si>
  <si>
    <t>VIII-2018</t>
  </si>
  <si>
    <t>VIII-2017</t>
  </si>
  <si>
    <t>I-VIII 2017r.</t>
  </si>
  <si>
    <t>I-VIII 2018r.*</t>
  </si>
  <si>
    <t>Handel zagraniczny produktami mlecznymi w okresie I - VIII  2018r. - dane wstępne</t>
  </si>
  <si>
    <t>według ważniejszych krajów w okresie I -VIII 2018r (dane wstępne)</t>
  </si>
  <si>
    <t>I -VIII 2017r</t>
  </si>
  <si>
    <t>I -VIII 2018r</t>
  </si>
  <si>
    <t>Egipt</t>
  </si>
  <si>
    <t xml:space="preserve"> z mleka - kod 0405) według ważniejszych krajów w okresie I -VIII 2018r (dane wstępne)</t>
  </si>
  <si>
    <t>z mleka - kod 0405) według ważniejszych krajów w okresie I -VIII 2018r (dane wstępne)</t>
  </si>
  <si>
    <t>wrzesień</t>
  </si>
  <si>
    <t>wrzesień 2018</t>
  </si>
  <si>
    <t>wrzesień 2017</t>
  </si>
  <si>
    <t>wrzesień 2016</t>
  </si>
  <si>
    <t>2018-10-21</t>
  </si>
  <si>
    <t>1EUR=4,2956</t>
  </si>
  <si>
    <r>
      <t>Mleko surowe</t>
    </r>
    <r>
      <rPr>
        <b/>
        <sz val="11"/>
        <rFont val="Times New Roman"/>
        <family val="1"/>
        <charset val="238"/>
      </rPr>
      <t xml:space="preserve"> skup     wrzesień 18</t>
    </r>
  </si>
  <si>
    <t>NR 43/2018</t>
  </si>
  <si>
    <t>02 listopada 2018r.</t>
  </si>
  <si>
    <t>Notowania z okresu: 22-28.10.2018r.</t>
  </si>
  <si>
    <t>Ceny sprzedaży (NETTO) wybranych produktów mleczarskich za okres: 22-28.10.2018r.</t>
  </si>
  <si>
    <t>2018-10-28</t>
  </si>
  <si>
    <t>1EUR=4,3038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</si>
</sst>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9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sz val="16"/>
      <color indexed="10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2"/>
      <name val="Arial CE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51">
    <xf numFmtId="0" fontId="0" fillId="0" borderId="0"/>
    <xf numFmtId="0" fontId="65" fillId="2" borderId="0" applyNumberFormat="0" applyBorder="0" applyAlignment="0" applyProtection="0"/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65" fillId="8" borderId="0" applyNumberFormat="0" applyBorder="0" applyAlignment="0" applyProtection="0"/>
    <xf numFmtId="0" fontId="65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9" borderId="0" applyNumberFormat="0" applyBorder="0" applyAlignment="0" applyProtection="0"/>
    <xf numFmtId="0" fontId="67" fillId="7" borderId="1" applyNumberFormat="0" applyAlignment="0" applyProtection="0"/>
    <xf numFmtId="0" fontId="68" fillId="20" borderId="2" applyNumberFormat="0" applyAlignment="0" applyProtection="0"/>
    <xf numFmtId="0" fontId="69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71" fillId="21" borderId="4" applyNumberFormat="0" applyAlignment="0" applyProtection="0"/>
    <xf numFmtId="0" fontId="72" fillId="0" borderId="5" applyNumberFormat="0" applyFill="0" applyAlignment="0" applyProtection="0"/>
    <xf numFmtId="0" fontId="73" fillId="0" borderId="6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75" fillId="22" borderId="0" applyNumberFormat="0" applyBorder="0" applyAlignment="0" applyProtection="0"/>
    <xf numFmtId="0" fontId="52" fillId="0" borderId="0"/>
    <xf numFmtId="0" fontId="8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76" fillId="20" borderId="1" applyNumberFormat="0" applyAlignment="0" applyProtection="0"/>
    <xf numFmtId="0" fontId="77" fillId="0" borderId="8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5" fillId="23" borderId="9" applyNumberFormat="0" applyFont="0" applyAlignment="0" applyProtection="0"/>
    <xf numFmtId="0" fontId="81" fillId="3" borderId="0" applyNumberFormat="0" applyBorder="0" applyAlignment="0" applyProtection="0"/>
    <xf numFmtId="0" fontId="1" fillId="0" borderId="0"/>
    <xf numFmtId="0" fontId="92" fillId="0" borderId="0"/>
  </cellStyleXfs>
  <cellXfs count="554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 wrapText="1"/>
    </xf>
    <xf numFmtId="4" fontId="8" fillId="24" borderId="26" xfId="0" applyNumberFormat="1" applyFont="1" applyFill="1" applyBorder="1" applyAlignment="1">
      <alignment horizontal="center" vertical="center" wrapText="1"/>
    </xf>
    <xf numFmtId="4" fontId="8" fillId="24" borderId="27" xfId="0" applyNumberFormat="1" applyFont="1" applyFill="1" applyBorder="1" applyAlignment="1">
      <alignment horizontal="center" vertical="center" wrapText="1"/>
    </xf>
    <xf numFmtId="4" fontId="8" fillId="24" borderId="28" xfId="0" applyNumberFormat="1" applyFont="1" applyFill="1" applyBorder="1" applyAlignment="1">
      <alignment horizontal="center" vertical="center" wrapText="1"/>
    </xf>
    <xf numFmtId="4" fontId="8" fillId="24" borderId="29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4" fontId="8" fillId="24" borderId="30" xfId="0" applyNumberFormat="1" applyFont="1" applyFill="1" applyBorder="1" applyAlignment="1">
      <alignment horizontal="center" vertical="center" wrapText="1"/>
    </xf>
    <xf numFmtId="4" fontId="8" fillId="24" borderId="31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" fontId="8" fillId="0" borderId="34" xfId="0" applyNumberFormat="1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 wrapText="1"/>
    </xf>
    <xf numFmtId="4" fontId="8" fillId="0" borderId="37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165" fontId="19" fillId="0" borderId="50" xfId="0" applyNumberFormat="1" applyFont="1" applyBorder="1" applyAlignment="1">
      <alignment horizontal="center" vertical="center" wrapText="1"/>
    </xf>
    <xf numFmtId="165" fontId="19" fillId="0" borderId="22" xfId="0" applyNumberFormat="1" applyFont="1" applyBorder="1" applyAlignment="1">
      <alignment horizontal="center" vertical="center" wrapText="1"/>
    </xf>
    <xf numFmtId="4" fontId="8" fillId="26" borderId="50" xfId="0" applyNumberFormat="1" applyFont="1" applyFill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1" fillId="0" borderId="0" xfId="0" applyFont="1" applyFill="1"/>
    <xf numFmtId="0" fontId="43" fillId="0" borderId="0" xfId="0" applyFont="1"/>
    <xf numFmtId="0" fontId="8" fillId="0" borderId="0" xfId="0" applyFont="1"/>
    <xf numFmtId="0" fontId="44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5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5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6" fillId="0" borderId="50" xfId="0" applyFont="1" applyFill="1" applyBorder="1" applyAlignment="1">
      <alignment horizontal="center" wrapText="1"/>
    </xf>
    <xf numFmtId="4" fontId="8" fillId="24" borderId="50" xfId="0" applyNumberFormat="1" applyFont="1" applyFill="1" applyBorder="1" applyAlignment="1">
      <alignment horizontal="center" vertical="center" wrapText="1"/>
    </xf>
    <xf numFmtId="0" fontId="48" fillId="0" borderId="47" xfId="0" applyFont="1" applyBorder="1" applyAlignment="1">
      <alignment horizontal="center"/>
    </xf>
    <xf numFmtId="0" fontId="48" fillId="24" borderId="47" xfId="0" applyFont="1" applyFill="1" applyBorder="1" applyAlignment="1">
      <alignment horizontal="center"/>
    </xf>
    <xf numFmtId="0" fontId="48" fillId="24" borderId="59" xfId="0" applyFont="1" applyFill="1" applyBorder="1" applyAlignment="1">
      <alignment horizontal="center"/>
    </xf>
    <xf numFmtId="0" fontId="48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2" fontId="28" fillId="0" borderId="16" xfId="0" applyNumberFormat="1" applyFont="1" applyBorder="1" applyAlignment="1">
      <alignment horizontal="center" vertical="center"/>
    </xf>
    <xf numFmtId="2" fontId="3" fillId="0" borderId="60" xfId="41" applyNumberFormat="1" applyFont="1" applyBorder="1" applyAlignment="1">
      <alignment horizontal="center" vertical="center"/>
    </xf>
    <xf numFmtId="165" fontId="16" fillId="24" borderId="61" xfId="0" applyNumberFormat="1" applyFont="1" applyFill="1" applyBorder="1" applyAlignment="1">
      <alignment horizontal="center" vertical="center"/>
    </xf>
    <xf numFmtId="165" fontId="16" fillId="25" borderId="45" xfId="0" applyNumberFormat="1" applyFont="1" applyFill="1" applyBorder="1" applyAlignment="1">
      <alignment horizontal="center" vertical="center"/>
    </xf>
    <xf numFmtId="0" fontId="49" fillId="0" borderId="0" xfId="0" applyFont="1"/>
    <xf numFmtId="0" fontId="1" fillId="0" borderId="0" xfId="40"/>
    <xf numFmtId="4" fontId="8" fillId="0" borderId="62" xfId="0" applyNumberFormat="1" applyFont="1" applyBorder="1" applyAlignment="1">
      <alignment horizontal="center" vertical="center" wrapText="1"/>
    </xf>
    <xf numFmtId="4" fontId="8" fillId="0" borderId="63" xfId="0" applyNumberFormat="1" applyFont="1" applyBorder="1" applyAlignment="1">
      <alignment horizontal="center" vertical="center" wrapText="1"/>
    </xf>
    <xf numFmtId="4" fontId="8" fillId="24" borderId="37" xfId="0" applyNumberFormat="1" applyFont="1" applyFill="1" applyBorder="1" applyAlignment="1">
      <alignment horizontal="center" vertical="center" wrapText="1"/>
    </xf>
    <xf numFmtId="4" fontId="8" fillId="24" borderId="17" xfId="0" applyNumberFormat="1" applyFont="1" applyFill="1" applyBorder="1" applyAlignment="1">
      <alignment horizontal="center" vertical="center" wrapText="1"/>
    </xf>
    <xf numFmtId="164" fontId="8" fillId="0" borderId="44" xfId="0" applyNumberFormat="1" applyFont="1" applyBorder="1" applyAlignment="1">
      <alignment horizontal="center" vertical="center" wrapText="1"/>
    </xf>
    <xf numFmtId="164" fontId="8" fillId="0" borderId="45" xfId="0" applyNumberFormat="1" applyFont="1" applyBorder="1" applyAlignment="1">
      <alignment horizontal="center" vertical="center" wrapText="1"/>
    </xf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2" fontId="45" fillId="24" borderId="17" xfId="0" applyNumberFormat="1" applyFont="1" applyFill="1" applyBorder="1" applyAlignment="1">
      <alignment horizontal="center" vertical="center"/>
    </xf>
    <xf numFmtId="0" fontId="53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4" fontId="8" fillId="24" borderId="34" xfId="0" applyNumberFormat="1" applyFont="1" applyFill="1" applyBorder="1" applyAlignment="1">
      <alignment horizontal="center" vertical="center" wrapText="1"/>
    </xf>
    <xf numFmtId="0" fontId="55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8" fillId="0" borderId="47" xfId="0" applyFont="1" applyFill="1" applyBorder="1" applyAlignment="1">
      <alignment horizontal="center"/>
    </xf>
    <xf numFmtId="0" fontId="48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7" fillId="0" borderId="0" xfId="40" applyFont="1"/>
    <xf numFmtId="0" fontId="58" fillId="0" borderId="0" xfId="40" applyFont="1"/>
    <xf numFmtId="0" fontId="59" fillId="0" borderId="49" xfId="40" applyFont="1" applyBorder="1" applyAlignment="1">
      <alignment horizontal="centerContinuous"/>
    </xf>
    <xf numFmtId="0" fontId="59" fillId="0" borderId="64" xfId="40" applyFont="1" applyBorder="1" applyAlignment="1">
      <alignment horizontal="centerContinuous"/>
    </xf>
    <xf numFmtId="0" fontId="59" fillId="0" borderId="61" xfId="40" applyFont="1" applyBorder="1" applyAlignment="1">
      <alignment horizontal="centerContinuous"/>
    </xf>
    <xf numFmtId="0" fontId="19" fillId="0" borderId="0" xfId="40" applyFont="1"/>
    <xf numFmtId="0" fontId="53" fillId="0" borderId="69" xfId="40" applyFont="1" applyBorder="1" applyAlignment="1">
      <alignment horizontal="centerContinuous"/>
    </xf>
    <xf numFmtId="0" fontId="53" fillId="0" borderId="70" xfId="40" applyFont="1" applyBorder="1" applyAlignment="1">
      <alignment horizontal="centerContinuous"/>
    </xf>
    <xf numFmtId="0" fontId="53" fillId="0" borderId="71" xfId="40" applyFont="1" applyBorder="1" applyAlignment="1">
      <alignment horizontal="centerContinuous"/>
    </xf>
    <xf numFmtId="0" fontId="53" fillId="0" borderId="72" xfId="40" applyFont="1" applyBorder="1" applyAlignment="1">
      <alignment horizontal="centerContinuous"/>
    </xf>
    <xf numFmtId="0" fontId="60" fillId="0" borderId="73" xfId="40" applyFont="1" applyBorder="1" applyAlignment="1">
      <alignment horizontal="center" vertical="center"/>
    </xf>
    <xf numFmtId="0" fontId="60" fillId="0" borderId="74" xfId="40" applyFont="1" applyFill="1" applyBorder="1" applyAlignment="1">
      <alignment horizontal="center" vertical="center" wrapText="1"/>
    </xf>
    <xf numFmtId="0" fontId="60" fillId="24" borderId="75" xfId="40" applyFont="1" applyFill="1" applyBorder="1" applyAlignment="1">
      <alignment horizontal="center" vertical="center" wrapText="1"/>
    </xf>
    <xf numFmtId="0" fontId="60" fillId="0" borderId="76" xfId="40" applyFont="1" applyBorder="1" applyAlignment="1">
      <alignment horizontal="center" vertical="center" wrapText="1"/>
    </xf>
    <xf numFmtId="0" fontId="60" fillId="0" borderId="50" xfId="40" applyFont="1" applyBorder="1" applyAlignment="1">
      <alignment vertical="center"/>
    </xf>
    <xf numFmtId="3" fontId="27" fillId="0" borderId="17" xfId="39" applyNumberFormat="1" applyFont="1" applyBorder="1"/>
    <xf numFmtId="3" fontId="27" fillId="24" borderId="64" xfId="39" applyNumberFormat="1" applyFont="1" applyFill="1" applyBorder="1"/>
    <xf numFmtId="3" fontId="27" fillId="0" borderId="45" xfId="39" applyNumberFormat="1" applyFont="1" applyBorder="1"/>
    <xf numFmtId="0" fontId="60" fillId="0" borderId="16" xfId="40" applyFont="1" applyBorder="1" applyAlignment="1">
      <alignment vertical="center"/>
    </xf>
    <xf numFmtId="3" fontId="27" fillId="0" borderId="60" xfId="39" applyNumberFormat="1" applyFont="1" applyBorder="1"/>
    <xf numFmtId="3" fontId="27" fillId="24" borderId="44" xfId="39" applyNumberFormat="1" applyFont="1" applyFill="1" applyBorder="1"/>
    <xf numFmtId="4" fontId="19" fillId="0" borderId="28" xfId="39" applyNumberFormat="1" applyFont="1" applyBorder="1"/>
    <xf numFmtId="3" fontId="19" fillId="0" borderId="77" xfId="40" applyNumberFormat="1" applyFont="1" applyBorder="1"/>
    <xf numFmtId="3" fontId="19" fillId="24" borderId="77" xfId="40" applyNumberFormat="1" applyFont="1" applyFill="1" applyBorder="1"/>
    <xf numFmtId="4" fontId="19" fillId="0" borderId="77" xfId="39" applyNumberFormat="1" applyFont="1" applyBorder="1"/>
    <xf numFmtId="3" fontId="19" fillId="0" borderId="77" xfId="39" applyNumberFormat="1" applyFont="1" applyBorder="1"/>
    <xf numFmtId="3" fontId="19" fillId="24" borderId="78" xfId="39" applyNumberFormat="1" applyFont="1" applyFill="1" applyBorder="1"/>
    <xf numFmtId="3" fontId="19" fillId="0" borderId="42" xfId="39" applyNumberFormat="1" applyFont="1" applyBorder="1"/>
    <xf numFmtId="4" fontId="19" fillId="0" borderId="27" xfId="39" applyNumberFormat="1" applyFont="1" applyBorder="1"/>
    <xf numFmtId="3" fontId="19" fillId="0" borderId="46" xfId="40" applyNumberFormat="1" applyFont="1" applyBorder="1"/>
    <xf numFmtId="3" fontId="19" fillId="24" borderId="46" xfId="40" applyNumberFormat="1" applyFont="1" applyFill="1" applyBorder="1"/>
    <xf numFmtId="4" fontId="19" fillId="0" borderId="46" xfId="39" applyNumberFormat="1" applyFont="1" applyBorder="1"/>
    <xf numFmtId="3" fontId="19" fillId="0" borderId="46" xfId="39" applyNumberFormat="1" applyFont="1" applyBorder="1"/>
    <xf numFmtId="3" fontId="19" fillId="24" borderId="79" xfId="39" applyNumberFormat="1" applyFont="1" applyFill="1" applyBorder="1"/>
    <xf numFmtId="3" fontId="19" fillId="0" borderId="38" xfId="39" applyNumberFormat="1" applyFont="1" applyBorder="1"/>
    <xf numFmtId="4" fontId="19" fillId="0" borderId="29" xfId="39" applyNumberFormat="1" applyFont="1" applyBorder="1"/>
    <xf numFmtId="3" fontId="19" fillId="0" borderId="47" xfId="40" applyNumberFormat="1" applyFont="1" applyBorder="1"/>
    <xf numFmtId="3" fontId="19" fillId="24" borderId="47" xfId="40" applyNumberFormat="1" applyFont="1" applyFill="1" applyBorder="1"/>
    <xf numFmtId="4" fontId="19" fillId="0" borderId="47" xfId="39" applyNumberFormat="1" applyFont="1" applyBorder="1"/>
    <xf numFmtId="3" fontId="19" fillId="0" borderId="47" xfId="39" applyNumberFormat="1" applyFont="1" applyBorder="1"/>
    <xf numFmtId="3" fontId="19" fillId="24" borderId="80" xfId="39" applyNumberFormat="1" applyFont="1" applyFill="1" applyBorder="1"/>
    <xf numFmtId="3" fontId="19" fillId="0" borderId="35" xfId="39" applyNumberFormat="1" applyFont="1" applyBorder="1"/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1" fillId="0" borderId="0" xfId="0" applyFont="1" applyFill="1"/>
    <xf numFmtId="0" fontId="62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3" fillId="0" borderId="0" xfId="0" applyFont="1"/>
    <xf numFmtId="0" fontId="64" fillId="0" borderId="0" xfId="0" applyFont="1"/>
    <xf numFmtId="0" fontId="1" fillId="0" borderId="0" xfId="40" applyFont="1"/>
    <xf numFmtId="0" fontId="48" fillId="0" borderId="39" xfId="0" applyFont="1" applyFill="1" applyBorder="1" applyAlignment="1">
      <alignment horizontal="center"/>
    </xf>
    <xf numFmtId="0" fontId="48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8" fillId="0" borderId="39" xfId="0" applyFont="1" applyBorder="1" applyAlignment="1">
      <alignment horizontal="center"/>
    </xf>
    <xf numFmtId="0" fontId="48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165" fontId="19" fillId="0" borderId="50" xfId="0" applyNumberFormat="1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0" fontId="9" fillId="24" borderId="16" xfId="0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8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8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60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2" fillId="0" borderId="0" xfId="37"/>
    <xf numFmtId="0" fontId="82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4" fontId="8" fillId="26" borderId="90" xfId="0" applyNumberFormat="1" applyFont="1" applyFill="1" applyBorder="1" applyAlignment="1">
      <alignment horizontal="center" vertical="center" wrapText="1"/>
    </xf>
    <xf numFmtId="165" fontId="53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0" fontId="83" fillId="0" borderId="0" xfId="0" applyFont="1"/>
    <xf numFmtId="0" fontId="84" fillId="0" borderId="0" xfId="0" applyFont="1"/>
    <xf numFmtId="0" fontId="86" fillId="0" borderId="0" xfId="0" applyFont="1"/>
    <xf numFmtId="0" fontId="54" fillId="0" borderId="0" xfId="0" applyFont="1"/>
    <xf numFmtId="0" fontId="60" fillId="0" borderId="107" xfId="40" applyFont="1" applyFill="1" applyBorder="1" applyAlignment="1">
      <alignment horizontal="center" vertical="center" wrapText="1"/>
    </xf>
    <xf numFmtId="0" fontId="60" fillId="0" borderId="108" xfId="40" applyFont="1" applyBorder="1" applyAlignment="1">
      <alignment horizontal="center" vertical="center" wrapText="1"/>
    </xf>
    <xf numFmtId="3" fontId="19" fillId="0" borderId="28" xfId="40" applyNumberFormat="1" applyFont="1" applyBorder="1"/>
    <xf numFmtId="3" fontId="19" fillId="0" borderId="27" xfId="40" applyNumberFormat="1" applyFont="1" applyBorder="1"/>
    <xf numFmtId="3" fontId="19" fillId="0" borderId="29" xfId="40" applyNumberFormat="1" applyFont="1" applyBorder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9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4" fontId="8" fillId="26" borderId="20" xfId="0" applyNumberFormat="1" applyFont="1" applyFill="1" applyBorder="1" applyAlignment="1">
      <alignment horizontal="center" vertical="center" wrapText="1"/>
    </xf>
    <xf numFmtId="0" fontId="60" fillId="0" borderId="73" xfId="40" applyFont="1" applyBorder="1" applyAlignment="1">
      <alignment horizontal="center" vertical="center" wrapText="1"/>
    </xf>
    <xf numFmtId="170" fontId="31" fillId="0" borderId="21" xfId="0" applyNumberFormat="1" applyFont="1" applyFill="1" applyBorder="1" applyAlignment="1">
      <alignment horizontal="center" vertical="center"/>
    </xf>
    <xf numFmtId="0" fontId="19" fillId="0" borderId="111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9" fontId="39" fillId="24" borderId="87" xfId="38" applyNumberFormat="1" applyFont="1" applyFill="1" applyBorder="1"/>
    <xf numFmtId="169" fontId="39" fillId="24" borderId="112" xfId="38" applyNumberFormat="1" applyFont="1" applyFill="1" applyBorder="1"/>
    <xf numFmtId="169" fontId="15" fillId="0" borderId="114" xfId="0" applyNumberFormat="1" applyFont="1" applyFill="1" applyBorder="1"/>
    <xf numFmtId="169" fontId="15" fillId="0" borderId="115" xfId="0" applyNumberFormat="1" applyFont="1" applyFill="1" applyBorder="1"/>
    <xf numFmtId="168" fontId="85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7" fillId="0" borderId="52" xfId="0" applyFont="1" applyBorder="1" applyAlignment="1">
      <alignment horizontal="centerContinuous"/>
    </xf>
    <xf numFmtId="0" fontId="88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7" fillId="0" borderId="46" xfId="0" applyFont="1" applyBorder="1" applyAlignment="1">
      <alignment horizontal="centerContinuous" vertical="center" wrapText="1"/>
    </xf>
    <xf numFmtId="4" fontId="8" fillId="24" borderId="47" xfId="0" applyNumberFormat="1" applyFont="1" applyFill="1" applyBorder="1" applyAlignment="1">
      <alignment horizontal="center" vertical="center" wrapText="1"/>
    </xf>
    <xf numFmtId="164" fontId="39" fillId="0" borderId="0" xfId="0" applyNumberFormat="1" applyFont="1" applyFill="1" applyBorder="1"/>
    <xf numFmtId="4" fontId="8" fillId="0" borderId="50" xfId="0" applyNumberFormat="1" applyFont="1" applyFill="1" applyBorder="1" applyAlignment="1">
      <alignment horizontal="center" vertical="center" wrapText="1"/>
    </xf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4" fontId="90" fillId="0" borderId="50" xfId="0" applyNumberFormat="1" applyFont="1" applyFill="1" applyBorder="1" applyAlignment="1">
      <alignment horizontal="center" vertical="center" wrapText="1"/>
    </xf>
    <xf numFmtId="4" fontId="90" fillId="0" borderId="20" xfId="0" applyNumberFormat="1" applyFont="1" applyFill="1" applyBorder="1" applyAlignment="1">
      <alignment horizontal="center" vertical="center" wrapText="1"/>
    </xf>
    <xf numFmtId="4" fontId="90" fillId="0" borderId="90" xfId="0" applyNumberFormat="1" applyFont="1" applyFill="1" applyBorder="1" applyAlignment="1">
      <alignment horizontal="center" vertical="center" wrapText="1"/>
    </xf>
    <xf numFmtId="4" fontId="16" fillId="24" borderId="17" xfId="0" applyNumberFormat="1" applyFont="1" applyFill="1" applyBorder="1" applyAlignment="1">
      <alignment horizontal="center" vertical="center" wrapText="1"/>
    </xf>
    <xf numFmtId="0" fontId="91" fillId="0" borderId="23" xfId="0" applyFont="1" applyBorder="1"/>
    <xf numFmtId="0" fontId="91" fillId="0" borderId="33" xfId="0" applyFont="1" applyBorder="1"/>
    <xf numFmtId="0" fontId="0" fillId="0" borderId="49" xfId="0" applyBorder="1"/>
    <xf numFmtId="4" fontId="8" fillId="0" borderId="41" xfId="0" applyNumberFormat="1" applyFont="1" applyBorder="1" applyAlignment="1">
      <alignment horizontal="center" vertical="center" wrapText="1"/>
    </xf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5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0" fontId="88" fillId="0" borderId="22" xfId="0" applyFont="1" applyBorder="1" applyAlignment="1">
      <alignment horizontal="center" wrapText="1"/>
    </xf>
    <xf numFmtId="0" fontId="94" fillId="0" borderId="50" xfId="0" applyFont="1" applyFill="1" applyBorder="1" applyAlignment="1">
      <alignment horizontal="center" wrapText="1"/>
    </xf>
    <xf numFmtId="0" fontId="93" fillId="0" borderId="0" xfId="37" applyFont="1"/>
    <xf numFmtId="169" fontId="15" fillId="24" borderId="87" xfId="38" applyNumberFormat="1" applyFont="1" applyFill="1" applyBorder="1"/>
    <xf numFmtId="169" fontId="15" fillId="24" borderId="112" xfId="38" applyNumberFormat="1" applyFont="1" applyFill="1" applyBorder="1"/>
    <xf numFmtId="169" fontId="37" fillId="0" borderId="113" xfId="0" applyNumberFormat="1" applyFont="1" applyBorder="1"/>
    <xf numFmtId="169" fontId="39" fillId="0" borderId="114" xfId="38" applyNumberFormat="1" applyFont="1" applyBorder="1"/>
    <xf numFmtId="169" fontId="39" fillId="0" borderId="115" xfId="38" applyNumberFormat="1" applyFont="1" applyBorder="1"/>
    <xf numFmtId="169" fontId="15" fillId="24" borderId="87" xfId="0" applyNumberFormat="1" applyFont="1" applyFill="1" applyBorder="1"/>
    <xf numFmtId="169" fontId="15" fillId="24" borderId="112" xfId="0" applyNumberFormat="1" applyFont="1" applyFill="1" applyBorder="1"/>
    <xf numFmtId="169" fontId="39" fillId="0" borderId="114" xfId="0" applyNumberFormat="1" applyFont="1" applyBorder="1"/>
    <xf numFmtId="169" fontId="39" fillId="0" borderId="115" xfId="0" applyNumberFormat="1" applyFont="1" applyBorder="1"/>
    <xf numFmtId="0" fontId="88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170" fontId="31" fillId="0" borderId="5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27" fillId="0" borderId="16" xfId="39" applyNumberFormat="1" applyFont="1" applyBorder="1"/>
    <xf numFmtId="3" fontId="27" fillId="0" borderId="50" xfId="39" applyNumberFormat="1" applyFont="1" applyBorder="1"/>
    <xf numFmtId="0" fontId="8" fillId="0" borderId="11" xfId="0" applyFont="1" applyFill="1" applyBorder="1" applyAlignment="1">
      <alignment horizontal="centerContinuous" vertical="center" wrapText="1"/>
    </xf>
    <xf numFmtId="0" fontId="82" fillId="0" borderId="23" xfId="0" applyFont="1" applyBorder="1"/>
    <xf numFmtId="0" fontId="0" fillId="0" borderId="33" xfId="0" applyFont="1" applyBorder="1"/>
    <xf numFmtId="0" fontId="44" fillId="0" borderId="0" xfId="0" applyFont="1" applyAlignment="1">
      <alignment vertical="center"/>
    </xf>
    <xf numFmtId="0" fontId="95" fillId="0" borderId="0" xfId="0" applyFont="1"/>
    <xf numFmtId="0" fontId="96" fillId="0" borderId="0" xfId="0" applyFont="1" applyAlignment="1">
      <alignment vertical="center"/>
    </xf>
    <xf numFmtId="164" fontId="45" fillId="26" borderId="50" xfId="0" applyNumberFormat="1" applyFont="1" applyFill="1" applyBorder="1" applyAlignment="1">
      <alignment horizontal="right" vertical="center" wrapText="1"/>
    </xf>
    <xf numFmtId="164" fontId="45" fillId="26" borderId="20" xfId="0" applyNumberFormat="1" applyFont="1" applyFill="1" applyBorder="1" applyAlignment="1">
      <alignment horizontal="right" vertical="center" wrapText="1"/>
    </xf>
    <xf numFmtId="0" fontId="97" fillId="0" borderId="0" xfId="0" applyFont="1"/>
    <xf numFmtId="164" fontId="46" fillId="0" borderId="50" xfId="0" applyNumberFormat="1" applyFont="1" applyFill="1" applyBorder="1" applyAlignment="1">
      <alignment horizontal="right" vertical="center" wrapText="1"/>
    </xf>
    <xf numFmtId="164" fontId="46" fillId="0" borderId="20" xfId="0" applyNumberFormat="1" applyFont="1" applyFill="1" applyBorder="1" applyAlignment="1">
      <alignment horizontal="right" vertical="center" wrapText="1"/>
    </xf>
    <xf numFmtId="164" fontId="8" fillId="0" borderId="36" xfId="0" applyNumberFormat="1" applyFont="1" applyBorder="1" applyAlignment="1">
      <alignment horizontal="center" vertical="center" wrapText="1"/>
    </xf>
    <xf numFmtId="164" fontId="8" fillId="0" borderId="38" xfId="0" applyNumberFormat="1" applyFont="1" applyBorder="1" applyAlignment="1">
      <alignment horizontal="center" vertical="center" wrapText="1"/>
    </xf>
    <xf numFmtId="164" fontId="8" fillId="0" borderId="38" xfId="0" quotePrefix="1" applyNumberFormat="1" applyFont="1" applyBorder="1" applyAlignment="1">
      <alignment horizontal="center" vertical="center" wrapText="1"/>
    </xf>
    <xf numFmtId="164" fontId="8" fillId="0" borderId="43" xfId="0" quotePrefix="1" applyNumberFormat="1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center" vertical="center" wrapText="1"/>
    </xf>
    <xf numFmtId="0" fontId="8" fillId="0" borderId="116" xfId="0" applyFont="1" applyBorder="1" applyAlignment="1">
      <alignment horizontal="center" vertical="center" wrapText="1"/>
    </xf>
    <xf numFmtId="164" fontId="8" fillId="0" borderId="117" xfId="0" applyNumberFormat="1" applyFont="1" applyBorder="1" applyAlignment="1">
      <alignment horizontal="center" vertical="center" wrapText="1"/>
    </xf>
    <xf numFmtId="164" fontId="8" fillId="0" borderId="79" xfId="0" applyNumberFormat="1" applyFont="1" applyBorder="1" applyAlignment="1">
      <alignment horizontal="center" vertical="center" wrapText="1"/>
    </xf>
    <xf numFmtId="164" fontId="8" fillId="0" borderId="43" xfId="0" applyNumberFormat="1" applyFont="1" applyBorder="1" applyAlignment="1">
      <alignment horizontal="center" vertical="center" wrapText="1"/>
    </xf>
    <xf numFmtId="4" fontId="16" fillId="0" borderId="16" xfId="0" applyNumberFormat="1" applyFont="1" applyBorder="1" applyAlignment="1">
      <alignment horizontal="center" vertical="center" wrapText="1"/>
    </xf>
    <xf numFmtId="164" fontId="16" fillId="0" borderId="45" xfId="0" applyNumberFormat="1" applyFont="1" applyBorder="1" applyAlignment="1">
      <alignment horizontal="center" vertical="center" wrapText="1"/>
    </xf>
    <xf numFmtId="164" fontId="8" fillId="0" borderId="36" xfId="0" quotePrefix="1" applyNumberFormat="1" applyFont="1" applyBorder="1" applyAlignment="1">
      <alignment horizontal="center" vertical="center" wrapText="1"/>
    </xf>
    <xf numFmtId="164" fontId="8" fillId="0" borderId="40" xfId="0" applyNumberFormat="1" applyFont="1" applyBorder="1" applyAlignment="1">
      <alignment horizontal="center" vertical="center" wrapText="1"/>
    </xf>
    <xf numFmtId="164" fontId="8" fillId="0" borderId="78" xfId="0" applyNumberFormat="1" applyFont="1" applyBorder="1" applyAlignment="1">
      <alignment horizontal="center" vertical="center" wrapText="1"/>
    </xf>
    <xf numFmtId="164" fontId="8" fillId="0" borderId="78" xfId="0" quotePrefix="1" applyNumberFormat="1" applyFont="1" applyBorder="1" applyAlignment="1">
      <alignment horizontal="center" vertical="center" wrapText="1"/>
    </xf>
    <xf numFmtId="4" fontId="16" fillId="24" borderId="29" xfId="0" applyNumberFormat="1" applyFont="1" applyFill="1" applyBorder="1" applyAlignment="1">
      <alignment horizontal="center" vertical="center" wrapText="1"/>
    </xf>
    <xf numFmtId="4" fontId="16" fillId="0" borderId="34" xfId="0" applyNumberFormat="1" applyFont="1" applyBorder="1" applyAlignment="1">
      <alignment horizontal="center" vertical="center" wrapText="1"/>
    </xf>
    <xf numFmtId="164" fontId="16" fillId="0" borderId="80" xfId="0" applyNumberFormat="1" applyFont="1" applyBorder="1" applyAlignment="1">
      <alignment horizontal="center" vertical="center" wrapText="1"/>
    </xf>
    <xf numFmtId="164" fontId="8" fillId="0" borderId="46" xfId="0" quotePrefix="1" applyNumberFormat="1" applyFont="1" applyBorder="1" applyAlignment="1">
      <alignment horizontal="center" vertical="center" wrapText="1"/>
    </xf>
    <xf numFmtId="164" fontId="8" fillId="0" borderId="39" xfId="0" quotePrefix="1" applyNumberFormat="1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4" fontId="8" fillId="0" borderId="99" xfId="0" applyNumberFormat="1" applyFont="1" applyBorder="1" applyAlignment="1">
      <alignment horizontal="center" vertical="center" wrapText="1"/>
    </xf>
    <xf numFmtId="164" fontId="8" fillId="0" borderId="99" xfId="0" applyNumberFormat="1" applyFont="1" applyBorder="1" applyAlignment="1">
      <alignment horizontal="center" vertical="center" wrapText="1"/>
    </xf>
    <xf numFmtId="4" fontId="8" fillId="0" borderId="104" xfId="0" applyNumberFormat="1" applyFont="1" applyBorder="1" applyAlignment="1">
      <alignment horizontal="center" vertical="center" wrapText="1"/>
    </xf>
    <xf numFmtId="164" fontId="8" fillId="0" borderId="104" xfId="0" applyNumberFormat="1" applyFont="1" applyBorder="1" applyAlignment="1">
      <alignment horizontal="center" vertical="center" wrapText="1"/>
    </xf>
    <xf numFmtId="4" fontId="8" fillId="0" borderId="85" xfId="0" applyNumberFormat="1" applyFont="1" applyBorder="1" applyAlignment="1">
      <alignment horizontal="center" vertical="center" wrapText="1"/>
    </xf>
    <xf numFmtId="164" fontId="89" fillId="0" borderId="104" xfId="0" applyNumberFormat="1" applyFont="1" applyBorder="1" applyAlignment="1">
      <alignment horizontal="center" vertical="center" wrapText="1"/>
    </xf>
    <xf numFmtId="164" fontId="89" fillId="0" borderId="79" xfId="0" applyNumberFormat="1" applyFont="1" applyBorder="1" applyAlignment="1">
      <alignment horizontal="center" vertical="center" wrapText="1"/>
    </xf>
    <xf numFmtId="4" fontId="8" fillId="24" borderId="96" xfId="0" applyNumberFormat="1" applyFont="1" applyFill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4" fontId="8" fillId="0" borderId="111" xfId="0" applyNumberFormat="1" applyFont="1" applyBorder="1" applyAlignment="1">
      <alignment horizontal="center" vertical="center" wrapText="1"/>
    </xf>
    <xf numFmtId="164" fontId="89" fillId="0" borderId="111" xfId="0" applyNumberFormat="1" applyFont="1" applyBorder="1" applyAlignment="1">
      <alignment horizontal="center" vertical="center" wrapText="1"/>
    </xf>
    <xf numFmtId="164" fontId="89" fillId="0" borderId="80" xfId="0" applyNumberFormat="1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center" vertical="center" wrapText="1"/>
    </xf>
    <xf numFmtId="4" fontId="8" fillId="0" borderId="86" xfId="0" applyNumberFormat="1" applyFont="1" applyBorder="1" applyAlignment="1">
      <alignment horizontal="center" vertical="center" wrapText="1"/>
    </xf>
    <xf numFmtId="164" fontId="8" fillId="0" borderId="86" xfId="0" applyNumberFormat="1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4" fontId="8" fillId="24" borderId="25" xfId="0" applyNumberFormat="1" applyFont="1" applyFill="1" applyBorder="1" applyAlignment="1">
      <alignment horizontal="center" vertical="center" wrapText="1"/>
    </xf>
    <xf numFmtId="4" fontId="16" fillId="24" borderId="27" xfId="0" applyNumberFormat="1" applyFont="1" applyFill="1" applyBorder="1" applyAlignment="1">
      <alignment horizontal="center" vertical="center" wrapText="1"/>
    </xf>
    <xf numFmtId="4" fontId="16" fillId="0" borderId="37" xfId="0" applyNumberFormat="1" applyFont="1" applyBorder="1" applyAlignment="1">
      <alignment horizontal="center" vertical="center" wrapText="1"/>
    </xf>
    <xf numFmtId="164" fontId="16" fillId="0" borderId="79" xfId="0" applyNumberFormat="1" applyFont="1" applyBorder="1" applyAlignment="1">
      <alignment horizontal="center" vertical="center" wrapText="1"/>
    </xf>
    <xf numFmtId="164" fontId="16" fillId="0" borderId="38" xfId="0" applyNumberFormat="1" applyFont="1" applyBorder="1" applyAlignment="1">
      <alignment horizontal="center" vertical="center" wrapText="1"/>
    </xf>
    <xf numFmtId="4" fontId="16" fillId="24" borderId="37" xfId="0" applyNumberFormat="1" applyFont="1" applyFill="1" applyBorder="1" applyAlignment="1">
      <alignment horizontal="center" vertical="center" wrapText="1"/>
    </xf>
    <xf numFmtId="4" fontId="8" fillId="24" borderId="41" xfId="0" applyNumberFormat="1" applyFont="1" applyFill="1" applyBorder="1" applyAlignment="1">
      <alignment horizontal="center" vertical="center" wrapText="1"/>
    </xf>
    <xf numFmtId="164" fontId="8" fillId="0" borderId="42" xfId="0" quotePrefix="1" applyNumberFormat="1" applyFont="1" applyBorder="1" applyAlignment="1">
      <alignment horizontal="center" vertical="center" wrapText="1"/>
    </xf>
    <xf numFmtId="164" fontId="16" fillId="0" borderId="35" xfId="0" applyNumberFormat="1" applyFont="1" applyBorder="1" applyAlignment="1">
      <alignment horizontal="center" vertical="center" wrapText="1"/>
    </xf>
    <xf numFmtId="4" fontId="16" fillId="24" borderId="34" xfId="0" applyNumberFormat="1" applyFont="1" applyFill="1" applyBorder="1" applyAlignment="1">
      <alignment horizontal="center" vertical="center" wrapText="1"/>
    </xf>
    <xf numFmtId="164" fontId="16" fillId="0" borderId="35" xfId="0" quotePrefix="1" applyNumberFormat="1" applyFont="1" applyBorder="1" applyAlignment="1">
      <alignment horizontal="center" vertical="center" wrapText="1"/>
    </xf>
    <xf numFmtId="164" fontId="8" fillId="0" borderId="80" xfId="0" applyNumberFormat="1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wrapText="1"/>
    </xf>
    <xf numFmtId="167" fontId="8" fillId="24" borderId="15" xfId="0" applyNumberFormat="1" applyFont="1" applyFill="1" applyBorder="1" applyAlignment="1">
      <alignment horizontal="center" vertical="center" wrapText="1"/>
    </xf>
    <xf numFmtId="167" fontId="8" fillId="0" borderId="12" xfId="0" applyNumberFormat="1" applyFont="1" applyBorder="1" applyAlignment="1">
      <alignment horizontal="center" vertical="center" wrapText="1"/>
    </xf>
    <xf numFmtId="164" fontId="8" fillId="24" borderId="15" xfId="0" applyNumberFormat="1" applyFont="1" applyFill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24" borderId="30" xfId="0" applyNumberFormat="1" applyFont="1" applyFill="1" applyBorder="1" applyAlignment="1">
      <alignment horizontal="center" vertical="center" wrapText="1"/>
    </xf>
    <xf numFmtId="164" fontId="8" fillId="0" borderId="62" xfId="0" applyNumberFormat="1" applyFont="1" applyBorder="1" applyAlignment="1">
      <alignment horizontal="center" vertical="center" wrapText="1"/>
    </xf>
    <xf numFmtId="164" fontId="8" fillId="0" borderId="52" xfId="0" applyNumberFormat="1" applyFont="1" applyBorder="1" applyAlignment="1">
      <alignment horizontal="center" vertical="center" wrapText="1"/>
    </xf>
    <xf numFmtId="164" fontId="8" fillId="0" borderId="106" xfId="0" applyNumberFormat="1" applyFont="1" applyBorder="1" applyAlignment="1">
      <alignment horizontal="center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2" xfId="38" applyFont="1" applyBorder="1"/>
    <xf numFmtId="169" fontId="15" fillId="0" borderId="114" xfId="38" applyNumberFormat="1" applyFont="1" applyBorder="1"/>
    <xf numFmtId="169" fontId="15" fillId="0" borderId="115" xfId="38" applyNumberFormat="1" applyFont="1" applyBorder="1"/>
    <xf numFmtId="0" fontId="48" fillId="0" borderId="62" xfId="0" applyFont="1" applyFill="1" applyBorder="1" applyAlignment="1">
      <alignment horizontal="center"/>
    </xf>
    <xf numFmtId="0" fontId="48" fillId="24" borderId="43" xfId="0" applyFont="1" applyFill="1" applyBorder="1" applyAlignment="1">
      <alignment horizontal="center"/>
    </xf>
    <xf numFmtId="169" fontId="39" fillId="0" borderId="118" xfId="38" applyNumberFormat="1" applyFont="1" applyBorder="1"/>
    <xf numFmtId="169" fontId="39" fillId="24" borderId="119" xfId="38" applyNumberFormat="1" applyFont="1" applyFill="1" applyBorder="1"/>
    <xf numFmtId="169" fontId="15" fillId="0" borderId="118" xfId="0" applyNumberFormat="1" applyFont="1" applyFill="1" applyBorder="1"/>
    <xf numFmtId="169" fontId="15" fillId="24" borderId="120" xfId="0" applyNumberFormat="1" applyFont="1" applyFill="1" applyBorder="1"/>
    <xf numFmtId="169" fontId="37" fillId="0" borderId="26" xfId="0" applyNumberFormat="1" applyFont="1" applyBorder="1"/>
    <xf numFmtId="169" fontId="37" fillId="24" borderId="52" xfId="0" applyNumberFormat="1" applyFont="1" applyFill="1" applyBorder="1"/>
    <xf numFmtId="169" fontId="37" fillId="0" borderId="52" xfId="0" applyNumberFormat="1" applyFont="1" applyFill="1" applyBorder="1"/>
    <xf numFmtId="169" fontId="37" fillId="24" borderId="36" xfId="0" applyNumberFormat="1" applyFont="1" applyFill="1" applyBorder="1"/>
    <xf numFmtId="4" fontId="7" fillId="24" borderId="17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164" fontId="7" fillId="0" borderId="60" xfId="0" applyNumberFormat="1" applyFont="1" applyBorder="1" applyAlignment="1">
      <alignment horizontal="center" vertical="center" wrapText="1"/>
    </xf>
    <xf numFmtId="164" fontId="7" fillId="0" borderId="45" xfId="0" applyNumberFormat="1" applyFont="1" applyBorder="1" applyAlignment="1">
      <alignment horizontal="center" vertical="center" wrapText="1"/>
    </xf>
    <xf numFmtId="4" fontId="7" fillId="24" borderId="30" xfId="0" applyNumberFormat="1" applyFont="1" applyFill="1" applyBorder="1" applyAlignment="1">
      <alignment horizontal="center" vertical="center" wrapText="1"/>
    </xf>
    <xf numFmtId="4" fontId="7" fillId="0" borderId="62" xfId="0" applyNumberFormat="1" applyFont="1" applyBorder="1" applyAlignment="1">
      <alignment horizontal="center" vertical="center" wrapText="1"/>
    </xf>
    <xf numFmtId="164" fontId="7" fillId="0" borderId="43" xfId="0" applyNumberFormat="1" applyFont="1" applyBorder="1" applyAlignment="1">
      <alignment horizontal="center" vertical="center" wrapText="1"/>
    </xf>
    <xf numFmtId="164" fontId="7" fillId="24" borderId="17" xfId="0" applyNumberFormat="1" applyFont="1" applyFill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53" fillId="0" borderId="20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center" vertical="center" wrapText="1"/>
    </xf>
    <xf numFmtId="0" fontId="56" fillId="0" borderId="0" xfId="0" applyFont="1" applyAlignment="1"/>
    <xf numFmtId="0" fontId="0" fillId="0" borderId="0" xfId="0" applyAlignment="1"/>
    <xf numFmtId="0" fontId="53" fillId="0" borderId="22" xfId="0" applyFont="1" applyFill="1" applyBorder="1" applyAlignment="1" applyProtection="1">
      <alignment horizontal="center" vertical="center" wrapText="1"/>
      <protection locked="0"/>
    </xf>
    <xf numFmtId="0" fontId="53" fillId="0" borderId="20" xfId="0" applyFont="1" applyFill="1" applyBorder="1" applyAlignment="1" applyProtection="1">
      <alignment horizontal="center" vertical="center" wrapText="1"/>
      <protection locked="0"/>
    </xf>
    <xf numFmtId="0" fontId="53" fillId="0" borderId="49" xfId="0" applyFont="1" applyFill="1" applyBorder="1" applyAlignment="1" applyProtection="1">
      <alignment horizontal="center" vertical="top" wrapText="1"/>
      <protection locked="0"/>
    </xf>
    <xf numFmtId="0" fontId="53" fillId="0" borderId="64" xfId="0" applyFont="1" applyFill="1" applyBorder="1" applyAlignment="1" applyProtection="1">
      <alignment horizontal="center" vertical="top" wrapText="1"/>
      <protection locked="0"/>
    </xf>
    <xf numFmtId="0" fontId="53" fillId="0" borderId="61" xfId="0" applyFont="1" applyFill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10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54" fillId="0" borderId="23" xfId="0" applyFont="1" applyBorder="1" applyAlignment="1">
      <alignment vertical="center" wrapText="1"/>
    </xf>
    <xf numFmtId="0" fontId="54" fillId="0" borderId="98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54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4" fillId="0" borderId="21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 wrapText="1"/>
    </xf>
    <xf numFmtId="0" fontId="54" fillId="0" borderId="2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7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7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4" fillId="0" borderId="34" xfId="0" applyFont="1" applyBorder="1" applyAlignment="1">
      <alignment horizontal="center" vertical="center" wrapText="1"/>
    </xf>
    <xf numFmtId="49" fontId="47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0</xdr:rowOff>
    </xdr:from>
    <xdr:to>
      <xdr:col>22</xdr:col>
      <xdr:colOff>390525</xdr:colOff>
      <xdr:row>59</xdr:row>
      <xdr:rowOff>133350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105525"/>
          <a:ext cx="6134100" cy="3733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485775</xdr:colOff>
      <xdr:row>83</xdr:row>
      <xdr:rowOff>19050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0353675"/>
          <a:ext cx="5362575" cy="3276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19</xdr:col>
      <xdr:colOff>219951</xdr:colOff>
      <xdr:row>83</xdr:row>
      <xdr:rowOff>28574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0" y="10353674"/>
          <a:ext cx="5706351" cy="32861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390525</xdr:colOff>
      <xdr:row>35</xdr:row>
      <xdr:rowOff>28574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4"/>
          <a:ext cx="6134100" cy="3457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0</xdr:colOff>
      <xdr:row>46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57600" cy="22098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1</xdr:rowOff>
    </xdr:from>
    <xdr:to>
      <xdr:col>12</xdr:col>
      <xdr:colOff>542925</xdr:colOff>
      <xdr:row>46</xdr:row>
      <xdr:rowOff>85725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6"/>
          <a:ext cx="3590925" cy="22193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9525</xdr:colOff>
      <xdr:row>61</xdr:row>
      <xdr:rowOff>19051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667125" cy="22860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533401</xdr:colOff>
      <xdr:row>61</xdr:row>
      <xdr:rowOff>28575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5"/>
          <a:ext cx="3581400" cy="2295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133350</xdr:colOff>
      <xdr:row>1</xdr:row>
      <xdr:rowOff>142875</xdr:rowOff>
    </xdr:from>
    <xdr:to>
      <xdr:col>15</xdr:col>
      <xdr:colOff>139869</xdr:colOff>
      <xdr:row>19</xdr:row>
      <xdr:rowOff>152400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0550" y="304800"/>
          <a:ext cx="4883319" cy="2924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123825</xdr:colOff>
      <xdr:row>34</xdr:row>
      <xdr:rowOff>9525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81425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48</xdr:row>
      <xdr:rowOff>152400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2574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85725</xdr:colOff>
      <xdr:row>34</xdr:row>
      <xdr:rowOff>9525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743325" cy="21145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66674</xdr:colOff>
      <xdr:row>49</xdr:row>
      <xdr:rowOff>19248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724275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597724</xdr:colOff>
      <xdr:row>34</xdr:row>
      <xdr:rowOff>9526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45724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19050</xdr:colOff>
      <xdr:row>49</xdr:row>
      <xdr:rowOff>9525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76650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16</xdr:col>
      <xdr:colOff>311398</xdr:colOff>
      <xdr:row>69</xdr:row>
      <xdr:rowOff>88257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420100"/>
          <a:ext cx="5797798" cy="28409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11</xdr:row>
      <xdr:rowOff>0</xdr:rowOff>
    </xdr:from>
    <xdr:to>
      <xdr:col>15</xdr:col>
      <xdr:colOff>514350</xdr:colOff>
      <xdr:row>41</xdr:row>
      <xdr:rowOff>47625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88" y="2071688"/>
          <a:ext cx="4764881" cy="504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42</xdr:row>
      <xdr:rowOff>35719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64691" cy="35361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152400</xdr:colOff>
      <xdr:row>45</xdr:row>
      <xdr:rowOff>110772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426200" cy="35778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-1</xdr:colOff>
      <xdr:row>26</xdr:row>
      <xdr:rowOff>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81563" cy="2833688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-1</xdr:rowOff>
    </xdr:from>
    <xdr:to>
      <xdr:col>7</xdr:col>
      <xdr:colOff>-1</xdr:colOff>
      <xdr:row>43</xdr:row>
      <xdr:rowOff>154780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2"/>
          <a:ext cx="4881563" cy="2655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Q102"/>
  <sheetViews>
    <sheetView zoomScale="85" zoomScaleNormal="85" workbookViewId="0">
      <selection activeCell="V117" sqref="V117"/>
    </sheetView>
  </sheetViews>
  <sheetFormatPr defaultRowHeight="12.75" x14ac:dyDescent="0.2"/>
  <cols>
    <col min="1" max="1" width="13.7109375" style="112" customWidth="1"/>
    <col min="2" max="2" width="11.85546875" style="112" customWidth="1"/>
    <col min="3" max="3" width="11.7109375" style="112" customWidth="1"/>
    <col min="4" max="4" width="11.85546875" style="112" customWidth="1"/>
    <col min="5" max="5" width="13.5703125" style="112" customWidth="1"/>
    <col min="6" max="7" width="11.7109375" style="112" customWidth="1"/>
    <col min="8" max="8" width="11.42578125" style="112" customWidth="1"/>
    <col min="9" max="9" width="9.85546875" style="112" customWidth="1"/>
    <col min="10" max="10" width="13.7109375" style="112" customWidth="1"/>
    <col min="11" max="12" width="11.7109375" style="112" customWidth="1"/>
    <col min="13" max="13" width="11.85546875" style="112" customWidth="1"/>
    <col min="14" max="14" width="13.5703125" style="112" customWidth="1"/>
    <col min="15" max="16" width="11.7109375" style="112" customWidth="1"/>
    <col min="17" max="17" width="11.85546875" style="112" customWidth="1"/>
    <col min="18" max="16384" width="9.140625" style="112"/>
  </cols>
  <sheetData>
    <row r="2" spans="1:17" ht="16.5" x14ac:dyDescent="0.25">
      <c r="A2" s="147" t="s">
        <v>208</v>
      </c>
      <c r="B2" s="147"/>
      <c r="C2" s="147"/>
      <c r="D2" s="147"/>
      <c r="E2" s="147"/>
      <c r="F2" s="147"/>
      <c r="G2" s="147"/>
      <c r="H2" s="147"/>
      <c r="I2" s="147"/>
      <c r="J2" s="147" t="s">
        <v>209</v>
      </c>
      <c r="K2" s="147"/>
      <c r="L2" s="147"/>
      <c r="M2" s="147"/>
      <c r="N2" s="147"/>
      <c r="O2" s="147"/>
    </row>
    <row r="3" spans="1:17" ht="17.25" thickBot="1" x14ac:dyDescent="0.3">
      <c r="A3" s="147" t="s">
        <v>256</v>
      </c>
      <c r="B3" s="147"/>
      <c r="C3" s="147"/>
      <c r="D3" s="147"/>
      <c r="E3" s="147"/>
      <c r="F3" s="147"/>
      <c r="G3" s="147"/>
      <c r="H3" s="147"/>
      <c r="I3" s="147"/>
      <c r="J3" s="147" t="s">
        <v>256</v>
      </c>
      <c r="K3" s="147"/>
      <c r="L3" s="147"/>
      <c r="M3" s="147"/>
      <c r="N3" s="147"/>
      <c r="O3" s="147"/>
    </row>
    <row r="4" spans="1:17" ht="21" thickBot="1" x14ac:dyDescent="0.35">
      <c r="A4" s="149" t="s">
        <v>127</v>
      </c>
      <c r="B4" s="150"/>
      <c r="C4" s="150"/>
      <c r="D4" s="150"/>
      <c r="E4" s="150"/>
      <c r="F4" s="150"/>
      <c r="G4" s="150"/>
      <c r="H4" s="151"/>
      <c r="I4" s="152"/>
      <c r="J4" s="149" t="s">
        <v>128</v>
      </c>
      <c r="K4" s="150"/>
      <c r="L4" s="150"/>
      <c r="M4" s="150"/>
      <c r="N4" s="150"/>
      <c r="O4" s="150"/>
      <c r="P4" s="150"/>
      <c r="Q4" s="151"/>
    </row>
    <row r="5" spans="1:17" ht="16.5" thickBot="1" x14ac:dyDescent="0.3">
      <c r="A5" s="153" t="s">
        <v>257</v>
      </c>
      <c r="B5" s="154"/>
      <c r="C5" s="155"/>
      <c r="D5" s="156"/>
      <c r="E5" s="153" t="s">
        <v>258</v>
      </c>
      <c r="F5" s="154"/>
      <c r="G5" s="155"/>
      <c r="H5" s="156"/>
      <c r="I5" s="152"/>
      <c r="J5" s="153" t="s">
        <v>257</v>
      </c>
      <c r="K5" s="154"/>
      <c r="L5" s="155"/>
      <c r="M5" s="156"/>
      <c r="N5" s="153" t="s">
        <v>258</v>
      </c>
      <c r="O5" s="154"/>
      <c r="P5" s="155"/>
      <c r="Q5" s="156"/>
    </row>
    <row r="6" spans="1:17" ht="29.25" thickBot="1" x14ac:dyDescent="0.25">
      <c r="A6" s="157" t="s">
        <v>129</v>
      </c>
      <c r="B6" s="158" t="s">
        <v>103</v>
      </c>
      <c r="C6" s="159" t="s">
        <v>161</v>
      </c>
      <c r="D6" s="160" t="s">
        <v>130</v>
      </c>
      <c r="E6" s="157" t="s">
        <v>129</v>
      </c>
      <c r="F6" s="158" t="s">
        <v>103</v>
      </c>
      <c r="G6" s="159" t="s">
        <v>161</v>
      </c>
      <c r="H6" s="160" t="s">
        <v>130</v>
      </c>
      <c r="I6" s="152"/>
      <c r="J6" s="157" t="s">
        <v>129</v>
      </c>
      <c r="K6" s="158" t="s">
        <v>103</v>
      </c>
      <c r="L6" s="159" t="s">
        <v>161</v>
      </c>
      <c r="M6" s="160" t="s">
        <v>130</v>
      </c>
      <c r="N6" s="157" t="s">
        <v>129</v>
      </c>
      <c r="O6" s="158" t="s">
        <v>103</v>
      </c>
      <c r="P6" s="159" t="s">
        <v>161</v>
      </c>
      <c r="Q6" s="160" t="s">
        <v>130</v>
      </c>
    </row>
    <row r="7" spans="1:17" ht="15" thickBot="1" x14ac:dyDescent="0.25">
      <c r="A7" s="161" t="s">
        <v>117</v>
      </c>
      <c r="B7" s="162">
        <v>271007.23800000001</v>
      </c>
      <c r="C7" s="163">
        <v>1158456.808</v>
      </c>
      <c r="D7" s="164">
        <v>447648.64899999998</v>
      </c>
      <c r="E7" s="165" t="s">
        <v>117</v>
      </c>
      <c r="F7" s="166">
        <v>260770.52100000001</v>
      </c>
      <c r="G7" s="167">
        <v>1104128.6669999999</v>
      </c>
      <c r="H7" s="164">
        <v>444296.62400000001</v>
      </c>
      <c r="I7" s="152"/>
      <c r="J7" s="161" t="s">
        <v>117</v>
      </c>
      <c r="K7" s="162">
        <v>103422.98</v>
      </c>
      <c r="L7" s="163">
        <v>441600.34700000001</v>
      </c>
      <c r="M7" s="164">
        <v>139785.16500000001</v>
      </c>
      <c r="N7" s="165" t="s">
        <v>117</v>
      </c>
      <c r="O7" s="166">
        <v>106239.86500000001</v>
      </c>
      <c r="P7" s="167">
        <v>449666.57</v>
      </c>
      <c r="Q7" s="164">
        <v>153649.39300000001</v>
      </c>
    </row>
    <row r="8" spans="1:17" x14ac:dyDescent="0.2">
      <c r="A8" s="168" t="s">
        <v>77</v>
      </c>
      <c r="B8" s="169">
        <v>178860.84299999999</v>
      </c>
      <c r="C8" s="170">
        <v>764690.174</v>
      </c>
      <c r="D8" s="169">
        <v>305188.69699999999</v>
      </c>
      <c r="E8" s="171" t="s">
        <v>77</v>
      </c>
      <c r="F8" s="172">
        <v>167509.084</v>
      </c>
      <c r="G8" s="173">
        <v>709706.772</v>
      </c>
      <c r="H8" s="174">
        <v>299395.53899999999</v>
      </c>
      <c r="I8" s="152"/>
      <c r="J8" s="168" t="s">
        <v>134</v>
      </c>
      <c r="K8" s="169">
        <v>56836.904000000002</v>
      </c>
      <c r="L8" s="170">
        <v>242388.58</v>
      </c>
      <c r="M8" s="169">
        <v>65104.741999999998</v>
      </c>
      <c r="N8" s="171" t="s">
        <v>134</v>
      </c>
      <c r="O8" s="172">
        <v>57045.504999999997</v>
      </c>
      <c r="P8" s="173">
        <v>241804.671</v>
      </c>
      <c r="Q8" s="174">
        <v>69943.892999999996</v>
      </c>
    </row>
    <row r="9" spans="1:17" x14ac:dyDescent="0.2">
      <c r="A9" s="175" t="s">
        <v>142</v>
      </c>
      <c r="B9" s="176">
        <v>12411.924000000001</v>
      </c>
      <c r="C9" s="177">
        <v>52995.334000000003</v>
      </c>
      <c r="D9" s="176">
        <v>20941.713</v>
      </c>
      <c r="E9" s="178" t="s">
        <v>142</v>
      </c>
      <c r="F9" s="179">
        <v>11495.302</v>
      </c>
      <c r="G9" s="180">
        <v>48450.286999999997</v>
      </c>
      <c r="H9" s="181">
        <v>18095.498</v>
      </c>
      <c r="I9" s="152"/>
      <c r="J9" s="175" t="s">
        <v>77</v>
      </c>
      <c r="K9" s="176">
        <v>19984.815999999999</v>
      </c>
      <c r="L9" s="177">
        <v>85535.641000000003</v>
      </c>
      <c r="M9" s="176">
        <v>25151.927</v>
      </c>
      <c r="N9" s="178" t="s">
        <v>77</v>
      </c>
      <c r="O9" s="179">
        <v>24247.065999999999</v>
      </c>
      <c r="P9" s="180">
        <v>102424.82</v>
      </c>
      <c r="Q9" s="181">
        <v>28897.857</v>
      </c>
    </row>
    <row r="10" spans="1:17" x14ac:dyDescent="0.2">
      <c r="A10" s="175" t="s">
        <v>207</v>
      </c>
      <c r="B10" s="176">
        <v>11468.695</v>
      </c>
      <c r="C10" s="177">
        <v>48825.277999999998</v>
      </c>
      <c r="D10" s="176">
        <v>25365.832999999999</v>
      </c>
      <c r="E10" s="178" t="s">
        <v>178</v>
      </c>
      <c r="F10" s="179">
        <v>11004.933999999999</v>
      </c>
      <c r="G10" s="180">
        <v>46451.608999999997</v>
      </c>
      <c r="H10" s="181">
        <v>20676.092000000001</v>
      </c>
      <c r="I10" s="152"/>
      <c r="J10" s="175" t="s">
        <v>156</v>
      </c>
      <c r="K10" s="176">
        <v>8673.5650000000005</v>
      </c>
      <c r="L10" s="177">
        <v>37080.868999999999</v>
      </c>
      <c r="M10" s="176">
        <v>7942.6220000000003</v>
      </c>
      <c r="N10" s="178" t="s">
        <v>135</v>
      </c>
      <c r="O10" s="179">
        <v>8181.9250000000002</v>
      </c>
      <c r="P10" s="180">
        <v>34551.216999999997</v>
      </c>
      <c r="Q10" s="181">
        <v>23689.870999999999</v>
      </c>
    </row>
    <row r="11" spans="1:17" x14ac:dyDescent="0.2">
      <c r="A11" s="175" t="s">
        <v>134</v>
      </c>
      <c r="B11" s="176">
        <v>7464.4229999999998</v>
      </c>
      <c r="C11" s="177">
        <v>31895.651000000002</v>
      </c>
      <c r="D11" s="176">
        <v>15736.624</v>
      </c>
      <c r="E11" s="178" t="s">
        <v>134</v>
      </c>
      <c r="F11" s="179">
        <v>10814.289000000001</v>
      </c>
      <c r="G11" s="180">
        <v>45790.981</v>
      </c>
      <c r="H11" s="181">
        <v>25065.232</v>
      </c>
      <c r="I11" s="152"/>
      <c r="J11" s="175" t="s">
        <v>135</v>
      </c>
      <c r="K11" s="176">
        <v>6901.8969999999999</v>
      </c>
      <c r="L11" s="177">
        <v>29518.33</v>
      </c>
      <c r="M11" s="176">
        <v>20521.239000000001</v>
      </c>
      <c r="N11" s="178" t="s">
        <v>137</v>
      </c>
      <c r="O11" s="179">
        <v>3462.0219999999999</v>
      </c>
      <c r="P11" s="180">
        <v>14652.986000000001</v>
      </c>
      <c r="Q11" s="181">
        <v>5729.8310000000001</v>
      </c>
    </row>
    <row r="12" spans="1:17" x14ac:dyDescent="0.2">
      <c r="A12" s="175" t="s">
        <v>135</v>
      </c>
      <c r="B12" s="176">
        <v>6968.7089999999998</v>
      </c>
      <c r="C12" s="177">
        <v>29863.413</v>
      </c>
      <c r="D12" s="176">
        <v>5188.1779999999999</v>
      </c>
      <c r="E12" s="178" t="s">
        <v>207</v>
      </c>
      <c r="F12" s="179">
        <v>5788.5020000000004</v>
      </c>
      <c r="G12" s="180">
        <v>24282.704000000002</v>
      </c>
      <c r="H12" s="181">
        <v>12604.2</v>
      </c>
      <c r="I12" s="152"/>
      <c r="J12" s="175" t="s">
        <v>137</v>
      </c>
      <c r="K12" s="176">
        <v>2352.38</v>
      </c>
      <c r="L12" s="177">
        <v>10030.808000000001</v>
      </c>
      <c r="M12" s="176">
        <v>3124.5509999999999</v>
      </c>
      <c r="N12" s="178" t="s">
        <v>136</v>
      </c>
      <c r="O12" s="179">
        <v>3051.4769999999999</v>
      </c>
      <c r="P12" s="180">
        <v>12907.23</v>
      </c>
      <c r="Q12" s="181">
        <v>7074.0519999999997</v>
      </c>
    </row>
    <row r="13" spans="1:17" x14ac:dyDescent="0.2">
      <c r="A13" s="175" t="s">
        <v>178</v>
      </c>
      <c r="B13" s="176">
        <v>6315.9660000000003</v>
      </c>
      <c r="C13" s="177">
        <v>26923.965</v>
      </c>
      <c r="D13" s="176">
        <v>12452.179</v>
      </c>
      <c r="E13" s="178" t="s">
        <v>131</v>
      </c>
      <c r="F13" s="179">
        <v>4324.9430000000002</v>
      </c>
      <c r="G13" s="180">
        <v>18234.535</v>
      </c>
      <c r="H13" s="181">
        <v>5645.3239999999996</v>
      </c>
      <c r="I13" s="152"/>
      <c r="J13" s="175" t="s">
        <v>136</v>
      </c>
      <c r="K13" s="176">
        <v>1971.9690000000001</v>
      </c>
      <c r="L13" s="177">
        <v>8391.366</v>
      </c>
      <c r="M13" s="176">
        <v>4104.7280000000001</v>
      </c>
      <c r="N13" s="178" t="s">
        <v>139</v>
      </c>
      <c r="O13" s="179">
        <v>2179.1750000000002</v>
      </c>
      <c r="P13" s="180">
        <v>9165.9860000000008</v>
      </c>
      <c r="Q13" s="181">
        <v>8548.3080000000009</v>
      </c>
    </row>
    <row r="14" spans="1:17" x14ac:dyDescent="0.2">
      <c r="A14" s="175" t="s">
        <v>144</v>
      </c>
      <c r="B14" s="176">
        <v>5874.3389999999999</v>
      </c>
      <c r="C14" s="177">
        <v>25195.366999999998</v>
      </c>
      <c r="D14" s="176">
        <v>10733.161</v>
      </c>
      <c r="E14" s="178" t="s">
        <v>139</v>
      </c>
      <c r="F14" s="179">
        <v>4300.2120000000004</v>
      </c>
      <c r="G14" s="180">
        <v>18204.723000000002</v>
      </c>
      <c r="H14" s="181">
        <v>3798.1619999999998</v>
      </c>
      <c r="I14" s="152"/>
      <c r="J14" s="175" t="s">
        <v>139</v>
      </c>
      <c r="K14" s="176">
        <v>1665.527</v>
      </c>
      <c r="L14" s="177">
        <v>7134.8</v>
      </c>
      <c r="M14" s="176">
        <v>4492.2669999999998</v>
      </c>
      <c r="N14" s="178" t="s">
        <v>79</v>
      </c>
      <c r="O14" s="179">
        <v>1985.89</v>
      </c>
      <c r="P14" s="180">
        <v>8389.4120000000003</v>
      </c>
      <c r="Q14" s="181">
        <v>4576.665</v>
      </c>
    </row>
    <row r="15" spans="1:17" x14ac:dyDescent="0.2">
      <c r="A15" s="175" t="s">
        <v>131</v>
      </c>
      <c r="B15" s="176">
        <v>4155.7659999999996</v>
      </c>
      <c r="C15" s="177">
        <v>17743.463</v>
      </c>
      <c r="D15" s="176">
        <v>3324.92</v>
      </c>
      <c r="E15" s="178" t="s">
        <v>245</v>
      </c>
      <c r="F15" s="179">
        <v>4193.05</v>
      </c>
      <c r="G15" s="180">
        <v>17931.532999999999</v>
      </c>
      <c r="H15" s="181">
        <v>8001.8559999999998</v>
      </c>
      <c r="I15" s="152"/>
      <c r="J15" s="175" t="s">
        <v>215</v>
      </c>
      <c r="K15" s="176">
        <v>1369.771</v>
      </c>
      <c r="L15" s="177">
        <v>5900.7979999999998</v>
      </c>
      <c r="M15" s="176">
        <v>2406.5419999999999</v>
      </c>
      <c r="N15" s="178" t="s">
        <v>223</v>
      </c>
      <c r="O15" s="179">
        <v>1870.972</v>
      </c>
      <c r="P15" s="180">
        <v>7947.8689999999997</v>
      </c>
      <c r="Q15" s="181">
        <v>838.22500000000002</v>
      </c>
    </row>
    <row r="16" spans="1:17" x14ac:dyDescent="0.2">
      <c r="A16" s="175" t="s">
        <v>140</v>
      </c>
      <c r="B16" s="176">
        <v>3909.4609999999998</v>
      </c>
      <c r="C16" s="177">
        <v>16701.878000000001</v>
      </c>
      <c r="D16" s="176">
        <v>6927.9610000000002</v>
      </c>
      <c r="E16" s="178" t="s">
        <v>140</v>
      </c>
      <c r="F16" s="179">
        <v>4148.433</v>
      </c>
      <c r="G16" s="180">
        <v>17565.878000000001</v>
      </c>
      <c r="H16" s="181">
        <v>8442.3060000000005</v>
      </c>
      <c r="I16" s="152"/>
      <c r="J16" s="175" t="s">
        <v>197</v>
      </c>
      <c r="K16" s="176">
        <v>875.95699999999999</v>
      </c>
      <c r="L16" s="177">
        <v>3715.9740000000002</v>
      </c>
      <c r="M16" s="176">
        <v>356.57400000000001</v>
      </c>
      <c r="N16" s="178" t="s">
        <v>215</v>
      </c>
      <c r="O16" s="179">
        <v>1381.867</v>
      </c>
      <c r="P16" s="180">
        <v>5812.0320000000002</v>
      </c>
      <c r="Q16" s="181">
        <v>1006.318</v>
      </c>
    </row>
    <row r="17" spans="1:17" x14ac:dyDescent="0.2">
      <c r="A17" s="175" t="s">
        <v>139</v>
      </c>
      <c r="B17" s="176">
        <v>3575.1260000000002</v>
      </c>
      <c r="C17" s="177">
        <v>15269.758</v>
      </c>
      <c r="D17" s="176">
        <v>3432.4470000000001</v>
      </c>
      <c r="E17" s="178" t="s">
        <v>79</v>
      </c>
      <c r="F17" s="179">
        <v>3808.9160000000002</v>
      </c>
      <c r="G17" s="180">
        <v>16129.857</v>
      </c>
      <c r="H17" s="181">
        <v>2244.9009999999998</v>
      </c>
      <c r="I17" s="152"/>
      <c r="J17" s="175" t="s">
        <v>79</v>
      </c>
      <c r="K17" s="176">
        <v>730.58699999999999</v>
      </c>
      <c r="L17" s="177">
        <v>3135.9</v>
      </c>
      <c r="M17" s="176">
        <v>4410.0169999999998</v>
      </c>
      <c r="N17" s="178" t="s">
        <v>197</v>
      </c>
      <c r="O17" s="179">
        <v>843.27700000000004</v>
      </c>
      <c r="P17" s="180">
        <v>3567.2910000000002</v>
      </c>
      <c r="Q17" s="181">
        <v>355.48099999999999</v>
      </c>
    </row>
    <row r="18" spans="1:17" x14ac:dyDescent="0.2">
      <c r="A18" s="175" t="s">
        <v>215</v>
      </c>
      <c r="B18" s="176">
        <v>2925.2890000000002</v>
      </c>
      <c r="C18" s="177">
        <v>12461.992</v>
      </c>
      <c r="D18" s="176">
        <v>4607.6379999999999</v>
      </c>
      <c r="E18" s="178" t="s">
        <v>156</v>
      </c>
      <c r="F18" s="179">
        <v>3749.1480000000001</v>
      </c>
      <c r="G18" s="180">
        <v>15865.333000000001</v>
      </c>
      <c r="H18" s="181">
        <v>8627.7780000000002</v>
      </c>
      <c r="I18" s="152"/>
      <c r="J18" s="175" t="s">
        <v>154</v>
      </c>
      <c r="K18" s="176">
        <v>568.51300000000003</v>
      </c>
      <c r="L18" s="177">
        <v>2427.011</v>
      </c>
      <c r="M18" s="176">
        <v>1107.51</v>
      </c>
      <c r="N18" s="178" t="s">
        <v>131</v>
      </c>
      <c r="O18" s="179">
        <v>761.69600000000003</v>
      </c>
      <c r="P18" s="180">
        <v>3235.4780000000001</v>
      </c>
      <c r="Q18" s="181">
        <v>1127.278</v>
      </c>
    </row>
    <row r="19" spans="1:17" x14ac:dyDescent="0.2">
      <c r="A19" s="175" t="s">
        <v>79</v>
      </c>
      <c r="B19" s="176">
        <v>2884.6019999999999</v>
      </c>
      <c r="C19" s="177">
        <v>12292.571</v>
      </c>
      <c r="D19" s="176">
        <v>1578.4480000000001</v>
      </c>
      <c r="E19" s="178" t="s">
        <v>135</v>
      </c>
      <c r="F19" s="179">
        <v>3039.4540000000002</v>
      </c>
      <c r="G19" s="180">
        <v>12932.888999999999</v>
      </c>
      <c r="H19" s="181">
        <v>1417.4939999999999</v>
      </c>
      <c r="I19" s="152"/>
      <c r="J19" s="175" t="s">
        <v>223</v>
      </c>
      <c r="K19" s="176">
        <v>504.67200000000003</v>
      </c>
      <c r="L19" s="177">
        <v>2128.5239999999999</v>
      </c>
      <c r="M19" s="176">
        <v>219.51300000000001</v>
      </c>
      <c r="N19" s="178" t="s">
        <v>154</v>
      </c>
      <c r="O19" s="179">
        <v>481.09399999999999</v>
      </c>
      <c r="P19" s="180">
        <v>2036.9369999999999</v>
      </c>
      <c r="Q19" s="181">
        <v>1260.4159999999999</v>
      </c>
    </row>
    <row r="20" spans="1:17" x14ac:dyDescent="0.2">
      <c r="A20" s="175" t="s">
        <v>76</v>
      </c>
      <c r="B20" s="176">
        <v>2824.7930000000001</v>
      </c>
      <c r="C20" s="177">
        <v>12276.838</v>
      </c>
      <c r="D20" s="176">
        <v>1433.028</v>
      </c>
      <c r="E20" s="178" t="s">
        <v>206</v>
      </c>
      <c r="F20" s="179">
        <v>2847.86</v>
      </c>
      <c r="G20" s="180">
        <v>12190.424000000001</v>
      </c>
      <c r="H20" s="181">
        <v>1184.107</v>
      </c>
      <c r="I20" s="152"/>
      <c r="J20" s="175" t="s">
        <v>141</v>
      </c>
      <c r="K20" s="176">
        <v>315.16699999999997</v>
      </c>
      <c r="L20" s="177">
        <v>1349.6120000000001</v>
      </c>
      <c r="M20" s="176">
        <v>367.28899999999999</v>
      </c>
      <c r="N20" s="178" t="s">
        <v>156</v>
      </c>
      <c r="O20" s="179">
        <v>367.92099999999999</v>
      </c>
      <c r="P20" s="180">
        <v>1566.403</v>
      </c>
      <c r="Q20" s="181">
        <v>163.506</v>
      </c>
    </row>
    <row r="21" spans="1:17" x14ac:dyDescent="0.2">
      <c r="A21" s="175" t="s">
        <v>206</v>
      </c>
      <c r="B21" s="176">
        <v>2626.3249999999998</v>
      </c>
      <c r="C21" s="177">
        <v>11207.012000000001</v>
      </c>
      <c r="D21" s="176">
        <v>1650.471</v>
      </c>
      <c r="E21" s="178" t="s">
        <v>144</v>
      </c>
      <c r="F21" s="179">
        <v>2825.654</v>
      </c>
      <c r="G21" s="180">
        <v>11920.63</v>
      </c>
      <c r="H21" s="181">
        <v>4587.25</v>
      </c>
      <c r="I21" s="152"/>
      <c r="J21" s="175" t="s">
        <v>76</v>
      </c>
      <c r="K21" s="176">
        <v>280.68599999999998</v>
      </c>
      <c r="L21" s="177">
        <v>1203.4559999999999</v>
      </c>
      <c r="M21" s="176">
        <v>270.35199999999998</v>
      </c>
      <c r="N21" s="178" t="s">
        <v>76</v>
      </c>
      <c r="O21" s="179">
        <v>262.53800000000001</v>
      </c>
      <c r="P21" s="180">
        <v>1108.4000000000001</v>
      </c>
      <c r="Q21" s="181">
        <v>266.80599999999998</v>
      </c>
    </row>
    <row r="22" spans="1:17" x14ac:dyDescent="0.2">
      <c r="A22" s="175" t="s">
        <v>216</v>
      </c>
      <c r="B22" s="176">
        <v>2015.752</v>
      </c>
      <c r="C22" s="177">
        <v>8547.1959999999999</v>
      </c>
      <c r="D22" s="176">
        <v>796.43799999999999</v>
      </c>
      <c r="E22" s="178" t="s">
        <v>171</v>
      </c>
      <c r="F22" s="179">
        <v>2758.0720000000001</v>
      </c>
      <c r="G22" s="180">
        <v>11638.036</v>
      </c>
      <c r="H22" s="181">
        <v>5595.0870000000004</v>
      </c>
      <c r="I22" s="152"/>
      <c r="J22" s="175" t="s">
        <v>131</v>
      </c>
      <c r="K22" s="176">
        <v>248.05699999999999</v>
      </c>
      <c r="L22" s="177">
        <v>1053.826</v>
      </c>
      <c r="M22" s="176">
        <v>126.815</v>
      </c>
      <c r="N22" s="178" t="s">
        <v>141</v>
      </c>
      <c r="O22" s="179">
        <v>59.722999999999999</v>
      </c>
      <c r="P22" s="180">
        <v>251.917</v>
      </c>
      <c r="Q22" s="181">
        <v>48.57</v>
      </c>
    </row>
    <row r="23" spans="1:17" ht="13.5" thickBot="1" x14ac:dyDescent="0.25">
      <c r="A23" s="182" t="s">
        <v>156</v>
      </c>
      <c r="B23" s="183">
        <v>2000.8979999999999</v>
      </c>
      <c r="C23" s="184">
        <v>8559.3379999999997</v>
      </c>
      <c r="D23" s="183">
        <v>4458.4059999999999</v>
      </c>
      <c r="E23" s="185" t="s">
        <v>137</v>
      </c>
      <c r="F23" s="186">
        <v>2268.27</v>
      </c>
      <c r="G23" s="187">
        <v>9591.6010000000006</v>
      </c>
      <c r="H23" s="188">
        <v>1031.752</v>
      </c>
      <c r="I23" s="152"/>
      <c r="J23" s="182" t="s">
        <v>246</v>
      </c>
      <c r="K23" s="183">
        <v>62.887999999999998</v>
      </c>
      <c r="L23" s="184">
        <v>264.036</v>
      </c>
      <c r="M23" s="183">
        <v>26.167999999999999</v>
      </c>
      <c r="N23" s="185" t="s">
        <v>142</v>
      </c>
      <c r="O23" s="186">
        <v>29.169</v>
      </c>
      <c r="P23" s="187">
        <v>122.30800000000001</v>
      </c>
      <c r="Q23" s="188">
        <v>35.860999999999997</v>
      </c>
    </row>
    <row r="27" spans="1:17" ht="16.5" x14ac:dyDescent="0.25">
      <c r="A27" s="147" t="s">
        <v>125</v>
      </c>
      <c r="B27" s="147"/>
      <c r="C27" s="147"/>
      <c r="D27" s="147"/>
      <c r="E27" s="147"/>
      <c r="F27" s="147"/>
      <c r="G27" s="147"/>
      <c r="H27" s="148"/>
      <c r="I27" s="148"/>
      <c r="J27" s="147" t="s">
        <v>126</v>
      </c>
      <c r="K27" s="147"/>
      <c r="L27" s="147"/>
      <c r="M27" s="147"/>
      <c r="N27" s="147"/>
      <c r="O27" s="147"/>
      <c r="P27" s="147"/>
      <c r="Q27" s="148"/>
    </row>
    <row r="28" spans="1:17" ht="17.25" thickBot="1" x14ac:dyDescent="0.3">
      <c r="A28" s="147" t="s">
        <v>256</v>
      </c>
      <c r="B28" s="147"/>
      <c r="C28" s="147"/>
      <c r="D28" s="147"/>
      <c r="E28" s="147"/>
      <c r="F28" s="147"/>
      <c r="G28" s="147"/>
      <c r="H28" s="148"/>
      <c r="I28" s="148"/>
      <c r="J28" s="147" t="s">
        <v>256</v>
      </c>
      <c r="K28" s="147"/>
      <c r="L28" s="147"/>
      <c r="M28" s="147"/>
      <c r="N28" s="147"/>
      <c r="O28" s="147"/>
      <c r="P28" s="147"/>
      <c r="Q28" s="148"/>
    </row>
    <row r="29" spans="1:17" ht="21" thickBot="1" x14ac:dyDescent="0.35">
      <c r="A29" s="149" t="s">
        <v>127</v>
      </c>
      <c r="B29" s="150"/>
      <c r="C29" s="150"/>
      <c r="D29" s="150"/>
      <c r="E29" s="150"/>
      <c r="F29" s="150"/>
      <c r="G29" s="150"/>
      <c r="H29" s="151"/>
      <c r="I29" s="152"/>
      <c r="J29" s="149" t="s">
        <v>128</v>
      </c>
      <c r="K29" s="150"/>
      <c r="L29" s="150"/>
      <c r="M29" s="150"/>
      <c r="N29" s="150"/>
      <c r="O29" s="150"/>
      <c r="P29" s="150"/>
      <c r="Q29" s="151"/>
    </row>
    <row r="30" spans="1:17" ht="16.5" thickBot="1" x14ac:dyDescent="0.3">
      <c r="A30" s="153" t="s">
        <v>257</v>
      </c>
      <c r="B30" s="154"/>
      <c r="C30" s="155"/>
      <c r="D30" s="156"/>
      <c r="E30" s="153" t="s">
        <v>258</v>
      </c>
      <c r="F30" s="154"/>
      <c r="G30" s="155"/>
      <c r="H30" s="156"/>
      <c r="I30" s="152"/>
      <c r="J30" s="153" t="s">
        <v>257</v>
      </c>
      <c r="K30" s="154"/>
      <c r="L30" s="155"/>
      <c r="M30" s="156"/>
      <c r="N30" s="153" t="s">
        <v>258</v>
      </c>
      <c r="O30" s="154"/>
      <c r="P30" s="155"/>
      <c r="Q30" s="156"/>
    </row>
    <row r="31" spans="1:17" ht="29.25" thickBot="1" x14ac:dyDescent="0.25">
      <c r="A31" s="157" t="s">
        <v>129</v>
      </c>
      <c r="B31" s="158" t="s">
        <v>103</v>
      </c>
      <c r="C31" s="159" t="s">
        <v>161</v>
      </c>
      <c r="D31" s="160" t="s">
        <v>130</v>
      </c>
      <c r="E31" s="157" t="s">
        <v>129</v>
      </c>
      <c r="F31" s="158" t="s">
        <v>103</v>
      </c>
      <c r="G31" s="159" t="s">
        <v>161</v>
      </c>
      <c r="H31" s="160" t="s">
        <v>130</v>
      </c>
      <c r="I31" s="152"/>
      <c r="J31" s="157" t="s">
        <v>129</v>
      </c>
      <c r="K31" s="158" t="s">
        <v>103</v>
      </c>
      <c r="L31" s="159" t="s">
        <v>161</v>
      </c>
      <c r="M31" s="160" t="s">
        <v>130</v>
      </c>
      <c r="N31" s="157" t="s">
        <v>129</v>
      </c>
      <c r="O31" s="158" t="s">
        <v>103</v>
      </c>
      <c r="P31" s="159" t="s">
        <v>161</v>
      </c>
      <c r="Q31" s="160" t="s">
        <v>130</v>
      </c>
    </row>
    <row r="32" spans="1:17" ht="15" thickBot="1" x14ac:dyDescent="0.25">
      <c r="A32" s="161" t="s">
        <v>117</v>
      </c>
      <c r="B32" s="162">
        <v>195832.47</v>
      </c>
      <c r="C32" s="163">
        <v>839205.625</v>
      </c>
      <c r="D32" s="164">
        <v>92337.013000000006</v>
      </c>
      <c r="E32" s="165" t="s">
        <v>117</v>
      </c>
      <c r="F32" s="166">
        <v>172938.465</v>
      </c>
      <c r="G32" s="167">
        <v>733961.54399999999</v>
      </c>
      <c r="H32" s="164">
        <v>110949.25900000001</v>
      </c>
      <c r="I32" s="152"/>
      <c r="J32" s="161" t="s">
        <v>117</v>
      </c>
      <c r="K32" s="162">
        <v>106972.645</v>
      </c>
      <c r="L32" s="163">
        <v>459213.141</v>
      </c>
      <c r="M32" s="164">
        <v>65811.134000000005</v>
      </c>
      <c r="N32" s="165" t="s">
        <v>117</v>
      </c>
      <c r="O32" s="166">
        <v>96314.013999999996</v>
      </c>
      <c r="P32" s="167">
        <v>407341.45799999998</v>
      </c>
      <c r="Q32" s="164">
        <v>71208.100000000006</v>
      </c>
    </row>
    <row r="33" spans="1:17" x14ac:dyDescent="0.2">
      <c r="A33" s="168" t="s">
        <v>164</v>
      </c>
      <c r="B33" s="169">
        <v>51583.688000000002</v>
      </c>
      <c r="C33" s="170">
        <v>220656.51199999999</v>
      </c>
      <c r="D33" s="169">
        <v>26757</v>
      </c>
      <c r="E33" s="171" t="s">
        <v>164</v>
      </c>
      <c r="F33" s="172">
        <v>56034.296000000002</v>
      </c>
      <c r="G33" s="173">
        <v>238398.97</v>
      </c>
      <c r="H33" s="174">
        <v>37733.5</v>
      </c>
      <c r="I33" s="152"/>
      <c r="J33" s="168" t="s">
        <v>77</v>
      </c>
      <c r="K33" s="169">
        <v>57397.864000000001</v>
      </c>
      <c r="L33" s="170">
        <v>246072.171</v>
      </c>
      <c r="M33" s="169">
        <v>42331.616999999998</v>
      </c>
      <c r="N33" s="171" t="s">
        <v>77</v>
      </c>
      <c r="O33" s="172">
        <v>47194.42</v>
      </c>
      <c r="P33" s="173">
        <v>199366.76300000001</v>
      </c>
      <c r="Q33" s="174">
        <v>45627.338000000003</v>
      </c>
    </row>
    <row r="34" spans="1:17" x14ac:dyDescent="0.2">
      <c r="A34" s="175" t="s">
        <v>215</v>
      </c>
      <c r="B34" s="176">
        <v>25274.277999999998</v>
      </c>
      <c r="C34" s="177">
        <v>109026.73</v>
      </c>
      <c r="D34" s="176">
        <v>7267.7619999999997</v>
      </c>
      <c r="E34" s="178" t="s">
        <v>77</v>
      </c>
      <c r="F34" s="179">
        <v>17423.488000000001</v>
      </c>
      <c r="G34" s="180">
        <v>74060.760999999999</v>
      </c>
      <c r="H34" s="181">
        <v>10615.587</v>
      </c>
      <c r="I34" s="152"/>
      <c r="J34" s="175" t="s">
        <v>132</v>
      </c>
      <c r="K34" s="176">
        <v>17460.918000000001</v>
      </c>
      <c r="L34" s="177">
        <v>75408.479999999996</v>
      </c>
      <c r="M34" s="176">
        <v>6327.4269999999997</v>
      </c>
      <c r="N34" s="178" t="s">
        <v>215</v>
      </c>
      <c r="O34" s="179">
        <v>9957.6859999999997</v>
      </c>
      <c r="P34" s="180">
        <v>41971.267999999996</v>
      </c>
      <c r="Q34" s="181">
        <v>5321.817</v>
      </c>
    </row>
    <row r="35" spans="1:17" x14ac:dyDescent="0.2">
      <c r="A35" s="175" t="s">
        <v>77</v>
      </c>
      <c r="B35" s="176">
        <v>16580.741000000002</v>
      </c>
      <c r="C35" s="177">
        <v>70651.009000000005</v>
      </c>
      <c r="D35" s="176">
        <v>8803.2810000000009</v>
      </c>
      <c r="E35" s="178" t="s">
        <v>215</v>
      </c>
      <c r="F35" s="179">
        <v>15874.434999999999</v>
      </c>
      <c r="G35" s="180">
        <v>67398.183000000005</v>
      </c>
      <c r="H35" s="181">
        <v>10889.844999999999</v>
      </c>
      <c r="I35" s="152"/>
      <c r="J35" s="175" t="s">
        <v>215</v>
      </c>
      <c r="K35" s="176">
        <v>9610.14</v>
      </c>
      <c r="L35" s="177">
        <v>41427.999000000003</v>
      </c>
      <c r="M35" s="176">
        <v>4358.1819999999998</v>
      </c>
      <c r="N35" s="178" t="s">
        <v>132</v>
      </c>
      <c r="O35" s="179">
        <v>8696.5450000000001</v>
      </c>
      <c r="P35" s="180">
        <v>36959.527000000002</v>
      </c>
      <c r="Q35" s="181">
        <v>3738.067</v>
      </c>
    </row>
    <row r="36" spans="1:17" x14ac:dyDescent="0.2">
      <c r="A36" s="175" t="s">
        <v>179</v>
      </c>
      <c r="B36" s="176">
        <v>15289.968999999999</v>
      </c>
      <c r="C36" s="177">
        <v>65320.144</v>
      </c>
      <c r="D36" s="176">
        <v>8005.1189999999997</v>
      </c>
      <c r="E36" s="178" t="s">
        <v>179</v>
      </c>
      <c r="F36" s="179">
        <v>9824.0439999999999</v>
      </c>
      <c r="G36" s="180">
        <v>41569.493000000002</v>
      </c>
      <c r="H36" s="181">
        <v>6964.54</v>
      </c>
      <c r="I36" s="152"/>
      <c r="J36" s="175" t="s">
        <v>76</v>
      </c>
      <c r="K36" s="176">
        <v>6053.6629999999996</v>
      </c>
      <c r="L36" s="177">
        <v>25932.358</v>
      </c>
      <c r="M36" s="176">
        <v>3307.1469999999999</v>
      </c>
      <c r="N36" s="178" t="s">
        <v>76</v>
      </c>
      <c r="O36" s="179">
        <v>6921.2759999999998</v>
      </c>
      <c r="P36" s="180">
        <v>29154.458999999999</v>
      </c>
      <c r="Q36" s="181">
        <v>2805.9490000000001</v>
      </c>
    </row>
    <row r="37" spans="1:17" x14ac:dyDescent="0.2">
      <c r="A37" s="175" t="s">
        <v>237</v>
      </c>
      <c r="B37" s="176">
        <v>11756.468000000001</v>
      </c>
      <c r="C37" s="177">
        <v>50197.264999999999</v>
      </c>
      <c r="D37" s="176">
        <v>4495.8</v>
      </c>
      <c r="E37" s="178" t="s">
        <v>131</v>
      </c>
      <c r="F37" s="179">
        <v>9527.4660000000003</v>
      </c>
      <c r="G37" s="180">
        <v>40287.733</v>
      </c>
      <c r="H37" s="181">
        <v>5510.9949999999999</v>
      </c>
      <c r="I37" s="152"/>
      <c r="J37" s="175" t="s">
        <v>131</v>
      </c>
      <c r="K37" s="176">
        <v>2516.0309999999999</v>
      </c>
      <c r="L37" s="177">
        <v>10778.365</v>
      </c>
      <c r="M37" s="176">
        <v>929.04899999999998</v>
      </c>
      <c r="N37" s="178" t="s">
        <v>137</v>
      </c>
      <c r="O37" s="179">
        <v>4211.6049999999996</v>
      </c>
      <c r="P37" s="180">
        <v>17920.094000000001</v>
      </c>
      <c r="Q37" s="181">
        <v>2468.2660000000001</v>
      </c>
    </row>
    <row r="38" spans="1:17" x14ac:dyDescent="0.2">
      <c r="A38" s="175" t="s">
        <v>131</v>
      </c>
      <c r="B38" s="176">
        <v>9003.5669999999991</v>
      </c>
      <c r="C38" s="177">
        <v>38536.012000000002</v>
      </c>
      <c r="D38" s="176">
        <v>4548.1890000000003</v>
      </c>
      <c r="E38" s="178" t="s">
        <v>140</v>
      </c>
      <c r="F38" s="179">
        <v>7944.9520000000002</v>
      </c>
      <c r="G38" s="180">
        <v>33711.277000000002</v>
      </c>
      <c r="H38" s="181">
        <v>5119.4459999999999</v>
      </c>
      <c r="I38" s="152"/>
      <c r="J38" s="175" t="s">
        <v>134</v>
      </c>
      <c r="K38" s="176">
        <v>2378.0230000000001</v>
      </c>
      <c r="L38" s="177">
        <v>10119.022000000001</v>
      </c>
      <c r="M38" s="176">
        <v>2197.1570000000002</v>
      </c>
      <c r="N38" s="178" t="s">
        <v>131</v>
      </c>
      <c r="O38" s="179">
        <v>4111.9080000000004</v>
      </c>
      <c r="P38" s="180">
        <v>17471.006000000001</v>
      </c>
      <c r="Q38" s="181">
        <v>1798.1590000000001</v>
      </c>
    </row>
    <row r="39" spans="1:17" x14ac:dyDescent="0.2">
      <c r="A39" s="175" t="s">
        <v>140</v>
      </c>
      <c r="B39" s="176">
        <v>7774.1980000000003</v>
      </c>
      <c r="C39" s="177">
        <v>33191.334999999999</v>
      </c>
      <c r="D39" s="176">
        <v>4214.9080000000004</v>
      </c>
      <c r="E39" s="178" t="s">
        <v>178</v>
      </c>
      <c r="F39" s="179">
        <v>5535.0879999999997</v>
      </c>
      <c r="G39" s="180">
        <v>23427.331999999999</v>
      </c>
      <c r="H39" s="181">
        <v>3517.4639999999999</v>
      </c>
      <c r="I39" s="152"/>
      <c r="J39" s="175" t="s">
        <v>143</v>
      </c>
      <c r="K39" s="176">
        <v>2207.16</v>
      </c>
      <c r="L39" s="177">
        <v>9449.1620000000003</v>
      </c>
      <c r="M39" s="176">
        <v>1108.7</v>
      </c>
      <c r="N39" s="178" t="s">
        <v>134</v>
      </c>
      <c r="O39" s="179">
        <v>3337.0070000000001</v>
      </c>
      <c r="P39" s="180">
        <v>14167.852000000001</v>
      </c>
      <c r="Q39" s="181">
        <v>3010.72</v>
      </c>
    </row>
    <row r="40" spans="1:17" x14ac:dyDescent="0.2">
      <c r="A40" s="175" t="s">
        <v>178</v>
      </c>
      <c r="B40" s="176">
        <v>6334.2290000000003</v>
      </c>
      <c r="C40" s="177">
        <v>27079.395</v>
      </c>
      <c r="D40" s="176">
        <v>3038.674</v>
      </c>
      <c r="E40" s="178" t="s">
        <v>199</v>
      </c>
      <c r="F40" s="179">
        <v>4783.8149999999996</v>
      </c>
      <c r="G40" s="180">
        <v>20386.189999999999</v>
      </c>
      <c r="H40" s="181">
        <v>2922</v>
      </c>
      <c r="I40" s="152"/>
      <c r="J40" s="175" t="s">
        <v>136</v>
      </c>
      <c r="K40" s="176">
        <v>2110.8020000000001</v>
      </c>
      <c r="L40" s="177">
        <v>9060.134</v>
      </c>
      <c r="M40" s="176">
        <v>797.05499999999995</v>
      </c>
      <c r="N40" s="178" t="s">
        <v>142</v>
      </c>
      <c r="O40" s="179">
        <v>3067.3670000000002</v>
      </c>
      <c r="P40" s="180">
        <v>13014.865</v>
      </c>
      <c r="Q40" s="181">
        <v>1750.221</v>
      </c>
    </row>
    <row r="41" spans="1:17" x14ac:dyDescent="0.2">
      <c r="A41" s="175" t="s">
        <v>199</v>
      </c>
      <c r="B41" s="176">
        <v>6314.3</v>
      </c>
      <c r="C41" s="177">
        <v>27077.817999999999</v>
      </c>
      <c r="D41" s="176">
        <v>2771.9</v>
      </c>
      <c r="E41" s="178" t="s">
        <v>144</v>
      </c>
      <c r="F41" s="179">
        <v>4183.9030000000002</v>
      </c>
      <c r="G41" s="180">
        <v>17729.887999999999</v>
      </c>
      <c r="H41" s="181">
        <v>2730.453</v>
      </c>
      <c r="I41" s="152"/>
      <c r="J41" s="175" t="s">
        <v>135</v>
      </c>
      <c r="K41" s="176">
        <v>1852.2560000000001</v>
      </c>
      <c r="L41" s="177">
        <v>7905.7089999999998</v>
      </c>
      <c r="M41" s="176">
        <v>1184.125</v>
      </c>
      <c r="N41" s="178" t="s">
        <v>135</v>
      </c>
      <c r="O41" s="179">
        <v>2100.2710000000002</v>
      </c>
      <c r="P41" s="180">
        <v>8889.4410000000007</v>
      </c>
      <c r="Q41" s="181">
        <v>1054.54</v>
      </c>
    </row>
    <row r="42" spans="1:17" x14ac:dyDescent="0.2">
      <c r="A42" s="175" t="s">
        <v>238</v>
      </c>
      <c r="B42" s="176">
        <v>4347.1670000000004</v>
      </c>
      <c r="C42" s="177">
        <v>18660.727999999999</v>
      </c>
      <c r="D42" s="176">
        <v>2044.1</v>
      </c>
      <c r="E42" s="178" t="s">
        <v>233</v>
      </c>
      <c r="F42" s="179">
        <v>3355.596</v>
      </c>
      <c r="G42" s="180">
        <v>14062.56</v>
      </c>
      <c r="H42" s="181">
        <v>2073.4090000000001</v>
      </c>
      <c r="I42" s="152"/>
      <c r="J42" s="175" t="s">
        <v>154</v>
      </c>
      <c r="K42" s="176">
        <v>1632.624</v>
      </c>
      <c r="L42" s="177">
        <v>6997.04</v>
      </c>
      <c r="M42" s="176">
        <v>790.67</v>
      </c>
      <c r="N42" s="178" t="s">
        <v>136</v>
      </c>
      <c r="O42" s="179">
        <v>1192.873</v>
      </c>
      <c r="P42" s="180">
        <v>5047.8999999999996</v>
      </c>
      <c r="Q42" s="181">
        <v>524.16</v>
      </c>
    </row>
    <row r="43" spans="1:17" x14ac:dyDescent="0.2">
      <c r="A43" s="175" t="s">
        <v>142</v>
      </c>
      <c r="B43" s="176">
        <v>3891.3809999999999</v>
      </c>
      <c r="C43" s="177">
        <v>16712.074000000001</v>
      </c>
      <c r="D43" s="176">
        <v>2060.7860000000001</v>
      </c>
      <c r="E43" s="178" t="s">
        <v>142</v>
      </c>
      <c r="F43" s="179">
        <v>2612.6880000000001</v>
      </c>
      <c r="G43" s="180">
        <v>11087.449000000001</v>
      </c>
      <c r="H43" s="181">
        <v>1843.8040000000001</v>
      </c>
      <c r="I43" s="152"/>
      <c r="J43" s="175" t="s">
        <v>141</v>
      </c>
      <c r="K43" s="176">
        <v>1154.069</v>
      </c>
      <c r="L43" s="177">
        <v>4925.3760000000002</v>
      </c>
      <c r="M43" s="176">
        <v>482.55900000000003</v>
      </c>
      <c r="N43" s="178" t="s">
        <v>141</v>
      </c>
      <c r="O43" s="179">
        <v>1158.2829999999999</v>
      </c>
      <c r="P43" s="180">
        <v>4872.9539999999997</v>
      </c>
      <c r="Q43" s="181">
        <v>483.065</v>
      </c>
    </row>
    <row r="44" spans="1:17" x14ac:dyDescent="0.2">
      <c r="A44" s="175" t="s">
        <v>132</v>
      </c>
      <c r="B44" s="176">
        <v>3401.0309999999999</v>
      </c>
      <c r="C44" s="177">
        <v>14804.39</v>
      </c>
      <c r="D44" s="176">
        <v>582.26700000000005</v>
      </c>
      <c r="E44" s="178" t="s">
        <v>248</v>
      </c>
      <c r="F44" s="179">
        <v>2487.375</v>
      </c>
      <c r="G44" s="180">
        <v>10640.407999999999</v>
      </c>
      <c r="H44" s="181">
        <v>1676</v>
      </c>
      <c r="I44" s="152"/>
      <c r="J44" s="175" t="s">
        <v>79</v>
      </c>
      <c r="K44" s="176">
        <v>874.26400000000001</v>
      </c>
      <c r="L44" s="177">
        <v>3757.4659999999999</v>
      </c>
      <c r="M44" s="176">
        <v>426.50400000000002</v>
      </c>
      <c r="N44" s="178" t="s">
        <v>156</v>
      </c>
      <c r="O44" s="179">
        <v>936.98900000000003</v>
      </c>
      <c r="P44" s="180">
        <v>3968.4960000000001</v>
      </c>
      <c r="Q44" s="181">
        <v>758.66700000000003</v>
      </c>
    </row>
    <row r="45" spans="1:17" x14ac:dyDescent="0.2">
      <c r="A45" s="175" t="s">
        <v>144</v>
      </c>
      <c r="B45" s="176">
        <v>2994.1060000000002</v>
      </c>
      <c r="C45" s="177">
        <v>12808.976000000001</v>
      </c>
      <c r="D45" s="176">
        <v>1717.7750000000001</v>
      </c>
      <c r="E45" s="178" t="s">
        <v>206</v>
      </c>
      <c r="F45" s="179">
        <v>2155.1370000000002</v>
      </c>
      <c r="G45" s="180">
        <v>9162.5290000000005</v>
      </c>
      <c r="H45" s="181">
        <v>1034.4100000000001</v>
      </c>
      <c r="I45" s="152"/>
      <c r="J45" s="175" t="s">
        <v>137</v>
      </c>
      <c r="K45" s="176">
        <v>692.87800000000004</v>
      </c>
      <c r="L45" s="177">
        <v>2963.45</v>
      </c>
      <c r="M45" s="176">
        <v>783.149</v>
      </c>
      <c r="N45" s="178" t="s">
        <v>143</v>
      </c>
      <c r="O45" s="179">
        <v>926.82</v>
      </c>
      <c r="P45" s="180">
        <v>3943.0120000000002</v>
      </c>
      <c r="Q45" s="181">
        <v>591.35799999999995</v>
      </c>
    </row>
    <row r="46" spans="1:17" x14ac:dyDescent="0.2">
      <c r="A46" s="175" t="s">
        <v>137</v>
      </c>
      <c r="B46" s="176">
        <v>2408.384</v>
      </c>
      <c r="C46" s="177">
        <v>10437.406999999999</v>
      </c>
      <c r="D46" s="176">
        <v>1165.3309999999999</v>
      </c>
      <c r="E46" s="178" t="s">
        <v>249</v>
      </c>
      <c r="F46" s="179">
        <v>2034.0540000000001</v>
      </c>
      <c r="G46" s="180">
        <v>8713.8140000000003</v>
      </c>
      <c r="H46" s="181">
        <v>1474</v>
      </c>
      <c r="I46" s="152"/>
      <c r="J46" s="175" t="s">
        <v>156</v>
      </c>
      <c r="K46" s="176">
        <v>344.702</v>
      </c>
      <c r="L46" s="177">
        <v>1470.06</v>
      </c>
      <c r="M46" s="176">
        <v>498.27600000000001</v>
      </c>
      <c r="N46" s="178" t="s">
        <v>154</v>
      </c>
      <c r="O46" s="179">
        <v>767.92700000000002</v>
      </c>
      <c r="P46" s="180">
        <v>3238.5709999999999</v>
      </c>
      <c r="Q46" s="181">
        <v>600.38300000000004</v>
      </c>
    </row>
    <row r="47" spans="1:17" x14ac:dyDescent="0.2">
      <c r="A47" s="175" t="s">
        <v>239</v>
      </c>
      <c r="B47" s="176">
        <v>2319.7629999999999</v>
      </c>
      <c r="C47" s="177">
        <v>9976.7569999999996</v>
      </c>
      <c r="D47" s="176">
        <v>1238</v>
      </c>
      <c r="E47" s="178" t="s">
        <v>134</v>
      </c>
      <c r="F47" s="179">
        <v>1879.921</v>
      </c>
      <c r="G47" s="180">
        <v>7979.1790000000001</v>
      </c>
      <c r="H47" s="181">
        <v>1129.9939999999999</v>
      </c>
      <c r="I47" s="152"/>
      <c r="J47" s="175" t="s">
        <v>152</v>
      </c>
      <c r="K47" s="176">
        <v>342.34899999999999</v>
      </c>
      <c r="L47" s="177">
        <v>1468.7470000000001</v>
      </c>
      <c r="M47" s="176">
        <v>127.959</v>
      </c>
      <c r="N47" s="178" t="s">
        <v>140</v>
      </c>
      <c r="O47" s="179">
        <v>596.64400000000001</v>
      </c>
      <c r="P47" s="180">
        <v>2512.473</v>
      </c>
      <c r="Q47" s="181">
        <v>198.4</v>
      </c>
    </row>
    <row r="48" spans="1:17" ht="13.5" thickBot="1" x14ac:dyDescent="0.25">
      <c r="A48" s="182" t="s">
        <v>220</v>
      </c>
      <c r="B48" s="183">
        <v>2003.18</v>
      </c>
      <c r="C48" s="184">
        <v>8703.6830000000009</v>
      </c>
      <c r="D48" s="183">
        <v>998</v>
      </c>
      <c r="E48" s="185" t="s">
        <v>234</v>
      </c>
      <c r="F48" s="186">
        <v>1675.665</v>
      </c>
      <c r="G48" s="187">
        <v>7077.6109999999999</v>
      </c>
      <c r="H48" s="188">
        <v>120.977</v>
      </c>
      <c r="I48" s="152"/>
      <c r="J48" s="182" t="s">
        <v>197</v>
      </c>
      <c r="K48" s="183">
        <v>188.30600000000001</v>
      </c>
      <c r="L48" s="184">
        <v>806.29100000000005</v>
      </c>
      <c r="M48" s="183">
        <v>81.998000000000005</v>
      </c>
      <c r="N48" s="185" t="s">
        <v>223</v>
      </c>
      <c r="O48" s="186">
        <v>488.04199999999997</v>
      </c>
      <c r="P48" s="187">
        <v>2100.3890000000001</v>
      </c>
      <c r="Q48" s="188">
        <v>200.01300000000001</v>
      </c>
    </row>
    <row r="51" spans="1:17" x14ac:dyDescent="0.2">
      <c r="I51" s="207"/>
    </row>
    <row r="52" spans="1:17" ht="16.5" x14ac:dyDescent="0.25">
      <c r="A52" s="147" t="s">
        <v>162</v>
      </c>
      <c r="B52" s="147"/>
      <c r="C52" s="147"/>
      <c r="D52" s="147"/>
      <c r="E52" s="147"/>
      <c r="F52" s="147"/>
      <c r="G52" s="147"/>
      <c r="H52" s="148"/>
      <c r="I52" s="148"/>
      <c r="J52" s="147" t="s">
        <v>163</v>
      </c>
      <c r="K52" s="147"/>
      <c r="L52" s="147"/>
      <c r="M52" s="147"/>
      <c r="N52" s="147"/>
      <c r="O52" s="147"/>
      <c r="P52" s="147"/>
      <c r="Q52" s="148"/>
    </row>
    <row r="53" spans="1:17" ht="16.5" x14ac:dyDescent="0.25">
      <c r="A53" s="147" t="s">
        <v>260</v>
      </c>
      <c r="B53" s="147"/>
      <c r="C53" s="147"/>
      <c r="D53" s="147"/>
      <c r="E53" s="147"/>
      <c r="F53" s="147"/>
      <c r="G53" s="147"/>
      <c r="H53" s="148"/>
      <c r="I53" s="148"/>
      <c r="J53" s="147" t="s">
        <v>261</v>
      </c>
      <c r="K53" s="147"/>
      <c r="L53" s="147"/>
      <c r="M53" s="147"/>
      <c r="N53" s="147"/>
      <c r="O53" s="147"/>
      <c r="P53" s="147"/>
      <c r="Q53" s="148"/>
    </row>
    <row r="54" spans="1:17" ht="17.25" thickBot="1" x14ac:dyDescent="0.3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</row>
    <row r="55" spans="1:17" ht="21" thickBot="1" x14ac:dyDescent="0.35">
      <c r="A55" s="149" t="s">
        <v>127</v>
      </c>
      <c r="B55" s="150"/>
      <c r="C55" s="150"/>
      <c r="D55" s="150"/>
      <c r="E55" s="150"/>
      <c r="F55" s="150"/>
      <c r="G55" s="150"/>
      <c r="H55" s="151"/>
      <c r="I55" s="152"/>
      <c r="J55" s="149" t="s">
        <v>128</v>
      </c>
      <c r="K55" s="150"/>
      <c r="L55" s="150"/>
      <c r="M55" s="150"/>
      <c r="N55" s="150"/>
      <c r="O55" s="150"/>
      <c r="P55" s="151"/>
      <c r="Q55" s="151"/>
    </row>
    <row r="56" spans="1:17" ht="16.5" thickBot="1" x14ac:dyDescent="0.3">
      <c r="A56" s="153" t="s">
        <v>257</v>
      </c>
      <c r="B56" s="154"/>
      <c r="C56" s="155"/>
      <c r="D56" s="156"/>
      <c r="E56" s="153" t="s">
        <v>258</v>
      </c>
      <c r="F56" s="154"/>
      <c r="G56" s="155"/>
      <c r="H56" s="156"/>
      <c r="I56" s="152"/>
      <c r="J56" s="153" t="s">
        <v>257</v>
      </c>
      <c r="K56" s="154"/>
      <c r="L56" s="155"/>
      <c r="M56" s="156"/>
      <c r="N56" s="153" t="s">
        <v>258</v>
      </c>
      <c r="O56" s="154"/>
      <c r="P56" s="155"/>
      <c r="Q56" s="156"/>
    </row>
    <row r="57" spans="1:17" ht="29.25" thickBot="1" x14ac:dyDescent="0.25">
      <c r="A57" s="157" t="s">
        <v>129</v>
      </c>
      <c r="B57" s="158" t="s">
        <v>103</v>
      </c>
      <c r="C57" s="159" t="s">
        <v>161</v>
      </c>
      <c r="D57" s="160" t="s">
        <v>130</v>
      </c>
      <c r="E57" s="157" t="s">
        <v>129</v>
      </c>
      <c r="F57" s="158" t="s">
        <v>103</v>
      </c>
      <c r="G57" s="159" t="s">
        <v>161</v>
      </c>
      <c r="H57" s="160" t="s">
        <v>130</v>
      </c>
      <c r="I57" s="152"/>
      <c r="J57" s="292" t="s">
        <v>129</v>
      </c>
      <c r="K57" s="159" t="s">
        <v>103</v>
      </c>
      <c r="L57" s="160" t="s">
        <v>161</v>
      </c>
      <c r="M57" s="310" t="s">
        <v>130</v>
      </c>
      <c r="N57" s="158" t="s">
        <v>129</v>
      </c>
      <c r="O57" s="159" t="s">
        <v>103</v>
      </c>
      <c r="P57" s="160" t="s">
        <v>161</v>
      </c>
      <c r="Q57" s="293" t="s">
        <v>130</v>
      </c>
    </row>
    <row r="58" spans="1:17" ht="15" thickBot="1" x14ac:dyDescent="0.25">
      <c r="A58" s="161" t="s">
        <v>117</v>
      </c>
      <c r="B58" s="162">
        <v>189599.49100000001</v>
      </c>
      <c r="C58" s="163">
        <v>809500.60800000001</v>
      </c>
      <c r="D58" s="164">
        <v>42994.66</v>
      </c>
      <c r="E58" s="165" t="s">
        <v>117</v>
      </c>
      <c r="F58" s="166">
        <v>232440.66699999999</v>
      </c>
      <c r="G58" s="167">
        <v>982854.18</v>
      </c>
      <c r="H58" s="164">
        <v>49419.040999999997</v>
      </c>
      <c r="I58" s="152"/>
      <c r="J58" s="162" t="s">
        <v>117</v>
      </c>
      <c r="K58" s="163">
        <v>64562.368000000002</v>
      </c>
      <c r="L58" s="164">
        <v>275974.51</v>
      </c>
      <c r="M58" s="360">
        <v>12853.025</v>
      </c>
      <c r="N58" s="359" t="s">
        <v>117</v>
      </c>
      <c r="O58" s="167">
        <v>77225.009000000005</v>
      </c>
      <c r="P58" s="164">
        <v>327044.38799999998</v>
      </c>
      <c r="Q58" s="164">
        <v>14214.458000000001</v>
      </c>
    </row>
    <row r="59" spans="1:17" x14ac:dyDescent="0.2">
      <c r="A59" s="168" t="s">
        <v>215</v>
      </c>
      <c r="B59" s="169">
        <v>45170.586000000003</v>
      </c>
      <c r="C59" s="170">
        <v>192290.973</v>
      </c>
      <c r="D59" s="169">
        <v>9821.94</v>
      </c>
      <c r="E59" s="171" t="s">
        <v>215</v>
      </c>
      <c r="F59" s="172">
        <v>58330.836000000003</v>
      </c>
      <c r="G59" s="173">
        <v>245953.277</v>
      </c>
      <c r="H59" s="174">
        <v>12565.138000000001</v>
      </c>
      <c r="I59" s="152"/>
      <c r="J59" s="294" t="s">
        <v>215</v>
      </c>
      <c r="K59" s="170">
        <v>21628.262999999999</v>
      </c>
      <c r="L59" s="169">
        <v>92402.574999999997</v>
      </c>
      <c r="M59" s="172">
        <v>3904.2750000000001</v>
      </c>
      <c r="N59" s="172" t="s">
        <v>215</v>
      </c>
      <c r="O59" s="173">
        <v>34653.008000000002</v>
      </c>
      <c r="P59" s="174">
        <v>146770.17000000001</v>
      </c>
      <c r="Q59" s="174">
        <v>6206.53</v>
      </c>
    </row>
    <row r="60" spans="1:17" x14ac:dyDescent="0.2">
      <c r="A60" s="175" t="s">
        <v>77</v>
      </c>
      <c r="B60" s="176">
        <v>29655.573</v>
      </c>
      <c r="C60" s="177">
        <v>126421.031</v>
      </c>
      <c r="D60" s="176">
        <v>7632.5770000000002</v>
      </c>
      <c r="E60" s="178" t="s">
        <v>77</v>
      </c>
      <c r="F60" s="179">
        <v>35046.447999999997</v>
      </c>
      <c r="G60" s="180">
        <v>148207.61799999999</v>
      </c>
      <c r="H60" s="181">
        <v>7914.6909999999998</v>
      </c>
      <c r="I60" s="152"/>
      <c r="J60" s="295" t="s">
        <v>77</v>
      </c>
      <c r="K60" s="177">
        <v>21564.294999999998</v>
      </c>
      <c r="L60" s="176">
        <v>92163.510999999999</v>
      </c>
      <c r="M60" s="179">
        <v>4443.7780000000002</v>
      </c>
      <c r="N60" s="179" t="s">
        <v>77</v>
      </c>
      <c r="O60" s="180">
        <v>20200.904999999999</v>
      </c>
      <c r="P60" s="181">
        <v>85756.051999999996</v>
      </c>
      <c r="Q60" s="181">
        <v>3643.701</v>
      </c>
    </row>
    <row r="61" spans="1:17" x14ac:dyDescent="0.2">
      <c r="A61" s="175" t="s">
        <v>135</v>
      </c>
      <c r="B61" s="176">
        <v>15167.984</v>
      </c>
      <c r="C61" s="177">
        <v>64806.021000000001</v>
      </c>
      <c r="D61" s="176">
        <v>3288.2359999999999</v>
      </c>
      <c r="E61" s="178" t="s">
        <v>135</v>
      </c>
      <c r="F61" s="179">
        <v>29313.326000000001</v>
      </c>
      <c r="G61" s="180">
        <v>124138.622</v>
      </c>
      <c r="H61" s="181">
        <v>5964.5550000000003</v>
      </c>
      <c r="I61" s="152"/>
      <c r="J61" s="295" t="s">
        <v>134</v>
      </c>
      <c r="K61" s="177">
        <v>3034.9839999999999</v>
      </c>
      <c r="L61" s="176">
        <v>12999.645</v>
      </c>
      <c r="M61" s="179">
        <v>603.14700000000005</v>
      </c>
      <c r="N61" s="179" t="s">
        <v>137</v>
      </c>
      <c r="O61" s="180">
        <v>5096.0829999999996</v>
      </c>
      <c r="P61" s="181">
        <v>21529.710999999999</v>
      </c>
      <c r="Q61" s="181">
        <v>856.38599999999997</v>
      </c>
    </row>
    <row r="62" spans="1:17" x14ac:dyDescent="0.2">
      <c r="A62" s="175" t="s">
        <v>144</v>
      </c>
      <c r="B62" s="176">
        <v>14724.69</v>
      </c>
      <c r="C62" s="177">
        <v>63000.322999999997</v>
      </c>
      <c r="D62" s="176">
        <v>3205.5770000000002</v>
      </c>
      <c r="E62" s="178" t="s">
        <v>76</v>
      </c>
      <c r="F62" s="179">
        <v>25157.885999999999</v>
      </c>
      <c r="G62" s="180">
        <v>106554.546</v>
      </c>
      <c r="H62" s="181">
        <v>5361.6509999999998</v>
      </c>
      <c r="I62" s="152"/>
      <c r="J62" s="295" t="s">
        <v>143</v>
      </c>
      <c r="K62" s="177">
        <v>2986.9879999999998</v>
      </c>
      <c r="L62" s="176">
        <v>12810.282999999999</v>
      </c>
      <c r="M62" s="179">
        <v>677.04</v>
      </c>
      <c r="N62" s="179" t="s">
        <v>143</v>
      </c>
      <c r="O62" s="180">
        <v>2816.011</v>
      </c>
      <c r="P62" s="181">
        <v>11855.037</v>
      </c>
      <c r="Q62" s="181">
        <v>503.52</v>
      </c>
    </row>
    <row r="63" spans="1:17" x14ac:dyDescent="0.2">
      <c r="A63" s="175" t="s">
        <v>76</v>
      </c>
      <c r="B63" s="176">
        <v>14276.982</v>
      </c>
      <c r="C63" s="177">
        <v>60899.533000000003</v>
      </c>
      <c r="D63" s="176">
        <v>3230.7869999999998</v>
      </c>
      <c r="E63" s="178" t="s">
        <v>79</v>
      </c>
      <c r="F63" s="179">
        <v>13700.946</v>
      </c>
      <c r="G63" s="180">
        <v>58139.928999999996</v>
      </c>
      <c r="H63" s="181">
        <v>2726.77</v>
      </c>
      <c r="I63" s="152"/>
      <c r="J63" s="295" t="s">
        <v>142</v>
      </c>
      <c r="K63" s="177">
        <v>2856.7440000000001</v>
      </c>
      <c r="L63" s="176">
        <v>12096.821</v>
      </c>
      <c r="M63" s="179">
        <v>576.53300000000002</v>
      </c>
      <c r="N63" s="179" t="s">
        <v>131</v>
      </c>
      <c r="O63" s="180">
        <v>2016.0450000000001</v>
      </c>
      <c r="P63" s="181">
        <v>8450.7540000000008</v>
      </c>
      <c r="Q63" s="181">
        <v>451.08100000000002</v>
      </c>
    </row>
    <row r="64" spans="1:17" x14ac:dyDescent="0.2">
      <c r="A64" s="175" t="s">
        <v>79</v>
      </c>
      <c r="B64" s="176">
        <v>13066.56</v>
      </c>
      <c r="C64" s="177">
        <v>56068.175999999999</v>
      </c>
      <c r="D64" s="176">
        <v>2886.6840000000002</v>
      </c>
      <c r="E64" s="178" t="s">
        <v>137</v>
      </c>
      <c r="F64" s="179">
        <v>12687.003000000001</v>
      </c>
      <c r="G64" s="180">
        <v>53674.41</v>
      </c>
      <c r="H64" s="181">
        <v>2855.645</v>
      </c>
      <c r="I64" s="152"/>
      <c r="J64" s="295" t="s">
        <v>76</v>
      </c>
      <c r="K64" s="177">
        <v>2782.71</v>
      </c>
      <c r="L64" s="176">
        <v>11889.094999999999</v>
      </c>
      <c r="M64" s="179">
        <v>566.79600000000005</v>
      </c>
      <c r="N64" s="179" t="s">
        <v>76</v>
      </c>
      <c r="O64" s="180">
        <v>1945.1120000000001</v>
      </c>
      <c r="P64" s="181">
        <v>8178.5360000000001</v>
      </c>
      <c r="Q64" s="181">
        <v>345.90300000000002</v>
      </c>
    </row>
    <row r="65" spans="1:17" x14ac:dyDescent="0.2">
      <c r="A65" s="175" t="s">
        <v>137</v>
      </c>
      <c r="B65" s="176">
        <v>8172.6760000000004</v>
      </c>
      <c r="C65" s="177">
        <v>35496.847999999998</v>
      </c>
      <c r="D65" s="176">
        <v>1983.826</v>
      </c>
      <c r="E65" s="178" t="s">
        <v>144</v>
      </c>
      <c r="F65" s="179">
        <v>12415.393</v>
      </c>
      <c r="G65" s="180">
        <v>52399.970999999998</v>
      </c>
      <c r="H65" s="181">
        <v>2503.23</v>
      </c>
      <c r="I65" s="152"/>
      <c r="J65" s="295" t="s">
        <v>137</v>
      </c>
      <c r="K65" s="177">
        <v>2608.5030000000002</v>
      </c>
      <c r="L65" s="176">
        <v>11132.725</v>
      </c>
      <c r="M65" s="179">
        <v>490.64400000000001</v>
      </c>
      <c r="N65" s="179" t="s">
        <v>134</v>
      </c>
      <c r="O65" s="180">
        <v>1940.598</v>
      </c>
      <c r="P65" s="181">
        <v>8175.8549999999996</v>
      </c>
      <c r="Q65" s="181">
        <v>420.09500000000003</v>
      </c>
    </row>
    <row r="66" spans="1:17" x14ac:dyDescent="0.2">
      <c r="A66" s="175" t="s">
        <v>131</v>
      </c>
      <c r="B66" s="176">
        <v>6971.4040000000005</v>
      </c>
      <c r="C66" s="177">
        <v>29575.835999999999</v>
      </c>
      <c r="D66" s="176">
        <v>1200.2719999999999</v>
      </c>
      <c r="E66" s="178" t="s">
        <v>134</v>
      </c>
      <c r="F66" s="179">
        <v>7618.9669999999996</v>
      </c>
      <c r="G66" s="180">
        <v>32273.599999999999</v>
      </c>
      <c r="H66" s="181">
        <v>1487.1790000000001</v>
      </c>
      <c r="I66" s="152"/>
      <c r="J66" s="295" t="s">
        <v>136</v>
      </c>
      <c r="K66" s="177">
        <v>1583.65</v>
      </c>
      <c r="L66" s="176">
        <v>6802.1260000000002</v>
      </c>
      <c r="M66" s="179">
        <v>327.2</v>
      </c>
      <c r="N66" s="179" t="s">
        <v>132</v>
      </c>
      <c r="O66" s="180">
        <v>1872.6189999999999</v>
      </c>
      <c r="P66" s="181">
        <v>7925.567</v>
      </c>
      <c r="Q66" s="181">
        <v>469.375</v>
      </c>
    </row>
    <row r="67" spans="1:17" x14ac:dyDescent="0.2">
      <c r="A67" s="175" t="s">
        <v>142</v>
      </c>
      <c r="B67" s="176">
        <v>6183.6509999999998</v>
      </c>
      <c r="C67" s="177">
        <v>26406.100999999999</v>
      </c>
      <c r="D67" s="176">
        <v>1750.15</v>
      </c>
      <c r="E67" s="178" t="s">
        <v>142</v>
      </c>
      <c r="F67" s="179">
        <v>6087.5389999999998</v>
      </c>
      <c r="G67" s="180">
        <v>25732.859</v>
      </c>
      <c r="H67" s="181">
        <v>1361.4839999999999</v>
      </c>
      <c r="I67" s="152"/>
      <c r="J67" s="295" t="s">
        <v>132</v>
      </c>
      <c r="K67" s="177">
        <v>1558.8320000000001</v>
      </c>
      <c r="L67" s="176">
        <v>6852.5389999999998</v>
      </c>
      <c r="M67" s="179">
        <v>347.00200000000001</v>
      </c>
      <c r="N67" s="179" t="s">
        <v>136</v>
      </c>
      <c r="O67" s="180">
        <v>1466.8150000000001</v>
      </c>
      <c r="P67" s="181">
        <v>6210.9009999999998</v>
      </c>
      <c r="Q67" s="181">
        <v>219.60599999999999</v>
      </c>
    </row>
    <row r="68" spans="1:17" x14ac:dyDescent="0.2">
      <c r="A68" s="175" t="s">
        <v>202</v>
      </c>
      <c r="B68" s="176">
        <v>5583.4</v>
      </c>
      <c r="C68" s="177">
        <v>23820.388999999999</v>
      </c>
      <c r="D68" s="176">
        <v>1202</v>
      </c>
      <c r="E68" s="178" t="s">
        <v>131</v>
      </c>
      <c r="F68" s="179">
        <v>5742.53</v>
      </c>
      <c r="G68" s="180">
        <v>24340.983</v>
      </c>
      <c r="H68" s="181">
        <v>1032.0229999999999</v>
      </c>
      <c r="I68" s="152"/>
      <c r="J68" s="295" t="s">
        <v>223</v>
      </c>
      <c r="K68" s="177">
        <v>1388.92</v>
      </c>
      <c r="L68" s="176">
        <v>5868.8729999999996</v>
      </c>
      <c r="M68" s="179">
        <v>343.2</v>
      </c>
      <c r="N68" s="179" t="s">
        <v>141</v>
      </c>
      <c r="O68" s="180">
        <v>1315.11</v>
      </c>
      <c r="P68" s="181">
        <v>5593.8270000000002</v>
      </c>
      <c r="Q68" s="181">
        <v>270.82299999999998</v>
      </c>
    </row>
    <row r="69" spans="1:17" x14ac:dyDescent="0.2">
      <c r="A69" s="175" t="s">
        <v>134</v>
      </c>
      <c r="B69" s="176">
        <v>4730.0739999999996</v>
      </c>
      <c r="C69" s="177">
        <v>20233.007000000001</v>
      </c>
      <c r="D69" s="176">
        <v>999.75900000000001</v>
      </c>
      <c r="E69" s="178" t="s">
        <v>156</v>
      </c>
      <c r="F69" s="179">
        <v>4727.3990000000003</v>
      </c>
      <c r="G69" s="180">
        <v>20144.293000000001</v>
      </c>
      <c r="H69" s="181">
        <v>918.04200000000003</v>
      </c>
      <c r="I69" s="152"/>
      <c r="J69" s="295" t="s">
        <v>141</v>
      </c>
      <c r="K69" s="177">
        <v>1162.7049999999999</v>
      </c>
      <c r="L69" s="176">
        <v>4958.4690000000001</v>
      </c>
      <c r="M69" s="179">
        <v>271.00799999999998</v>
      </c>
      <c r="N69" s="179" t="s">
        <v>223</v>
      </c>
      <c r="O69" s="180">
        <v>996.32500000000005</v>
      </c>
      <c r="P69" s="181">
        <v>4277.4170000000004</v>
      </c>
      <c r="Q69" s="181">
        <v>220</v>
      </c>
    </row>
    <row r="70" spans="1:17" x14ac:dyDescent="0.2">
      <c r="A70" s="175" t="s">
        <v>140</v>
      </c>
      <c r="B70" s="176">
        <v>4125.0550000000003</v>
      </c>
      <c r="C70" s="177">
        <v>17608.899000000001</v>
      </c>
      <c r="D70" s="176">
        <v>878.63400000000001</v>
      </c>
      <c r="E70" s="178" t="s">
        <v>202</v>
      </c>
      <c r="F70" s="179">
        <v>3820.44</v>
      </c>
      <c r="G70" s="180">
        <v>16125.268</v>
      </c>
      <c r="H70" s="181">
        <v>808</v>
      </c>
      <c r="I70" s="152"/>
      <c r="J70" s="295" t="s">
        <v>131</v>
      </c>
      <c r="K70" s="177">
        <v>356.55</v>
      </c>
      <c r="L70" s="176">
        <v>1531.1990000000001</v>
      </c>
      <c r="M70" s="179">
        <v>66.771000000000001</v>
      </c>
      <c r="N70" s="179" t="s">
        <v>135</v>
      </c>
      <c r="O70" s="180">
        <v>754.322</v>
      </c>
      <c r="P70" s="181">
        <v>3168.5740000000001</v>
      </c>
      <c r="Q70" s="181">
        <v>153.26</v>
      </c>
    </row>
    <row r="71" spans="1:17" x14ac:dyDescent="0.2">
      <c r="A71" s="175" t="s">
        <v>171</v>
      </c>
      <c r="B71" s="176">
        <v>2594.875</v>
      </c>
      <c r="C71" s="177">
        <v>11063.388000000001</v>
      </c>
      <c r="D71" s="176">
        <v>540.07799999999997</v>
      </c>
      <c r="E71" s="178" t="s">
        <v>140</v>
      </c>
      <c r="F71" s="179">
        <v>3467.4059999999999</v>
      </c>
      <c r="G71" s="180">
        <v>14709.02</v>
      </c>
      <c r="H71" s="181">
        <v>669.36099999999999</v>
      </c>
      <c r="I71" s="152"/>
      <c r="J71" s="295" t="s">
        <v>135</v>
      </c>
      <c r="K71" s="177">
        <v>314.83499999999998</v>
      </c>
      <c r="L71" s="176">
        <v>1335.0609999999999</v>
      </c>
      <c r="M71" s="179">
        <v>81.533000000000001</v>
      </c>
      <c r="N71" s="179" t="s">
        <v>142</v>
      </c>
      <c r="O71" s="180">
        <v>566.95699999999999</v>
      </c>
      <c r="P71" s="181">
        <v>2407.7220000000002</v>
      </c>
      <c r="Q71" s="181">
        <v>118.081</v>
      </c>
    </row>
    <row r="72" spans="1:17" x14ac:dyDescent="0.2">
      <c r="A72" s="175" t="s">
        <v>206</v>
      </c>
      <c r="B72" s="176">
        <v>2365.61</v>
      </c>
      <c r="C72" s="177">
        <v>10064.444</v>
      </c>
      <c r="D72" s="176">
        <v>528.279</v>
      </c>
      <c r="E72" s="178" t="s">
        <v>139</v>
      </c>
      <c r="F72" s="179">
        <v>2869.1030000000001</v>
      </c>
      <c r="G72" s="180">
        <v>12117.246999999999</v>
      </c>
      <c r="H72" s="181">
        <v>575.53399999999999</v>
      </c>
      <c r="I72" s="152"/>
      <c r="J72" s="295" t="s">
        <v>156</v>
      </c>
      <c r="K72" s="177">
        <v>273.34300000000002</v>
      </c>
      <c r="L72" s="176">
        <v>1157.3710000000001</v>
      </c>
      <c r="M72" s="179">
        <v>53.917999999999999</v>
      </c>
      <c r="N72" s="179" t="s">
        <v>154</v>
      </c>
      <c r="O72" s="180">
        <v>495.87599999999998</v>
      </c>
      <c r="P72" s="181">
        <v>2120.7629999999999</v>
      </c>
      <c r="Q72" s="181">
        <v>85.025000000000006</v>
      </c>
    </row>
    <row r="73" spans="1:17" x14ac:dyDescent="0.2">
      <c r="A73" s="175" t="s">
        <v>139</v>
      </c>
      <c r="B73" s="176">
        <v>1951.829</v>
      </c>
      <c r="C73" s="177">
        <v>8327.1659999999993</v>
      </c>
      <c r="D73" s="176">
        <v>439.89499999999998</v>
      </c>
      <c r="E73" s="178" t="s">
        <v>206</v>
      </c>
      <c r="F73" s="179">
        <v>2394.13</v>
      </c>
      <c r="G73" s="180">
        <v>10133.757</v>
      </c>
      <c r="H73" s="181">
        <v>495.73099999999999</v>
      </c>
      <c r="I73" s="152"/>
      <c r="J73" s="295" t="s">
        <v>79</v>
      </c>
      <c r="K73" s="177">
        <v>240.72200000000001</v>
      </c>
      <c r="L73" s="176">
        <v>1031.9179999999999</v>
      </c>
      <c r="M73" s="179">
        <v>52.752000000000002</v>
      </c>
      <c r="N73" s="179" t="s">
        <v>156</v>
      </c>
      <c r="O73" s="180">
        <v>318.238</v>
      </c>
      <c r="P73" s="181">
        <v>1343.742</v>
      </c>
      <c r="Q73" s="181">
        <v>94.346000000000004</v>
      </c>
    </row>
    <row r="74" spans="1:17" ht="13.5" thickBot="1" x14ac:dyDescent="0.25">
      <c r="A74" s="182" t="s">
        <v>259</v>
      </c>
      <c r="B74" s="183">
        <v>1887.838</v>
      </c>
      <c r="C74" s="184">
        <v>7969.8649999999998</v>
      </c>
      <c r="D74" s="183">
        <v>397</v>
      </c>
      <c r="E74" s="185" t="s">
        <v>141</v>
      </c>
      <c r="F74" s="186">
        <v>1897.2529999999999</v>
      </c>
      <c r="G74" s="187">
        <v>8021.2759999999998</v>
      </c>
      <c r="H74" s="188">
        <v>438.10500000000002</v>
      </c>
      <c r="I74" s="152"/>
      <c r="J74" s="296" t="s">
        <v>154</v>
      </c>
      <c r="K74" s="184">
        <v>121.01</v>
      </c>
      <c r="L74" s="183">
        <v>509.233</v>
      </c>
      <c r="M74" s="186">
        <v>22.94</v>
      </c>
      <c r="N74" s="186" t="s">
        <v>197</v>
      </c>
      <c r="O74" s="187">
        <v>271.238</v>
      </c>
      <c r="P74" s="188">
        <v>1157.4590000000001</v>
      </c>
      <c r="Q74" s="188">
        <v>51</v>
      </c>
    </row>
    <row r="78" spans="1:17" ht="16.5" x14ac:dyDescent="0.25">
      <c r="A78" s="147" t="s">
        <v>145</v>
      </c>
      <c r="B78" s="147"/>
      <c r="C78" s="147"/>
      <c r="D78" s="147"/>
      <c r="E78" s="147"/>
      <c r="F78" s="147"/>
      <c r="G78" s="147"/>
      <c r="H78" s="148"/>
      <c r="I78" s="148"/>
      <c r="J78" s="147" t="s">
        <v>146</v>
      </c>
      <c r="K78" s="147"/>
      <c r="L78" s="147"/>
      <c r="M78" s="147"/>
      <c r="N78" s="147"/>
      <c r="O78" s="189"/>
      <c r="P78" s="189"/>
      <c r="Q78" s="152"/>
    </row>
    <row r="79" spans="1:17" ht="16.5" x14ac:dyDescent="0.25">
      <c r="A79" s="147" t="s">
        <v>256</v>
      </c>
      <c r="B79" s="147"/>
      <c r="C79" s="147"/>
      <c r="D79" s="147"/>
      <c r="E79" s="147"/>
      <c r="F79" s="147"/>
      <c r="G79" s="147"/>
      <c r="H79" s="148"/>
      <c r="I79" s="148"/>
      <c r="J79" s="147" t="s">
        <v>256</v>
      </c>
      <c r="K79" s="147"/>
      <c r="L79" s="147"/>
      <c r="M79" s="147"/>
      <c r="N79" s="147"/>
      <c r="O79" s="189"/>
      <c r="P79" s="189"/>
      <c r="Q79" s="152"/>
    </row>
    <row r="80" spans="1:17" ht="13.5" thickBot="1" x14ac:dyDescent="0.25">
      <c r="A80" s="152"/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</row>
    <row r="81" spans="1:17" ht="21" thickBot="1" x14ac:dyDescent="0.35">
      <c r="A81" s="149" t="s">
        <v>127</v>
      </c>
      <c r="B81" s="150"/>
      <c r="C81" s="150"/>
      <c r="D81" s="150"/>
      <c r="E81" s="150"/>
      <c r="F81" s="150"/>
      <c r="G81" s="150"/>
      <c r="H81" s="151"/>
      <c r="I81" s="152"/>
      <c r="J81" s="149" t="s">
        <v>128</v>
      </c>
      <c r="K81" s="150"/>
      <c r="L81" s="150"/>
      <c r="M81" s="150"/>
      <c r="N81" s="150"/>
      <c r="O81" s="150"/>
      <c r="P81" s="150"/>
      <c r="Q81" s="151"/>
    </row>
    <row r="82" spans="1:17" ht="16.5" thickBot="1" x14ac:dyDescent="0.3">
      <c r="A82" s="153" t="s">
        <v>257</v>
      </c>
      <c r="B82" s="154"/>
      <c r="C82" s="155"/>
      <c r="D82" s="156"/>
      <c r="E82" s="153" t="s">
        <v>258</v>
      </c>
      <c r="F82" s="154"/>
      <c r="G82" s="155"/>
      <c r="H82" s="156"/>
      <c r="I82" s="152"/>
      <c r="J82" s="153" t="s">
        <v>257</v>
      </c>
      <c r="K82" s="154"/>
      <c r="L82" s="155"/>
      <c r="M82" s="156"/>
      <c r="N82" s="153" t="s">
        <v>258</v>
      </c>
      <c r="O82" s="154"/>
      <c r="P82" s="155"/>
      <c r="Q82" s="156"/>
    </row>
    <row r="83" spans="1:17" ht="29.25" thickBot="1" x14ac:dyDescent="0.25">
      <c r="A83" s="157" t="s">
        <v>129</v>
      </c>
      <c r="B83" s="158" t="s">
        <v>103</v>
      </c>
      <c r="C83" s="159" t="s">
        <v>161</v>
      </c>
      <c r="D83" s="160" t="s">
        <v>130</v>
      </c>
      <c r="E83" s="157" t="s">
        <v>129</v>
      </c>
      <c r="F83" s="158" t="s">
        <v>103</v>
      </c>
      <c r="G83" s="159" t="s">
        <v>161</v>
      </c>
      <c r="H83" s="160" t="s">
        <v>130</v>
      </c>
      <c r="I83" s="152"/>
      <c r="J83" s="157" t="s">
        <v>129</v>
      </c>
      <c r="K83" s="158" t="s">
        <v>103</v>
      </c>
      <c r="L83" s="159" t="s">
        <v>161</v>
      </c>
      <c r="M83" s="160" t="s">
        <v>130</v>
      </c>
      <c r="N83" s="157" t="s">
        <v>129</v>
      </c>
      <c r="O83" s="158" t="s">
        <v>103</v>
      </c>
      <c r="P83" s="159" t="s">
        <v>161</v>
      </c>
      <c r="Q83" s="160" t="s">
        <v>130</v>
      </c>
    </row>
    <row r="84" spans="1:17" ht="15" thickBot="1" x14ac:dyDescent="0.25">
      <c r="A84" s="161" t="s">
        <v>117</v>
      </c>
      <c r="B84" s="162">
        <v>500576.90299999999</v>
      </c>
      <c r="C84" s="163">
        <v>2141489.344</v>
      </c>
      <c r="D84" s="164">
        <v>166992.72</v>
      </c>
      <c r="E84" s="165" t="s">
        <v>117</v>
      </c>
      <c r="F84" s="166">
        <v>526097.32700000005</v>
      </c>
      <c r="G84" s="167">
        <v>2226162.0260000001</v>
      </c>
      <c r="H84" s="164">
        <v>176458.674</v>
      </c>
      <c r="I84" s="152"/>
      <c r="J84" s="161" t="s">
        <v>117</v>
      </c>
      <c r="K84" s="162">
        <v>215852.39199999999</v>
      </c>
      <c r="L84" s="163">
        <v>923668.20299999998</v>
      </c>
      <c r="M84" s="164">
        <v>61481.737999999998</v>
      </c>
      <c r="N84" s="165" t="s">
        <v>117</v>
      </c>
      <c r="O84" s="166">
        <v>216134.95199999999</v>
      </c>
      <c r="P84" s="167">
        <v>915025.60199999996</v>
      </c>
      <c r="Q84" s="164">
        <v>60089.260999999999</v>
      </c>
    </row>
    <row r="85" spans="1:17" x14ac:dyDescent="0.2">
      <c r="A85" s="168" t="s">
        <v>77</v>
      </c>
      <c r="B85" s="169">
        <v>63836.368000000002</v>
      </c>
      <c r="C85" s="170">
        <v>272909.89399999997</v>
      </c>
      <c r="D85" s="169">
        <v>25344.616999999998</v>
      </c>
      <c r="E85" s="171" t="s">
        <v>77</v>
      </c>
      <c r="F85" s="172">
        <v>70302.642000000007</v>
      </c>
      <c r="G85" s="173">
        <v>297643.30499999999</v>
      </c>
      <c r="H85" s="174">
        <v>27003.128000000001</v>
      </c>
      <c r="I85" s="152"/>
      <c r="J85" s="168" t="s">
        <v>77</v>
      </c>
      <c r="K85" s="169">
        <v>79441.042000000001</v>
      </c>
      <c r="L85" s="170">
        <v>340153.40399999998</v>
      </c>
      <c r="M85" s="169">
        <v>26802.984</v>
      </c>
      <c r="N85" s="171" t="s">
        <v>77</v>
      </c>
      <c r="O85" s="172">
        <v>75391.501000000004</v>
      </c>
      <c r="P85" s="173">
        <v>319190.31300000002</v>
      </c>
      <c r="Q85" s="174">
        <v>23477.295999999998</v>
      </c>
    </row>
    <row r="86" spans="1:17" x14ac:dyDescent="0.2">
      <c r="A86" s="175" t="s">
        <v>135</v>
      </c>
      <c r="B86" s="176">
        <v>53132.14</v>
      </c>
      <c r="C86" s="177">
        <v>227115.97500000001</v>
      </c>
      <c r="D86" s="176">
        <v>17082.163</v>
      </c>
      <c r="E86" s="178" t="s">
        <v>135</v>
      </c>
      <c r="F86" s="179">
        <v>64202.127</v>
      </c>
      <c r="G86" s="180">
        <v>271758.516</v>
      </c>
      <c r="H86" s="181">
        <v>20124.345000000001</v>
      </c>
      <c r="I86" s="152"/>
      <c r="J86" s="175" t="s">
        <v>215</v>
      </c>
      <c r="K86" s="176">
        <v>27181.54</v>
      </c>
      <c r="L86" s="177">
        <v>116270.992</v>
      </c>
      <c r="M86" s="176">
        <v>8063.6980000000003</v>
      </c>
      <c r="N86" s="178" t="s">
        <v>131</v>
      </c>
      <c r="O86" s="179">
        <v>26338.800999999999</v>
      </c>
      <c r="P86" s="180">
        <v>111534.439</v>
      </c>
      <c r="Q86" s="181">
        <v>5134.54</v>
      </c>
    </row>
    <row r="87" spans="1:17" x14ac:dyDescent="0.2">
      <c r="A87" s="175" t="s">
        <v>131</v>
      </c>
      <c r="B87" s="176">
        <v>48018.773999999998</v>
      </c>
      <c r="C87" s="177">
        <v>205277.024</v>
      </c>
      <c r="D87" s="176">
        <v>14227.96</v>
      </c>
      <c r="E87" s="178" t="s">
        <v>131</v>
      </c>
      <c r="F87" s="179">
        <v>46364.591999999997</v>
      </c>
      <c r="G87" s="180">
        <v>196464.527</v>
      </c>
      <c r="H87" s="181">
        <v>14645.384</v>
      </c>
      <c r="I87" s="152"/>
      <c r="J87" s="175" t="s">
        <v>131</v>
      </c>
      <c r="K87" s="176">
        <v>22309.423999999999</v>
      </c>
      <c r="L87" s="177">
        <v>95523.797000000006</v>
      </c>
      <c r="M87" s="176">
        <v>4468.5680000000002</v>
      </c>
      <c r="N87" s="178" t="s">
        <v>215</v>
      </c>
      <c r="O87" s="179">
        <v>26278.462</v>
      </c>
      <c r="P87" s="180">
        <v>111197.431</v>
      </c>
      <c r="Q87" s="181">
        <v>8627.5490000000009</v>
      </c>
    </row>
    <row r="88" spans="1:17" x14ac:dyDescent="0.2">
      <c r="A88" s="175" t="s">
        <v>142</v>
      </c>
      <c r="B88" s="176">
        <v>32802.803999999996</v>
      </c>
      <c r="C88" s="177">
        <v>140443.046</v>
      </c>
      <c r="D88" s="176">
        <v>10198.17</v>
      </c>
      <c r="E88" s="178" t="s">
        <v>79</v>
      </c>
      <c r="F88" s="179">
        <v>32776.771999999997</v>
      </c>
      <c r="G88" s="180">
        <v>138751.717</v>
      </c>
      <c r="H88" s="181">
        <v>11100.819</v>
      </c>
      <c r="I88" s="152"/>
      <c r="J88" s="175" t="s">
        <v>141</v>
      </c>
      <c r="K88" s="176">
        <v>18543.063999999998</v>
      </c>
      <c r="L88" s="177">
        <v>79355.721999999994</v>
      </c>
      <c r="M88" s="176">
        <v>4960.3739999999998</v>
      </c>
      <c r="N88" s="178" t="s">
        <v>135</v>
      </c>
      <c r="O88" s="179">
        <v>20200.177</v>
      </c>
      <c r="P88" s="180">
        <v>85544.771999999997</v>
      </c>
      <c r="Q88" s="181">
        <v>5327.835</v>
      </c>
    </row>
    <row r="89" spans="1:17" x14ac:dyDescent="0.2">
      <c r="A89" s="175" t="s">
        <v>79</v>
      </c>
      <c r="B89" s="176">
        <v>31254.92</v>
      </c>
      <c r="C89" s="177">
        <v>133686.41099999999</v>
      </c>
      <c r="D89" s="176">
        <v>10325.864</v>
      </c>
      <c r="E89" s="178" t="s">
        <v>142</v>
      </c>
      <c r="F89" s="179">
        <v>32230.446</v>
      </c>
      <c r="G89" s="180">
        <v>136469.28</v>
      </c>
      <c r="H89" s="181">
        <v>10268.61</v>
      </c>
      <c r="I89" s="152"/>
      <c r="J89" s="175" t="s">
        <v>135</v>
      </c>
      <c r="K89" s="176">
        <v>16133.771000000001</v>
      </c>
      <c r="L89" s="177">
        <v>69013.964000000007</v>
      </c>
      <c r="M89" s="176">
        <v>4447.7430000000004</v>
      </c>
      <c r="N89" s="178" t="s">
        <v>141</v>
      </c>
      <c r="O89" s="179">
        <v>15323.718999999999</v>
      </c>
      <c r="P89" s="180">
        <v>64905.997000000003</v>
      </c>
      <c r="Q89" s="181">
        <v>4427.9309999999996</v>
      </c>
    </row>
    <row r="90" spans="1:17" x14ac:dyDescent="0.2">
      <c r="A90" s="175" t="s">
        <v>138</v>
      </c>
      <c r="B90" s="176">
        <v>24646.972000000002</v>
      </c>
      <c r="C90" s="177">
        <v>105586.065</v>
      </c>
      <c r="D90" s="176">
        <v>8033.1790000000001</v>
      </c>
      <c r="E90" s="178" t="s">
        <v>138</v>
      </c>
      <c r="F90" s="179">
        <v>25412.99</v>
      </c>
      <c r="G90" s="180">
        <v>106912.353</v>
      </c>
      <c r="H90" s="181">
        <v>7337.6850000000004</v>
      </c>
      <c r="I90" s="152"/>
      <c r="J90" s="175" t="s">
        <v>76</v>
      </c>
      <c r="K90" s="176">
        <v>15398.534</v>
      </c>
      <c r="L90" s="177">
        <v>66104.240999999995</v>
      </c>
      <c r="M90" s="176">
        <v>4239.4229999999998</v>
      </c>
      <c r="N90" s="178" t="s">
        <v>76</v>
      </c>
      <c r="O90" s="179">
        <v>15287.046</v>
      </c>
      <c r="P90" s="180">
        <v>64690.232000000004</v>
      </c>
      <c r="Q90" s="181">
        <v>3862.1010000000001</v>
      </c>
    </row>
    <row r="91" spans="1:17" x14ac:dyDescent="0.2">
      <c r="A91" s="175" t="s">
        <v>139</v>
      </c>
      <c r="B91" s="176">
        <v>21935.323</v>
      </c>
      <c r="C91" s="177">
        <v>93657.65</v>
      </c>
      <c r="D91" s="176">
        <v>7261.2510000000002</v>
      </c>
      <c r="E91" s="178" t="s">
        <v>139</v>
      </c>
      <c r="F91" s="179">
        <v>24590.398000000001</v>
      </c>
      <c r="G91" s="180">
        <v>104111.152</v>
      </c>
      <c r="H91" s="181">
        <v>8666.0609999999997</v>
      </c>
      <c r="I91" s="152"/>
      <c r="J91" s="175" t="s">
        <v>134</v>
      </c>
      <c r="K91" s="176">
        <v>6531.9470000000001</v>
      </c>
      <c r="L91" s="177">
        <v>27870.907999999999</v>
      </c>
      <c r="M91" s="176">
        <v>1373.8510000000001</v>
      </c>
      <c r="N91" s="178" t="s">
        <v>142</v>
      </c>
      <c r="O91" s="179">
        <v>6071.5370000000003</v>
      </c>
      <c r="P91" s="180">
        <v>25660.187999999998</v>
      </c>
      <c r="Q91" s="181">
        <v>1580.8150000000001</v>
      </c>
    </row>
    <row r="92" spans="1:17" x14ac:dyDescent="0.2">
      <c r="A92" s="175" t="s">
        <v>144</v>
      </c>
      <c r="B92" s="176">
        <v>20584.454000000002</v>
      </c>
      <c r="C92" s="177">
        <v>88164.551000000007</v>
      </c>
      <c r="D92" s="176">
        <v>8300.5380000000005</v>
      </c>
      <c r="E92" s="178" t="s">
        <v>144</v>
      </c>
      <c r="F92" s="179">
        <v>22132.355</v>
      </c>
      <c r="G92" s="180">
        <v>93625.222999999998</v>
      </c>
      <c r="H92" s="181">
        <v>9244.17</v>
      </c>
      <c r="I92" s="152"/>
      <c r="J92" s="175" t="s">
        <v>142</v>
      </c>
      <c r="K92" s="176">
        <v>6309.43</v>
      </c>
      <c r="L92" s="177">
        <v>26972.433000000001</v>
      </c>
      <c r="M92" s="176">
        <v>1692.77</v>
      </c>
      <c r="N92" s="178" t="s">
        <v>133</v>
      </c>
      <c r="O92" s="179">
        <v>5688.8090000000002</v>
      </c>
      <c r="P92" s="180">
        <v>24080.573</v>
      </c>
      <c r="Q92" s="181">
        <v>1026.4269999999999</v>
      </c>
    </row>
    <row r="93" spans="1:17" x14ac:dyDescent="0.2">
      <c r="A93" s="175" t="s">
        <v>215</v>
      </c>
      <c r="B93" s="176">
        <v>16877.503000000001</v>
      </c>
      <c r="C93" s="177">
        <v>72204.915999999997</v>
      </c>
      <c r="D93" s="176">
        <v>5654.9629999999997</v>
      </c>
      <c r="E93" s="178" t="s">
        <v>215</v>
      </c>
      <c r="F93" s="179">
        <v>15349.632</v>
      </c>
      <c r="G93" s="180">
        <v>64845.089</v>
      </c>
      <c r="H93" s="181">
        <v>5422.1090000000004</v>
      </c>
      <c r="I93" s="152"/>
      <c r="J93" s="175" t="s">
        <v>133</v>
      </c>
      <c r="K93" s="176">
        <v>5763.8490000000002</v>
      </c>
      <c r="L93" s="177">
        <v>24615.629000000001</v>
      </c>
      <c r="M93" s="176">
        <v>1007.109</v>
      </c>
      <c r="N93" s="178" t="s">
        <v>134</v>
      </c>
      <c r="O93" s="179">
        <v>4942.9930000000004</v>
      </c>
      <c r="P93" s="180">
        <v>20946.587</v>
      </c>
      <c r="Q93" s="181">
        <v>1080.019</v>
      </c>
    </row>
    <row r="94" spans="1:17" x14ac:dyDescent="0.2">
      <c r="A94" s="175" t="s">
        <v>141</v>
      </c>
      <c r="B94" s="176">
        <v>14859.837</v>
      </c>
      <c r="C94" s="177">
        <v>63608.800999999999</v>
      </c>
      <c r="D94" s="176">
        <v>4192.6790000000001</v>
      </c>
      <c r="E94" s="178" t="s">
        <v>134</v>
      </c>
      <c r="F94" s="179">
        <v>14972.043</v>
      </c>
      <c r="G94" s="180">
        <v>63339.5</v>
      </c>
      <c r="H94" s="181">
        <v>5256.9669999999996</v>
      </c>
      <c r="I94" s="152"/>
      <c r="J94" s="175" t="s">
        <v>171</v>
      </c>
      <c r="K94" s="176">
        <v>3339</v>
      </c>
      <c r="L94" s="177">
        <v>14231.434999999999</v>
      </c>
      <c r="M94" s="176">
        <v>547.91499999999996</v>
      </c>
      <c r="N94" s="178" t="s">
        <v>171</v>
      </c>
      <c r="O94" s="179">
        <v>4528.7309999999998</v>
      </c>
      <c r="P94" s="180">
        <v>19168.246999999999</v>
      </c>
      <c r="Q94" s="181">
        <v>810.19100000000003</v>
      </c>
    </row>
    <row r="95" spans="1:17" x14ac:dyDescent="0.2">
      <c r="A95" s="175" t="s">
        <v>134</v>
      </c>
      <c r="B95" s="176">
        <v>14712</v>
      </c>
      <c r="C95" s="177">
        <v>62866.478000000003</v>
      </c>
      <c r="D95" s="176">
        <v>5320.9049999999997</v>
      </c>
      <c r="E95" s="178" t="s">
        <v>147</v>
      </c>
      <c r="F95" s="179">
        <v>14398.724</v>
      </c>
      <c r="G95" s="180">
        <v>60986.913999999997</v>
      </c>
      <c r="H95" s="181">
        <v>4476.107</v>
      </c>
      <c r="I95" s="152"/>
      <c r="J95" s="175" t="s">
        <v>156</v>
      </c>
      <c r="K95" s="176">
        <v>2378.3220000000001</v>
      </c>
      <c r="L95" s="177">
        <v>10157.114</v>
      </c>
      <c r="M95" s="176">
        <v>844.60400000000004</v>
      </c>
      <c r="N95" s="178" t="s">
        <v>156</v>
      </c>
      <c r="O95" s="179">
        <v>2297.8960000000002</v>
      </c>
      <c r="P95" s="180">
        <v>9724.7109999999993</v>
      </c>
      <c r="Q95" s="181">
        <v>880.21299999999997</v>
      </c>
    </row>
    <row r="96" spans="1:17" x14ac:dyDescent="0.2">
      <c r="A96" s="175" t="s">
        <v>147</v>
      </c>
      <c r="B96" s="176">
        <v>10888.126</v>
      </c>
      <c r="C96" s="177">
        <v>46443.307000000001</v>
      </c>
      <c r="D96" s="176">
        <v>3869.779</v>
      </c>
      <c r="E96" s="178" t="s">
        <v>133</v>
      </c>
      <c r="F96" s="179">
        <v>13491.446</v>
      </c>
      <c r="G96" s="180">
        <v>57270.080000000002</v>
      </c>
      <c r="H96" s="181">
        <v>4315.866</v>
      </c>
      <c r="I96" s="152"/>
      <c r="J96" s="175" t="s">
        <v>139</v>
      </c>
      <c r="K96" s="176">
        <v>1683.6679999999999</v>
      </c>
      <c r="L96" s="177">
        <v>7178.9380000000001</v>
      </c>
      <c r="M96" s="176">
        <v>272.81900000000002</v>
      </c>
      <c r="N96" s="178" t="s">
        <v>211</v>
      </c>
      <c r="O96" s="179">
        <v>2190.0329999999999</v>
      </c>
      <c r="P96" s="180">
        <v>9286.6180000000004</v>
      </c>
      <c r="Q96" s="181">
        <v>304.54500000000002</v>
      </c>
    </row>
    <row r="97" spans="1:17" x14ac:dyDescent="0.2">
      <c r="A97" s="175" t="s">
        <v>140</v>
      </c>
      <c r="B97" s="176">
        <v>10358.207</v>
      </c>
      <c r="C97" s="177">
        <v>44269.315000000002</v>
      </c>
      <c r="D97" s="176">
        <v>3585.3850000000002</v>
      </c>
      <c r="E97" s="178" t="s">
        <v>141</v>
      </c>
      <c r="F97" s="179">
        <v>11962.892</v>
      </c>
      <c r="G97" s="180">
        <v>50652.231</v>
      </c>
      <c r="H97" s="181">
        <v>3783.527</v>
      </c>
      <c r="I97" s="152"/>
      <c r="J97" s="175" t="s">
        <v>136</v>
      </c>
      <c r="K97" s="176">
        <v>1681.8979999999999</v>
      </c>
      <c r="L97" s="177">
        <v>7183.018</v>
      </c>
      <c r="M97" s="176">
        <v>638.88800000000003</v>
      </c>
      <c r="N97" s="178" t="s">
        <v>197</v>
      </c>
      <c r="O97" s="179">
        <v>1891.606</v>
      </c>
      <c r="P97" s="180">
        <v>8015.0039999999999</v>
      </c>
      <c r="Q97" s="181">
        <v>620.07500000000005</v>
      </c>
    </row>
    <row r="98" spans="1:17" x14ac:dyDescent="0.2">
      <c r="A98" s="175" t="s">
        <v>133</v>
      </c>
      <c r="B98" s="176">
        <v>9971.4560000000001</v>
      </c>
      <c r="C98" s="177">
        <v>42637.447999999997</v>
      </c>
      <c r="D98" s="176">
        <v>2943.0390000000002</v>
      </c>
      <c r="E98" s="178" t="s">
        <v>223</v>
      </c>
      <c r="F98" s="179">
        <v>11763.154</v>
      </c>
      <c r="G98" s="180">
        <v>49836.3</v>
      </c>
      <c r="H98" s="181">
        <v>3342.7489999999998</v>
      </c>
      <c r="I98" s="152"/>
      <c r="J98" s="175" t="s">
        <v>197</v>
      </c>
      <c r="K98" s="176">
        <v>1681.45</v>
      </c>
      <c r="L98" s="177">
        <v>7167.4170000000004</v>
      </c>
      <c r="M98" s="176">
        <v>443.78100000000001</v>
      </c>
      <c r="N98" s="178" t="s">
        <v>136</v>
      </c>
      <c r="O98" s="179">
        <v>1755.2619999999999</v>
      </c>
      <c r="P98" s="180">
        <v>7409.3059999999996</v>
      </c>
      <c r="Q98" s="181">
        <v>718.44899999999996</v>
      </c>
    </row>
    <row r="99" spans="1:17" x14ac:dyDescent="0.2">
      <c r="A99" s="175" t="s">
        <v>76</v>
      </c>
      <c r="B99" s="176">
        <v>9835.616</v>
      </c>
      <c r="C99" s="177">
        <v>41988.947</v>
      </c>
      <c r="D99" s="176">
        <v>3205.1030000000001</v>
      </c>
      <c r="E99" s="178" t="s">
        <v>140</v>
      </c>
      <c r="F99" s="179">
        <v>10952.304</v>
      </c>
      <c r="G99" s="180">
        <v>46364.686000000002</v>
      </c>
      <c r="H99" s="181">
        <v>4089.0590000000002</v>
      </c>
      <c r="I99" s="152"/>
      <c r="J99" s="175" t="s">
        <v>137</v>
      </c>
      <c r="K99" s="176">
        <v>1529.4159999999999</v>
      </c>
      <c r="L99" s="177">
        <v>6581.2529999999997</v>
      </c>
      <c r="M99" s="176">
        <v>395.97</v>
      </c>
      <c r="N99" s="178" t="s">
        <v>132</v>
      </c>
      <c r="O99" s="179">
        <v>1646.288</v>
      </c>
      <c r="P99" s="180">
        <v>6968.1059999999998</v>
      </c>
      <c r="Q99" s="181">
        <v>398.74</v>
      </c>
    </row>
    <row r="100" spans="1:17" ht="13.5" thickBot="1" x14ac:dyDescent="0.25">
      <c r="A100" s="182" t="s">
        <v>212</v>
      </c>
      <c r="B100" s="183">
        <v>9061.8449999999993</v>
      </c>
      <c r="C100" s="184">
        <v>38967.135999999999</v>
      </c>
      <c r="D100" s="183">
        <v>2518.895</v>
      </c>
      <c r="E100" s="185" t="s">
        <v>212</v>
      </c>
      <c r="F100" s="186">
        <v>8825.17</v>
      </c>
      <c r="G100" s="187">
        <v>37358.294000000002</v>
      </c>
      <c r="H100" s="188">
        <v>2601.3240000000001</v>
      </c>
      <c r="I100" s="152"/>
      <c r="J100" s="182" t="s">
        <v>132</v>
      </c>
      <c r="K100" s="183">
        <v>1435.222</v>
      </c>
      <c r="L100" s="184">
        <v>6128.7349999999997</v>
      </c>
      <c r="M100" s="183">
        <v>299.89600000000002</v>
      </c>
      <c r="N100" s="185" t="s">
        <v>143</v>
      </c>
      <c r="O100" s="186">
        <v>1615.4079999999999</v>
      </c>
      <c r="P100" s="187">
        <v>6881.5469999999996</v>
      </c>
      <c r="Q100" s="188">
        <v>664.57799999999997</v>
      </c>
    </row>
    <row r="102" spans="1:17" ht="14.25" x14ac:dyDescent="0.2">
      <c r="A102" s="87" t="s">
        <v>123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0" sqref="L40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272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60"/>
    </row>
    <row r="5" spans="3:19" ht="15" customHeight="1" thickBot="1" x14ac:dyDescent="0.25">
      <c r="C5" s="531" t="s">
        <v>0</v>
      </c>
      <c r="D5" s="534" t="s">
        <v>175</v>
      </c>
      <c r="E5" s="518" t="s">
        <v>1</v>
      </c>
      <c r="F5" s="519"/>
      <c r="G5" s="520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32"/>
      <c r="D6" s="535"/>
      <c r="E6" s="521"/>
      <c r="F6" s="522"/>
      <c r="G6" s="523"/>
      <c r="H6" s="8" t="s">
        <v>10</v>
      </c>
      <c r="I6" s="5"/>
      <c r="J6" s="59"/>
      <c r="K6" s="8" t="s">
        <v>11</v>
      </c>
      <c r="L6" s="5"/>
      <c r="M6" s="5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32"/>
      <c r="D7" s="536"/>
      <c r="E7" s="241" t="s">
        <v>26</v>
      </c>
      <c r="F7" s="242"/>
      <c r="G7" s="126" t="s">
        <v>176</v>
      </c>
      <c r="H7" s="516" t="s">
        <v>26</v>
      </c>
      <c r="I7" s="517"/>
      <c r="J7" s="243" t="s">
        <v>176</v>
      </c>
      <c r="K7" s="516" t="s">
        <v>26</v>
      </c>
      <c r="L7" s="517"/>
      <c r="M7" s="243" t="s">
        <v>176</v>
      </c>
      <c r="N7" s="516" t="s">
        <v>26</v>
      </c>
      <c r="O7" s="517"/>
      <c r="P7" s="243" t="s">
        <v>176</v>
      </c>
      <c r="Q7" s="516" t="s">
        <v>26</v>
      </c>
      <c r="R7" s="517"/>
      <c r="S7" s="243" t="s">
        <v>176</v>
      </c>
    </row>
    <row r="8" spans="3:19" ht="15.75" customHeight="1" thickBot="1" x14ac:dyDescent="0.25">
      <c r="C8" s="533"/>
      <c r="D8" s="537"/>
      <c r="E8" s="12" t="s">
        <v>273</v>
      </c>
      <c r="F8" s="106" t="s">
        <v>266</v>
      </c>
      <c r="G8" s="14" t="s">
        <v>14</v>
      </c>
      <c r="H8" s="12" t="s">
        <v>273</v>
      </c>
      <c r="I8" s="106" t="s">
        <v>266</v>
      </c>
      <c r="J8" s="377" t="s">
        <v>14</v>
      </c>
      <c r="K8" s="12" t="s">
        <v>273</v>
      </c>
      <c r="L8" s="106" t="s">
        <v>266</v>
      </c>
      <c r="M8" s="14" t="s">
        <v>14</v>
      </c>
      <c r="N8" s="218" t="s">
        <v>273</v>
      </c>
      <c r="O8" s="106" t="s">
        <v>266</v>
      </c>
      <c r="P8" s="14" t="s">
        <v>14</v>
      </c>
      <c r="Q8" s="218" t="s">
        <v>273</v>
      </c>
      <c r="R8" s="106" t="s">
        <v>266</v>
      </c>
      <c r="S8" s="14" t="s">
        <v>14</v>
      </c>
    </row>
    <row r="9" spans="3:19" ht="24" customHeight="1" x14ac:dyDescent="0.2">
      <c r="C9" s="509" t="s">
        <v>38</v>
      </c>
      <c r="D9" s="244" t="s">
        <v>84</v>
      </c>
      <c r="E9" s="25">
        <v>2014.4970000000001</v>
      </c>
      <c r="F9" s="24">
        <v>2096.0749999999998</v>
      </c>
      <c r="G9" s="372">
        <v>-3.8919408895196859</v>
      </c>
      <c r="H9" s="25">
        <v>2022.1880000000001</v>
      </c>
      <c r="I9" s="24">
        <v>2114.9609999999998</v>
      </c>
      <c r="J9" s="378">
        <v>-4.3865111460684005</v>
      </c>
      <c r="K9" s="25">
        <v>2110.3240000000001</v>
      </c>
      <c r="L9" s="24">
        <v>2256.06</v>
      </c>
      <c r="M9" s="372">
        <v>-6.4597572759589674</v>
      </c>
      <c r="N9" s="411">
        <v>2150.9409999999998</v>
      </c>
      <c r="O9" s="24">
        <v>2081.2289999999998</v>
      </c>
      <c r="P9" s="372">
        <v>3.3495593228808551</v>
      </c>
      <c r="Q9" s="411">
        <v>1908.6020000000001</v>
      </c>
      <c r="R9" s="24">
        <v>1867.8019999999999</v>
      </c>
      <c r="S9" s="372">
        <v>2.1843857111192828</v>
      </c>
    </row>
    <row r="10" spans="3:19" ht="27" customHeight="1" x14ac:dyDescent="0.2">
      <c r="C10" s="512"/>
      <c r="D10" s="245" t="s">
        <v>247</v>
      </c>
      <c r="E10" s="26">
        <v>2219.7719999999999</v>
      </c>
      <c r="F10" s="41">
        <v>2249.1799999999998</v>
      </c>
      <c r="G10" s="373">
        <v>-1.3074987328715311</v>
      </c>
      <c r="H10" s="26">
        <v>2197.326</v>
      </c>
      <c r="I10" s="41">
        <v>2239.2950000000001</v>
      </c>
      <c r="J10" s="379">
        <v>-1.8742059442815731</v>
      </c>
      <c r="K10" s="26">
        <v>2289.6379999999999</v>
      </c>
      <c r="L10" s="41">
        <v>2281.6019999999999</v>
      </c>
      <c r="M10" s="373">
        <v>0.35220866741877238</v>
      </c>
      <c r="N10" s="115">
        <v>2160.5610000000001</v>
      </c>
      <c r="O10" s="41">
        <v>2217.7440000000001</v>
      </c>
      <c r="P10" s="373">
        <v>-2.5784310542605455</v>
      </c>
      <c r="Q10" s="115">
        <v>2322.0970000000002</v>
      </c>
      <c r="R10" s="41">
        <v>2304.0250000000001</v>
      </c>
      <c r="S10" s="373">
        <v>0.7843664890788995</v>
      </c>
    </row>
    <row r="11" spans="3:19" ht="30" customHeight="1" thickBot="1" x14ac:dyDescent="0.25">
      <c r="C11" s="246" t="s">
        <v>150</v>
      </c>
      <c r="D11" s="247" t="s">
        <v>85</v>
      </c>
      <c r="E11" s="30" t="s">
        <v>27</v>
      </c>
      <c r="F11" s="113" t="s">
        <v>27</v>
      </c>
      <c r="G11" s="380" t="s">
        <v>27</v>
      </c>
      <c r="H11" s="26" t="s">
        <v>27</v>
      </c>
      <c r="I11" s="41" t="s">
        <v>27</v>
      </c>
      <c r="J11" s="379" t="s">
        <v>27</v>
      </c>
      <c r="K11" s="26" t="s">
        <v>27</v>
      </c>
      <c r="L11" s="41" t="s">
        <v>27</v>
      </c>
      <c r="M11" s="373" t="s">
        <v>27</v>
      </c>
      <c r="N11" s="115" t="s">
        <v>27</v>
      </c>
      <c r="O11" s="41" t="s">
        <v>27</v>
      </c>
      <c r="P11" s="373" t="s">
        <v>27</v>
      </c>
      <c r="Q11" s="115" t="s">
        <v>27</v>
      </c>
      <c r="R11" s="41" t="s">
        <v>27</v>
      </c>
      <c r="S11" s="373" t="s">
        <v>27</v>
      </c>
    </row>
    <row r="12" spans="3:19" ht="24.75" customHeight="1" thickBot="1" x14ac:dyDescent="0.25">
      <c r="C12" s="248" t="s">
        <v>39</v>
      </c>
      <c r="D12" s="249" t="s">
        <v>24</v>
      </c>
      <c r="E12" s="335">
        <v>2191.3800498094292</v>
      </c>
      <c r="F12" s="381">
        <v>2220.5455522869374</v>
      </c>
      <c r="G12" s="382">
        <v>-1.313438602845624</v>
      </c>
      <c r="H12" s="412">
        <v>2169.3499317776432</v>
      </c>
      <c r="I12" s="413">
        <v>2212.7610148334938</v>
      </c>
      <c r="J12" s="414">
        <v>-1.9618514048665701</v>
      </c>
      <c r="K12" s="412">
        <v>2279.5806809144196</v>
      </c>
      <c r="L12" s="413">
        <v>2279.5380767838542</v>
      </c>
      <c r="M12" s="415">
        <v>1.8689808693856042E-3</v>
      </c>
      <c r="N12" s="416">
        <v>2160.4199164518336</v>
      </c>
      <c r="O12" s="413">
        <v>2209.0812311910695</v>
      </c>
      <c r="P12" s="415">
        <v>-2.2027852146025055</v>
      </c>
      <c r="Q12" s="416">
        <v>2239.5978997206039</v>
      </c>
      <c r="R12" s="413">
        <v>2195.3013673804803</v>
      </c>
      <c r="S12" s="415">
        <v>2.0177882179784699</v>
      </c>
    </row>
    <row r="13" spans="3:19" ht="20.25" customHeight="1" x14ac:dyDescent="0.2">
      <c r="C13" s="509" t="s">
        <v>28</v>
      </c>
      <c r="D13" s="244" t="s">
        <v>29</v>
      </c>
      <c r="E13" s="25">
        <v>1177.5319999999999</v>
      </c>
      <c r="F13" s="24">
        <v>1190.4829999999999</v>
      </c>
      <c r="G13" s="372">
        <v>-1.0878777773391155</v>
      </c>
      <c r="H13" s="25">
        <v>1148.92</v>
      </c>
      <c r="I13" s="24">
        <v>1167.6959999999999</v>
      </c>
      <c r="J13" s="378">
        <v>-1.6079527548265853</v>
      </c>
      <c r="K13" s="25">
        <v>1226.2380000000001</v>
      </c>
      <c r="L13" s="24">
        <v>1226.9459999999999</v>
      </c>
      <c r="M13" s="372">
        <v>-5.7704251042821474E-2</v>
      </c>
      <c r="N13" s="411" t="s">
        <v>95</v>
      </c>
      <c r="O13" s="24" t="s">
        <v>95</v>
      </c>
      <c r="P13" s="372" t="s">
        <v>244</v>
      </c>
      <c r="Q13" s="411" t="s">
        <v>95</v>
      </c>
      <c r="R13" s="24" t="s">
        <v>95</v>
      </c>
      <c r="S13" s="372" t="s">
        <v>244</v>
      </c>
    </row>
    <row r="14" spans="3:19" ht="20.25" customHeight="1" thickBot="1" x14ac:dyDescent="0.25">
      <c r="C14" s="512"/>
      <c r="D14" s="245" t="s">
        <v>30</v>
      </c>
      <c r="E14" s="30">
        <v>631.89400000000001</v>
      </c>
      <c r="F14" s="113">
        <v>635.93299999999999</v>
      </c>
      <c r="G14" s="380">
        <v>-0.63512980140989495</v>
      </c>
      <c r="H14" s="26">
        <v>629.61900000000003</v>
      </c>
      <c r="I14" s="41">
        <v>639.01199999999994</v>
      </c>
      <c r="J14" s="379">
        <v>-1.4699254474094252</v>
      </c>
      <c r="K14" s="26">
        <v>645.327</v>
      </c>
      <c r="L14" s="41">
        <v>638.053</v>
      </c>
      <c r="M14" s="373">
        <v>1.1400306871059303</v>
      </c>
      <c r="N14" s="115">
        <v>590.67600000000004</v>
      </c>
      <c r="O14" s="41">
        <v>599.24599999999998</v>
      </c>
      <c r="P14" s="373">
        <v>-1.4301305307002361</v>
      </c>
      <c r="Q14" s="115">
        <v>627.78</v>
      </c>
      <c r="R14" s="41">
        <v>631.86599999999999</v>
      </c>
      <c r="S14" s="373">
        <v>-0.64665609480491315</v>
      </c>
    </row>
    <row r="15" spans="3:19" ht="20.25" customHeight="1" thickBot="1" x14ac:dyDescent="0.25">
      <c r="C15" s="528"/>
      <c r="D15" s="249" t="s">
        <v>24</v>
      </c>
      <c r="E15" s="335">
        <v>743.46057673879511</v>
      </c>
      <c r="F15" s="381">
        <v>736.59815298822832</v>
      </c>
      <c r="G15" s="382">
        <v>0.93163738229960791</v>
      </c>
      <c r="H15" s="412">
        <v>729.0201612628332</v>
      </c>
      <c r="I15" s="413">
        <v>708.19068227836942</v>
      </c>
      <c r="J15" s="414">
        <v>2.9412246596427694</v>
      </c>
      <c r="K15" s="412">
        <v>748.60517948398774</v>
      </c>
      <c r="L15" s="413">
        <v>741.62675904873913</v>
      </c>
      <c r="M15" s="415">
        <v>0.94096125174873735</v>
      </c>
      <c r="N15" s="416">
        <v>857.09477484345223</v>
      </c>
      <c r="O15" s="413">
        <v>905.76646511627905</v>
      </c>
      <c r="P15" s="415">
        <v>-5.3735363526158508</v>
      </c>
      <c r="Q15" s="416">
        <v>736.6364651012899</v>
      </c>
      <c r="R15" s="413">
        <v>758.94224595279672</v>
      </c>
      <c r="S15" s="415">
        <v>-2.9390616967834675</v>
      </c>
    </row>
    <row r="16" spans="3:19" ht="18.75" customHeight="1" x14ac:dyDescent="0.2">
      <c r="C16" s="509" t="s">
        <v>31</v>
      </c>
      <c r="D16" s="250" t="s">
        <v>32</v>
      </c>
      <c r="E16" s="25" t="s">
        <v>95</v>
      </c>
      <c r="F16" s="24" t="s">
        <v>95</v>
      </c>
      <c r="G16" s="383" t="s">
        <v>244</v>
      </c>
      <c r="H16" s="25" t="s">
        <v>27</v>
      </c>
      <c r="I16" s="24" t="s">
        <v>27</v>
      </c>
      <c r="J16" s="378" t="s">
        <v>27</v>
      </c>
      <c r="K16" s="25" t="s">
        <v>27</v>
      </c>
      <c r="L16" s="24" t="s">
        <v>27</v>
      </c>
      <c r="M16" s="372" t="s">
        <v>27</v>
      </c>
      <c r="N16" s="411" t="s">
        <v>27</v>
      </c>
      <c r="O16" s="24" t="s">
        <v>27</v>
      </c>
      <c r="P16" s="372" t="s">
        <v>27</v>
      </c>
      <c r="Q16" s="411" t="s">
        <v>95</v>
      </c>
      <c r="R16" s="24" t="s">
        <v>95</v>
      </c>
      <c r="S16" s="383" t="s">
        <v>244</v>
      </c>
    </row>
    <row r="17" spans="3:19" ht="18" customHeight="1" thickBot="1" x14ac:dyDescent="0.25">
      <c r="C17" s="512"/>
      <c r="D17" s="245" t="s">
        <v>33</v>
      </c>
      <c r="E17" s="31">
        <v>543.27</v>
      </c>
      <c r="F17" s="114">
        <v>564.30700000000002</v>
      </c>
      <c r="G17" s="384">
        <v>-3.7279353259839119</v>
      </c>
      <c r="H17" s="27" t="s">
        <v>95</v>
      </c>
      <c r="I17" s="339" t="s">
        <v>95</v>
      </c>
      <c r="J17" s="386" t="s">
        <v>244</v>
      </c>
      <c r="K17" s="27" t="s">
        <v>27</v>
      </c>
      <c r="L17" s="339" t="s">
        <v>27</v>
      </c>
      <c r="M17" s="376" t="s">
        <v>27</v>
      </c>
      <c r="N17" s="417" t="s">
        <v>27</v>
      </c>
      <c r="O17" s="339" t="s">
        <v>27</v>
      </c>
      <c r="P17" s="376" t="s">
        <v>27</v>
      </c>
      <c r="Q17" s="417" t="s">
        <v>95</v>
      </c>
      <c r="R17" s="339" t="s">
        <v>95</v>
      </c>
      <c r="S17" s="418" t="s">
        <v>244</v>
      </c>
    </row>
    <row r="18" spans="3:19" ht="18.75" customHeight="1" thickBot="1" x14ac:dyDescent="0.25">
      <c r="C18" s="528" t="s">
        <v>25</v>
      </c>
      <c r="D18" s="249" t="s">
        <v>24</v>
      </c>
      <c r="E18" s="335">
        <v>950.03412618193681</v>
      </c>
      <c r="F18" s="381">
        <v>663.78659888781431</v>
      </c>
      <c r="G18" s="382">
        <v>43.123426681667738</v>
      </c>
      <c r="H18" s="387" t="s">
        <v>95</v>
      </c>
      <c r="I18" s="388" t="s">
        <v>95</v>
      </c>
      <c r="J18" s="389" t="s">
        <v>244</v>
      </c>
      <c r="K18" s="387" t="s">
        <v>27</v>
      </c>
      <c r="L18" s="388" t="s">
        <v>27</v>
      </c>
      <c r="M18" s="419" t="s">
        <v>27</v>
      </c>
      <c r="N18" s="420" t="s">
        <v>27</v>
      </c>
      <c r="O18" s="388" t="s">
        <v>27</v>
      </c>
      <c r="P18" s="419" t="s">
        <v>27</v>
      </c>
      <c r="Q18" s="420" t="s">
        <v>95</v>
      </c>
      <c r="R18" s="388" t="s">
        <v>95</v>
      </c>
      <c r="S18" s="421" t="s">
        <v>244</v>
      </c>
    </row>
    <row r="19" spans="3:19" ht="18.75" customHeight="1" x14ac:dyDescent="0.2">
      <c r="C19" s="529" t="s">
        <v>37</v>
      </c>
      <c r="D19" s="530"/>
      <c r="E19" s="25" t="s">
        <v>95</v>
      </c>
      <c r="F19" s="24" t="s">
        <v>95</v>
      </c>
      <c r="G19" s="383" t="s">
        <v>244</v>
      </c>
      <c r="H19" s="27" t="s">
        <v>95</v>
      </c>
      <c r="I19" s="339" t="s">
        <v>95</v>
      </c>
      <c r="J19" s="385" t="s">
        <v>244</v>
      </c>
      <c r="K19" s="27" t="s">
        <v>27</v>
      </c>
      <c r="L19" s="339" t="s">
        <v>27</v>
      </c>
      <c r="M19" s="376" t="s">
        <v>27</v>
      </c>
      <c r="N19" s="417" t="s">
        <v>27</v>
      </c>
      <c r="O19" s="339" t="s">
        <v>27</v>
      </c>
      <c r="P19" s="376" t="s">
        <v>27</v>
      </c>
      <c r="Q19" s="417" t="s">
        <v>27</v>
      </c>
      <c r="R19" s="339" t="s">
        <v>27</v>
      </c>
      <c r="S19" s="376" t="s">
        <v>27</v>
      </c>
    </row>
    <row r="20" spans="3:19" ht="20.25" customHeight="1" x14ac:dyDescent="0.2">
      <c r="C20" s="524" t="s">
        <v>34</v>
      </c>
      <c r="D20" s="525"/>
      <c r="E20" s="26">
        <v>312.62900000000002</v>
      </c>
      <c r="F20" s="41">
        <v>312.43299999999999</v>
      </c>
      <c r="G20" s="373">
        <v>6.273345005169953E-2</v>
      </c>
      <c r="H20" s="26">
        <v>320.84399999999999</v>
      </c>
      <c r="I20" s="41">
        <v>315.71899999999999</v>
      </c>
      <c r="J20" s="379">
        <v>1.6232789284141913</v>
      </c>
      <c r="K20" s="26">
        <v>269.23899999999998</v>
      </c>
      <c r="L20" s="41">
        <v>302.37799999999999</v>
      </c>
      <c r="M20" s="373">
        <v>-10.959461336472895</v>
      </c>
      <c r="N20" s="115" t="s">
        <v>95</v>
      </c>
      <c r="O20" s="41" t="s">
        <v>95</v>
      </c>
      <c r="P20" s="373" t="s">
        <v>244</v>
      </c>
      <c r="Q20" s="115" t="s">
        <v>27</v>
      </c>
      <c r="R20" s="41" t="s">
        <v>27</v>
      </c>
      <c r="S20" s="373" t="s">
        <v>27</v>
      </c>
    </row>
    <row r="21" spans="3:19" ht="18" customHeight="1" x14ac:dyDescent="0.2">
      <c r="C21" s="524" t="s">
        <v>35</v>
      </c>
      <c r="D21" s="525"/>
      <c r="E21" s="26" t="s">
        <v>27</v>
      </c>
      <c r="F21" s="41" t="s">
        <v>27</v>
      </c>
      <c r="G21" s="373" t="s">
        <v>27</v>
      </c>
      <c r="H21" s="26" t="s">
        <v>27</v>
      </c>
      <c r="I21" s="41" t="s">
        <v>27</v>
      </c>
      <c r="J21" s="379" t="s">
        <v>27</v>
      </c>
      <c r="K21" s="26" t="s">
        <v>27</v>
      </c>
      <c r="L21" s="41" t="s">
        <v>27</v>
      </c>
      <c r="M21" s="373" t="s">
        <v>27</v>
      </c>
      <c r="N21" s="115" t="s">
        <v>27</v>
      </c>
      <c r="O21" s="41" t="s">
        <v>27</v>
      </c>
      <c r="P21" s="373" t="s">
        <v>27</v>
      </c>
      <c r="Q21" s="115" t="s">
        <v>27</v>
      </c>
      <c r="R21" s="41" t="s">
        <v>27</v>
      </c>
      <c r="S21" s="373" t="s">
        <v>27</v>
      </c>
    </row>
    <row r="22" spans="3:19" ht="21" customHeight="1" thickBot="1" x14ac:dyDescent="0.25">
      <c r="C22" s="526" t="s">
        <v>36</v>
      </c>
      <c r="D22" s="527"/>
      <c r="E22" s="28" t="s">
        <v>27</v>
      </c>
      <c r="F22" s="39" t="s">
        <v>27</v>
      </c>
      <c r="G22" s="40" t="s">
        <v>27</v>
      </c>
      <c r="H22" s="28" t="s">
        <v>27</v>
      </c>
      <c r="I22" s="39" t="s">
        <v>27</v>
      </c>
      <c r="J22" s="422" t="s">
        <v>27</v>
      </c>
      <c r="K22" s="28" t="s">
        <v>27</v>
      </c>
      <c r="L22" s="39" t="s">
        <v>27</v>
      </c>
      <c r="M22" s="40" t="s">
        <v>27</v>
      </c>
      <c r="N22" s="127" t="s">
        <v>27</v>
      </c>
      <c r="O22" s="39" t="s">
        <v>27</v>
      </c>
      <c r="P22" s="40" t="s">
        <v>27</v>
      </c>
      <c r="Q22" s="127" t="s">
        <v>27</v>
      </c>
      <c r="R22" s="39" t="s">
        <v>27</v>
      </c>
      <c r="S22" s="40" t="s">
        <v>27</v>
      </c>
    </row>
    <row r="24" spans="3:19" ht="21" x14ac:dyDescent="0.25">
      <c r="C24" s="56"/>
      <c r="D24" s="358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S20" sqref="S2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55" t="s">
        <v>201</v>
      </c>
      <c r="C2" s="291"/>
      <c r="D2" s="291"/>
      <c r="E2" s="291"/>
      <c r="F2" s="291"/>
      <c r="G2" s="291"/>
      <c r="H2" s="291"/>
    </row>
    <row r="3" spans="2:15" ht="20.25" customHeight="1" thickBot="1" x14ac:dyDescent="0.25"/>
    <row r="4" spans="2:15" ht="15" x14ac:dyDescent="0.25">
      <c r="F4" s="543" t="s">
        <v>0</v>
      </c>
      <c r="G4" s="544"/>
      <c r="H4" s="320" t="s">
        <v>1</v>
      </c>
      <c r="I4" s="321"/>
      <c r="J4" s="322"/>
    </row>
    <row r="5" spans="2:15" ht="18.75" customHeight="1" x14ac:dyDescent="0.3">
      <c r="B5" s="290"/>
      <c r="F5" s="539"/>
      <c r="G5" s="545"/>
      <c r="H5" s="323" t="s">
        <v>26</v>
      </c>
      <c r="I5" s="323"/>
      <c r="J5" s="548" t="s">
        <v>203</v>
      </c>
    </row>
    <row r="6" spans="2:15" ht="24.75" customHeight="1" x14ac:dyDescent="0.2">
      <c r="F6" s="546"/>
      <c r="G6" s="547"/>
      <c r="H6" s="340" t="s">
        <v>262</v>
      </c>
      <c r="I6" s="340" t="s">
        <v>250</v>
      </c>
      <c r="J6" s="549"/>
    </row>
    <row r="7" spans="2:15" ht="48" customHeight="1" thickBot="1" x14ac:dyDescent="0.25">
      <c r="F7" s="550" t="s">
        <v>205</v>
      </c>
      <c r="G7" s="551"/>
      <c r="H7" s="324">
        <v>135.85</v>
      </c>
      <c r="I7" s="324">
        <v>131.63</v>
      </c>
      <c r="J7" s="40">
        <v>3.2059560890374525</v>
      </c>
    </row>
    <row r="8" spans="2:15" ht="15.75" customHeight="1" thickBot="1" x14ac:dyDescent="0.25"/>
    <row r="9" spans="2:15" ht="15" customHeight="1" thickBot="1" x14ac:dyDescent="0.25">
      <c r="B9" s="538" t="s">
        <v>0</v>
      </c>
      <c r="C9" s="520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39"/>
      <c r="C10" s="540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39"/>
      <c r="C11" s="540"/>
      <c r="D11" s="29" t="s">
        <v>26</v>
      </c>
      <c r="E11" s="9"/>
      <c r="F11" s="10" t="s">
        <v>151</v>
      </c>
      <c r="G11" s="29" t="s">
        <v>26</v>
      </c>
      <c r="H11" s="9"/>
      <c r="I11" s="10" t="s">
        <v>151</v>
      </c>
      <c r="J11" s="29" t="s">
        <v>26</v>
      </c>
      <c r="K11" s="9"/>
      <c r="L11" s="10" t="s">
        <v>151</v>
      </c>
      <c r="M11" s="29" t="s">
        <v>26</v>
      </c>
      <c r="N11" s="9"/>
      <c r="O11" s="11" t="s">
        <v>151</v>
      </c>
    </row>
    <row r="12" spans="2:15" ht="19.5" customHeight="1" thickBot="1" x14ac:dyDescent="0.25">
      <c r="B12" s="521"/>
      <c r="C12" s="523"/>
      <c r="D12" s="267" t="s">
        <v>262</v>
      </c>
      <c r="E12" s="267" t="s">
        <v>250</v>
      </c>
      <c r="F12" s="268" t="s">
        <v>14</v>
      </c>
      <c r="G12" s="267" t="s">
        <v>262</v>
      </c>
      <c r="H12" s="267" t="s">
        <v>250</v>
      </c>
      <c r="I12" s="268" t="s">
        <v>14</v>
      </c>
      <c r="J12" s="267" t="s">
        <v>262</v>
      </c>
      <c r="K12" s="267" t="s">
        <v>250</v>
      </c>
      <c r="L12" s="268" t="s">
        <v>14</v>
      </c>
      <c r="M12" s="267" t="s">
        <v>262</v>
      </c>
      <c r="N12" s="267" t="s">
        <v>250</v>
      </c>
      <c r="O12" s="269" t="s">
        <v>14</v>
      </c>
    </row>
    <row r="13" spans="2:15" ht="36" customHeight="1" thickBot="1" x14ac:dyDescent="0.25">
      <c r="B13" s="541" t="s">
        <v>210</v>
      </c>
      <c r="C13" s="542"/>
      <c r="D13" s="116">
        <v>140.26</v>
      </c>
      <c r="E13" s="116">
        <v>136.53</v>
      </c>
      <c r="F13" s="117">
        <v>2.7320002929758953</v>
      </c>
      <c r="G13" s="101">
        <v>128.35</v>
      </c>
      <c r="H13" s="101">
        <v>122.46</v>
      </c>
      <c r="I13" s="117">
        <v>4.8097337906255113</v>
      </c>
      <c r="J13" s="101">
        <v>132.9</v>
      </c>
      <c r="K13" s="101">
        <v>127.93</v>
      </c>
      <c r="L13" s="117">
        <v>3.8849370749628696</v>
      </c>
      <c r="M13" s="101">
        <v>130.76</v>
      </c>
      <c r="N13" s="101">
        <v>128.16</v>
      </c>
      <c r="O13" s="118">
        <v>2.0287141073657882</v>
      </c>
    </row>
    <row r="16" spans="2:15" ht="23.25" thickBot="1" x14ac:dyDescent="0.4">
      <c r="B16" s="56"/>
      <c r="I16" s="88"/>
      <c r="J16" s="89"/>
      <c r="K16" s="88"/>
      <c r="L16" s="88"/>
      <c r="M16" s="88"/>
      <c r="N16" s="88"/>
    </row>
    <row r="17" spans="9:14" ht="16.5" thickBot="1" x14ac:dyDescent="0.3">
      <c r="I17" s="90"/>
      <c r="J17" s="91" t="s">
        <v>1</v>
      </c>
      <c r="K17" s="92"/>
      <c r="L17" s="92"/>
      <c r="M17" s="92"/>
      <c r="N17" s="93"/>
    </row>
    <row r="18" spans="9:14" ht="32.25" customHeight="1" thickBot="1" x14ac:dyDescent="0.3">
      <c r="I18" s="94" t="s">
        <v>0</v>
      </c>
      <c r="J18" s="552" t="s">
        <v>263</v>
      </c>
      <c r="K18" s="552" t="s">
        <v>264</v>
      </c>
      <c r="L18" s="552" t="s">
        <v>265</v>
      </c>
      <c r="M18" s="95" t="s">
        <v>235</v>
      </c>
      <c r="N18" s="96"/>
    </row>
    <row r="19" spans="9:14" ht="19.5" customHeight="1" thickBot="1" x14ac:dyDescent="0.25">
      <c r="I19" s="97"/>
      <c r="J19" s="553"/>
      <c r="K19" s="553"/>
      <c r="L19" s="553"/>
      <c r="M19" s="98" t="s">
        <v>232</v>
      </c>
      <c r="N19" s="99" t="s">
        <v>221</v>
      </c>
    </row>
    <row r="20" spans="9:14" ht="52.5" customHeight="1" thickBot="1" x14ac:dyDescent="0.3">
      <c r="I20" s="100" t="s">
        <v>148</v>
      </c>
      <c r="J20" s="123">
        <v>135.85</v>
      </c>
      <c r="K20" s="107">
        <v>143.80000000000001</v>
      </c>
      <c r="L20" s="108">
        <v>114.21</v>
      </c>
      <c r="M20" s="109">
        <v>-5.5285118219749769</v>
      </c>
      <c r="N20" s="110">
        <v>18.947552753699327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5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23" x14ac:dyDescent="0.2">
      <c r="B2" s="61" t="s">
        <v>2</v>
      </c>
      <c r="C2" s="61"/>
      <c r="D2" s="61"/>
      <c r="E2" s="61"/>
    </row>
    <row r="3" spans="2:23" x14ac:dyDescent="0.2">
      <c r="B3" s="205" t="s">
        <v>242</v>
      </c>
      <c r="C3" s="205"/>
    </row>
    <row r="4" spans="2:23" x14ac:dyDescent="0.2">
      <c r="B4" s="369" t="s">
        <v>243</v>
      </c>
      <c r="C4" s="369"/>
      <c r="D4" s="369"/>
      <c r="E4" s="369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269</v>
      </c>
      <c r="D9" s="1" t="s">
        <v>22</v>
      </c>
    </row>
    <row r="10" spans="2:23" x14ac:dyDescent="0.2">
      <c r="B10" s="1" t="s">
        <v>270</v>
      </c>
    </row>
    <row r="11" spans="2:23" x14ac:dyDescent="0.2">
      <c r="B11" s="1"/>
    </row>
    <row r="12" spans="2:23" ht="19.5" x14ac:dyDescent="0.3">
      <c r="B12" s="288"/>
      <c r="C12" s="289"/>
      <c r="D12" s="289"/>
      <c r="E12" s="289"/>
      <c r="F12" s="289"/>
      <c r="G12" s="289"/>
      <c r="H12" s="364"/>
      <c r="I12" s="365"/>
      <c r="J12" s="36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</row>
    <row r="13" spans="2:23" ht="19.5" x14ac:dyDescent="0.25">
      <c r="H13" s="364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</row>
    <row r="14" spans="2:23" ht="19.5" x14ac:dyDescent="0.25">
      <c r="B14" s="1" t="s">
        <v>271</v>
      </c>
      <c r="H14" s="364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</row>
    <row r="16" spans="2:23" x14ac:dyDescent="0.2">
      <c r="B16" t="s">
        <v>226</v>
      </c>
    </row>
    <row r="17" spans="2:3" x14ac:dyDescent="0.2">
      <c r="B17" t="s">
        <v>5</v>
      </c>
    </row>
    <row r="18" spans="2:3" x14ac:dyDescent="0.2">
      <c r="B18" t="s">
        <v>241</v>
      </c>
    </row>
    <row r="19" spans="2:3" x14ac:dyDescent="0.2">
      <c r="B19" t="s">
        <v>6</v>
      </c>
    </row>
    <row r="20" spans="2:3" x14ac:dyDescent="0.2">
      <c r="B20" t="s">
        <v>7</v>
      </c>
    </row>
    <row r="21" spans="2:3" x14ac:dyDescent="0.2">
      <c r="B21" t="s">
        <v>16</v>
      </c>
      <c r="C21" s="17" t="s">
        <v>17</v>
      </c>
    </row>
    <row r="22" spans="2:3" x14ac:dyDescent="0.2">
      <c r="B22" t="s">
        <v>18</v>
      </c>
      <c r="C22" s="17" t="s">
        <v>19</v>
      </c>
    </row>
    <row r="23" spans="2:3" x14ac:dyDescent="0.2">
      <c r="B23" s="1" t="s">
        <v>8</v>
      </c>
    </row>
    <row r="24" spans="2:3" x14ac:dyDescent="0.2">
      <c r="B24" s="1" t="s">
        <v>224</v>
      </c>
    </row>
    <row r="25" spans="2:3" x14ac:dyDescent="0.2">
      <c r="B25" s="1" t="s">
        <v>20</v>
      </c>
      <c r="C25" s="18" t="s">
        <v>21</v>
      </c>
    </row>
  </sheetData>
  <phoneticPr fontId="18" type="noConversion"/>
  <hyperlinks>
    <hyperlink ref="C21" r:id="rId1" display="http://www.minrol.gov.pl/DesktopDefault.aspx?TabOrgId=878"/>
    <hyperlink ref="C22" r:id="rId2" display="mailto:biuletyn@minrol.gov.pl"/>
    <hyperlink ref="C25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7"/>
  <sheetViews>
    <sheetView workbookViewId="0">
      <selection activeCell="G3" sqref="G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61" t="s">
        <v>122</v>
      </c>
    </row>
    <row r="3" spans="1:21" x14ac:dyDescent="0.2">
      <c r="I3" s="229"/>
      <c r="J3" s="229"/>
    </row>
    <row r="4" spans="1:21" x14ac:dyDescent="0.2">
      <c r="B4" t="s">
        <v>255</v>
      </c>
    </row>
    <row r="5" spans="1:21" ht="20.25" x14ac:dyDescent="0.3">
      <c r="B5" s="86" t="s">
        <v>120</v>
      </c>
      <c r="H5" s="229"/>
      <c r="L5" s="200"/>
      <c r="M5" s="200"/>
      <c r="N5" s="68"/>
      <c r="O5" s="68"/>
      <c r="P5" s="203"/>
      <c r="Q5" s="68"/>
      <c r="R5" s="68"/>
      <c r="S5" s="68"/>
    </row>
    <row r="6" spans="1:21" ht="27.75" thickBot="1" x14ac:dyDescent="0.4">
      <c r="B6" s="85" t="s">
        <v>117</v>
      </c>
      <c r="F6" s="68"/>
      <c r="G6" s="68"/>
    </row>
    <row r="7" spans="1:21" ht="14.25" x14ac:dyDescent="0.2">
      <c r="A7" s="300"/>
      <c r="B7" s="301"/>
      <c r="C7" s="70"/>
      <c r="D7" s="71" t="s">
        <v>99</v>
      </c>
      <c r="E7" s="72"/>
      <c r="F7" s="72"/>
      <c r="G7" s="72"/>
      <c r="H7" s="72"/>
      <c r="I7" s="73"/>
      <c r="J7" s="71" t="s">
        <v>100</v>
      </c>
      <c r="K7" s="72"/>
      <c r="L7" s="72"/>
      <c r="M7" s="72"/>
      <c r="N7" s="72"/>
      <c r="O7" s="73"/>
      <c r="P7" s="71" t="s">
        <v>119</v>
      </c>
      <c r="Q7" s="83"/>
      <c r="R7" s="133"/>
      <c r="S7" s="134"/>
    </row>
    <row r="8" spans="1:21" ht="14.25" x14ac:dyDescent="0.2">
      <c r="A8" s="300"/>
      <c r="B8" s="302" t="s">
        <v>101</v>
      </c>
      <c r="C8" s="74" t="s">
        <v>102</v>
      </c>
      <c r="D8" s="75" t="s">
        <v>103</v>
      </c>
      <c r="E8" s="75"/>
      <c r="F8" s="75" t="s">
        <v>161</v>
      </c>
      <c r="G8" s="75"/>
      <c r="H8" s="75" t="s">
        <v>104</v>
      </c>
      <c r="I8" s="76"/>
      <c r="J8" s="75" t="s">
        <v>103</v>
      </c>
      <c r="K8" s="75"/>
      <c r="L8" s="75" t="s">
        <v>161</v>
      </c>
      <c r="M8" s="75"/>
      <c r="N8" s="75" t="s">
        <v>104</v>
      </c>
      <c r="O8" s="76"/>
      <c r="P8" s="75" t="s">
        <v>103</v>
      </c>
      <c r="Q8" s="75"/>
      <c r="R8" s="135" t="s">
        <v>161</v>
      </c>
      <c r="S8" s="84"/>
    </row>
    <row r="9" spans="1:21" ht="13.5" thickBot="1" x14ac:dyDescent="0.25">
      <c r="A9" s="300"/>
      <c r="B9" s="303"/>
      <c r="C9" s="77"/>
      <c r="D9" s="220" t="s">
        <v>253</v>
      </c>
      <c r="E9" s="209" t="s">
        <v>254</v>
      </c>
      <c r="F9" s="208" t="s">
        <v>253</v>
      </c>
      <c r="G9" s="209" t="s">
        <v>254</v>
      </c>
      <c r="H9" s="211" t="s">
        <v>253</v>
      </c>
      <c r="I9" s="212" t="s">
        <v>254</v>
      </c>
      <c r="J9" s="222" t="s">
        <v>253</v>
      </c>
      <c r="K9" s="103" t="s">
        <v>254</v>
      </c>
      <c r="L9" s="136" t="s">
        <v>253</v>
      </c>
      <c r="M9" s="103" t="s">
        <v>254</v>
      </c>
      <c r="N9" s="102" t="s">
        <v>253</v>
      </c>
      <c r="O9" s="104" t="s">
        <v>254</v>
      </c>
      <c r="P9" s="222" t="s">
        <v>253</v>
      </c>
      <c r="Q9" s="103" t="s">
        <v>254</v>
      </c>
      <c r="R9" s="137" t="s">
        <v>253</v>
      </c>
      <c r="S9" s="105" t="s">
        <v>254</v>
      </c>
    </row>
    <row r="10" spans="1:21" ht="15.75" x14ac:dyDescent="0.25">
      <c r="A10" s="300"/>
      <c r="B10" s="306" t="s">
        <v>105</v>
      </c>
      <c r="C10" s="436"/>
      <c r="D10" s="348">
        <f t="shared" ref="D10:Q10" si="0">SUM(D11:D16)</f>
        <v>1397053.2210000001</v>
      </c>
      <c r="E10" s="210">
        <f t="shared" si="0"/>
        <v>1398128.675</v>
      </c>
      <c r="F10" s="213">
        <f>SUM(F11:F16)</f>
        <v>5976034.1899999995</v>
      </c>
      <c r="G10" s="214">
        <f>SUM(G11:G16)</f>
        <v>5918474.9830000009</v>
      </c>
      <c r="H10" s="219">
        <f t="shared" si="0"/>
        <v>968455.89200000011</v>
      </c>
      <c r="I10" s="223">
        <f t="shared" si="0"/>
        <v>1000036.649</v>
      </c>
      <c r="J10" s="221">
        <f t="shared" si="0"/>
        <v>582382.29200000002</v>
      </c>
      <c r="K10" s="197">
        <f t="shared" si="0"/>
        <v>583586.07199999993</v>
      </c>
      <c r="L10" s="198">
        <f t="shared" si="0"/>
        <v>2492303.0829999996</v>
      </c>
      <c r="M10" s="197">
        <f t="shared" si="0"/>
        <v>2469813.0089999996</v>
      </c>
      <c r="N10" s="199">
        <f t="shared" si="0"/>
        <v>400144.48200000002</v>
      </c>
      <c r="O10" s="225">
        <f t="shared" si="0"/>
        <v>418463.29099999997</v>
      </c>
      <c r="P10" s="221">
        <f t="shared" si="0"/>
        <v>814670.929</v>
      </c>
      <c r="Q10" s="191">
        <f t="shared" si="0"/>
        <v>814542.60300000012</v>
      </c>
      <c r="R10" s="190">
        <f>SUM(R11:R16)</f>
        <v>3483731.1069999998</v>
      </c>
      <c r="S10" s="191">
        <f>SUM(S11:S16)</f>
        <v>3448661.9739999999</v>
      </c>
      <c r="T10" s="202"/>
      <c r="U10" s="325"/>
    </row>
    <row r="11" spans="1:21" x14ac:dyDescent="0.2">
      <c r="A11" s="300"/>
      <c r="B11" s="307" t="s">
        <v>106</v>
      </c>
      <c r="C11" s="437" t="s">
        <v>180</v>
      </c>
      <c r="D11" s="439">
        <v>271007.23800000001</v>
      </c>
      <c r="E11" s="253">
        <v>260770.52100000001</v>
      </c>
      <c r="F11" s="138">
        <v>1158456.808</v>
      </c>
      <c r="G11" s="79">
        <v>1104128.6669999999</v>
      </c>
      <c r="H11" s="252">
        <v>447648.64899999998</v>
      </c>
      <c r="I11" s="254">
        <v>444296.62400000001</v>
      </c>
      <c r="J11" s="252">
        <v>103422.98</v>
      </c>
      <c r="K11" s="253">
        <v>106239.86500000001</v>
      </c>
      <c r="L11" s="138">
        <v>441600.34700000001</v>
      </c>
      <c r="M11" s="79">
        <v>449666.57</v>
      </c>
      <c r="N11" s="252">
        <v>139785.16500000001</v>
      </c>
      <c r="O11" s="254">
        <v>153649.39300000001</v>
      </c>
      <c r="P11" s="255">
        <v>167584.25800000003</v>
      </c>
      <c r="Q11" s="256">
        <v>154530.65600000002</v>
      </c>
      <c r="R11" s="139">
        <f t="shared" ref="R11:S16" si="1">F11-L11</f>
        <v>716856.46099999989</v>
      </c>
      <c r="S11" s="140">
        <f t="shared" si="1"/>
        <v>654462.09699999983</v>
      </c>
      <c r="T11" s="202"/>
      <c r="U11" s="325"/>
    </row>
    <row r="12" spans="1:21" x14ac:dyDescent="0.2">
      <c r="A12" s="300"/>
      <c r="B12" s="307" t="s">
        <v>107</v>
      </c>
      <c r="C12" s="437" t="s">
        <v>108</v>
      </c>
      <c r="D12" s="439">
        <v>195832.47</v>
      </c>
      <c r="E12" s="253">
        <v>172938.465</v>
      </c>
      <c r="F12" s="138">
        <v>839205.625</v>
      </c>
      <c r="G12" s="79">
        <v>733961.54399999999</v>
      </c>
      <c r="H12" s="252">
        <v>92337.013000000006</v>
      </c>
      <c r="I12" s="254">
        <v>110949.25900000001</v>
      </c>
      <c r="J12" s="252">
        <v>106972.645</v>
      </c>
      <c r="K12" s="253">
        <v>96314.013999999996</v>
      </c>
      <c r="L12" s="138">
        <v>459213.141</v>
      </c>
      <c r="M12" s="79">
        <v>407341.45799999998</v>
      </c>
      <c r="N12" s="252">
        <v>65811.134000000005</v>
      </c>
      <c r="O12" s="254">
        <v>71208.100000000006</v>
      </c>
      <c r="P12" s="255">
        <v>88859.824999999997</v>
      </c>
      <c r="Q12" s="256">
        <v>76624.451000000001</v>
      </c>
      <c r="R12" s="139">
        <f t="shared" si="1"/>
        <v>379992.484</v>
      </c>
      <c r="S12" s="140">
        <f t="shared" si="1"/>
        <v>326620.08600000001</v>
      </c>
      <c r="T12" s="202"/>
      <c r="U12" s="325"/>
    </row>
    <row r="13" spans="1:21" x14ac:dyDescent="0.2">
      <c r="A13" s="300"/>
      <c r="B13" s="307" t="s">
        <v>109</v>
      </c>
      <c r="C13" s="437" t="s">
        <v>110</v>
      </c>
      <c r="D13" s="439">
        <v>82335.902000000002</v>
      </c>
      <c r="E13" s="253">
        <v>86730.512000000002</v>
      </c>
      <c r="F13" s="138">
        <v>352406.28399999999</v>
      </c>
      <c r="G13" s="79">
        <v>367111.35800000001</v>
      </c>
      <c r="H13" s="252">
        <v>68853.153000000006</v>
      </c>
      <c r="I13" s="254">
        <v>71173.553</v>
      </c>
      <c r="J13" s="252">
        <v>55354.771000000001</v>
      </c>
      <c r="K13" s="253">
        <v>56142.023000000001</v>
      </c>
      <c r="L13" s="138">
        <v>237081.98199999999</v>
      </c>
      <c r="M13" s="79">
        <v>237380.726</v>
      </c>
      <c r="N13" s="252">
        <v>48557.394999999997</v>
      </c>
      <c r="O13" s="254">
        <v>50649.245999999999</v>
      </c>
      <c r="P13" s="255">
        <v>26981.131000000001</v>
      </c>
      <c r="Q13" s="256">
        <v>30588.489000000001</v>
      </c>
      <c r="R13" s="139">
        <f t="shared" si="1"/>
        <v>115324.302</v>
      </c>
      <c r="S13" s="140">
        <f t="shared" si="1"/>
        <v>129730.63200000001</v>
      </c>
      <c r="T13" s="202"/>
      <c r="U13" s="325"/>
    </row>
    <row r="14" spans="1:21" x14ac:dyDescent="0.2">
      <c r="A14" s="300"/>
      <c r="B14" s="307" t="s">
        <v>111</v>
      </c>
      <c r="C14" s="437" t="s">
        <v>112</v>
      </c>
      <c r="D14" s="439">
        <v>157701.217</v>
      </c>
      <c r="E14" s="253">
        <v>119151.183</v>
      </c>
      <c r="F14" s="138">
        <v>674975.52099999995</v>
      </c>
      <c r="G14" s="79">
        <v>504257.20799999998</v>
      </c>
      <c r="H14" s="252">
        <v>149629.69699999999</v>
      </c>
      <c r="I14" s="254">
        <v>147739.49799999999</v>
      </c>
      <c r="J14" s="252">
        <v>36217.135999999999</v>
      </c>
      <c r="K14" s="253">
        <v>31530.208999999999</v>
      </c>
      <c r="L14" s="138">
        <v>154764.9</v>
      </c>
      <c r="M14" s="79">
        <v>133354.26500000001</v>
      </c>
      <c r="N14" s="252">
        <v>71656.024999999994</v>
      </c>
      <c r="O14" s="254">
        <v>68652.832999999999</v>
      </c>
      <c r="P14" s="255">
        <v>121484.08100000001</v>
      </c>
      <c r="Q14" s="256">
        <v>87620.974000000002</v>
      </c>
      <c r="R14" s="139">
        <f t="shared" si="1"/>
        <v>520210.62099999993</v>
      </c>
      <c r="S14" s="140">
        <f t="shared" si="1"/>
        <v>370902.94299999997</v>
      </c>
      <c r="T14" s="202"/>
      <c r="U14" s="325"/>
    </row>
    <row r="15" spans="1:21" x14ac:dyDescent="0.2">
      <c r="A15" s="300"/>
      <c r="B15" s="307" t="s">
        <v>113</v>
      </c>
      <c r="C15" s="437" t="s">
        <v>114</v>
      </c>
      <c r="D15" s="439">
        <v>189599.49100000001</v>
      </c>
      <c r="E15" s="253">
        <v>232440.66699999999</v>
      </c>
      <c r="F15" s="138">
        <v>809500.60800000001</v>
      </c>
      <c r="G15" s="79">
        <v>982854.18</v>
      </c>
      <c r="H15" s="252">
        <v>42994.66</v>
      </c>
      <c r="I15" s="254">
        <v>49419.040999999997</v>
      </c>
      <c r="J15" s="252">
        <v>64562.368000000002</v>
      </c>
      <c r="K15" s="253">
        <v>77225.009000000005</v>
      </c>
      <c r="L15" s="138">
        <v>275974.51</v>
      </c>
      <c r="M15" s="79">
        <v>327044.38799999998</v>
      </c>
      <c r="N15" s="252">
        <v>12853.025</v>
      </c>
      <c r="O15" s="254">
        <v>14214.458000000001</v>
      </c>
      <c r="P15" s="255">
        <v>125037.12300000001</v>
      </c>
      <c r="Q15" s="256">
        <v>155215.658</v>
      </c>
      <c r="R15" s="139">
        <f t="shared" si="1"/>
        <v>533526.098</v>
      </c>
      <c r="S15" s="140">
        <f t="shared" si="1"/>
        <v>655809.79200000013</v>
      </c>
      <c r="T15" s="202"/>
      <c r="U15" s="325"/>
    </row>
    <row r="16" spans="1:21" ht="13.5" thickBot="1" x14ac:dyDescent="0.25">
      <c r="A16" s="300"/>
      <c r="B16" s="308" t="s">
        <v>115</v>
      </c>
      <c r="C16" s="438" t="s">
        <v>116</v>
      </c>
      <c r="D16" s="440">
        <v>500576.90299999999</v>
      </c>
      <c r="E16" s="261">
        <v>526097.32700000005</v>
      </c>
      <c r="F16" s="141">
        <v>2141489.344</v>
      </c>
      <c r="G16" s="81">
        <v>2226162.0260000001</v>
      </c>
      <c r="H16" s="260">
        <v>166992.72</v>
      </c>
      <c r="I16" s="262">
        <v>176458.674</v>
      </c>
      <c r="J16" s="260">
        <v>215852.39199999999</v>
      </c>
      <c r="K16" s="261">
        <v>216134.95199999999</v>
      </c>
      <c r="L16" s="141">
        <v>923668.20299999998</v>
      </c>
      <c r="M16" s="81">
        <v>915025.60199999996</v>
      </c>
      <c r="N16" s="260">
        <v>61481.737999999998</v>
      </c>
      <c r="O16" s="262">
        <v>60089.260999999999</v>
      </c>
      <c r="P16" s="263">
        <v>284724.511</v>
      </c>
      <c r="Q16" s="264">
        <v>309962.37500000006</v>
      </c>
      <c r="R16" s="142">
        <f t="shared" si="1"/>
        <v>1217821.1410000001</v>
      </c>
      <c r="S16" s="143">
        <f t="shared" si="1"/>
        <v>1311136.4240000001</v>
      </c>
      <c r="U16" s="325"/>
    </row>
    <row r="17" spans="1:19" x14ac:dyDescent="0.2">
      <c r="E17" s="192"/>
      <c r="G17" s="192"/>
      <c r="H17" s="192"/>
      <c r="I17" s="192"/>
      <c r="L17" s="192"/>
      <c r="M17" s="192"/>
      <c r="N17" s="192"/>
      <c r="O17" s="192"/>
      <c r="R17" s="280"/>
    </row>
    <row r="18" spans="1:19" ht="27.75" thickBot="1" x14ac:dyDescent="0.4">
      <c r="B18" s="85" t="s">
        <v>121</v>
      </c>
      <c r="G18" s="192"/>
      <c r="I18" s="192"/>
      <c r="L18" s="192"/>
    </row>
    <row r="19" spans="1:19" ht="14.25" x14ac:dyDescent="0.2">
      <c r="A19" s="300"/>
      <c r="B19" s="301"/>
      <c r="C19" s="144"/>
      <c r="D19" s="71" t="s">
        <v>99</v>
      </c>
      <c r="E19" s="72"/>
      <c r="F19" s="72"/>
      <c r="G19" s="72"/>
      <c r="H19" s="72"/>
      <c r="I19" s="73"/>
      <c r="J19" s="71" t="s">
        <v>100</v>
      </c>
      <c r="K19" s="72"/>
      <c r="L19" s="72"/>
      <c r="M19" s="72"/>
      <c r="N19" s="72"/>
      <c r="O19" s="73"/>
      <c r="P19" s="228" t="s">
        <v>119</v>
      </c>
      <c r="Q19" s="83"/>
      <c r="R19" s="133"/>
      <c r="S19" s="134"/>
    </row>
    <row r="20" spans="1:19" ht="14.25" x14ac:dyDescent="0.2">
      <c r="A20" s="300"/>
      <c r="B20" s="302" t="s">
        <v>101</v>
      </c>
      <c r="C20" s="145" t="s">
        <v>102</v>
      </c>
      <c r="D20" s="75" t="s">
        <v>103</v>
      </c>
      <c r="E20" s="75"/>
      <c r="F20" s="75" t="s">
        <v>161</v>
      </c>
      <c r="G20" s="75"/>
      <c r="H20" s="75" t="s">
        <v>104</v>
      </c>
      <c r="I20" s="76"/>
      <c r="J20" s="75" t="s">
        <v>103</v>
      </c>
      <c r="K20" s="75"/>
      <c r="L20" s="75" t="s">
        <v>161</v>
      </c>
      <c r="M20" s="75"/>
      <c r="N20" s="75" t="s">
        <v>104</v>
      </c>
      <c r="O20" s="76"/>
      <c r="P20" s="135" t="s">
        <v>103</v>
      </c>
      <c r="Q20" s="75"/>
      <c r="R20" s="135" t="s">
        <v>161</v>
      </c>
      <c r="S20" s="84"/>
    </row>
    <row r="21" spans="1:19" ht="13.5" thickBot="1" x14ac:dyDescent="0.25">
      <c r="A21" s="300"/>
      <c r="B21" s="303"/>
      <c r="C21" s="146"/>
      <c r="D21" s="220" t="s">
        <v>253</v>
      </c>
      <c r="E21" s="209" t="s">
        <v>254</v>
      </c>
      <c r="F21" s="208" t="s">
        <v>253</v>
      </c>
      <c r="G21" s="209" t="s">
        <v>254</v>
      </c>
      <c r="H21" s="211" t="s">
        <v>253</v>
      </c>
      <c r="I21" s="212" t="s">
        <v>254</v>
      </c>
      <c r="J21" s="222" t="s">
        <v>253</v>
      </c>
      <c r="K21" s="103" t="s">
        <v>254</v>
      </c>
      <c r="L21" s="136" t="s">
        <v>253</v>
      </c>
      <c r="M21" s="103" t="s">
        <v>254</v>
      </c>
      <c r="N21" s="102" t="s">
        <v>253</v>
      </c>
      <c r="O21" s="104" t="s">
        <v>254</v>
      </c>
      <c r="P21" s="220" t="s">
        <v>253</v>
      </c>
      <c r="Q21" s="209" t="s">
        <v>254</v>
      </c>
      <c r="R21" s="441" t="s">
        <v>253</v>
      </c>
      <c r="S21" s="442" t="s">
        <v>254</v>
      </c>
    </row>
    <row r="22" spans="1:19" ht="15.75" x14ac:dyDescent="0.25">
      <c r="A22" s="300"/>
      <c r="B22" s="306" t="s">
        <v>105</v>
      </c>
      <c r="C22" s="224"/>
      <c r="D22" s="221">
        <f t="shared" ref="D22:S22" si="2">SUM(D23:D28)</f>
        <v>0.42399999999999999</v>
      </c>
      <c r="E22" s="197">
        <f t="shared" si="2"/>
        <v>0.38800000000000001</v>
      </c>
      <c r="F22" s="198">
        <f t="shared" si="2"/>
        <v>1.7989999999999999</v>
      </c>
      <c r="G22" s="197">
        <f t="shared" si="2"/>
        <v>1.6539999999999999</v>
      </c>
      <c r="H22" s="199">
        <f t="shared" si="2"/>
        <v>3.1E-2</v>
      </c>
      <c r="I22" s="225">
        <f t="shared" si="2"/>
        <v>7.1000000000000008E-2</v>
      </c>
      <c r="J22" s="221">
        <f t="shared" si="2"/>
        <v>0</v>
      </c>
      <c r="K22" s="197">
        <f t="shared" si="2"/>
        <v>252.71600000000001</v>
      </c>
      <c r="L22" s="198">
        <f>SUM(L23:L28)</f>
        <v>0</v>
      </c>
      <c r="M22" s="197">
        <f>SUM(M23:M28)</f>
        <v>1082.73</v>
      </c>
      <c r="N22" s="199">
        <f t="shared" si="2"/>
        <v>0</v>
      </c>
      <c r="O22" s="210">
        <f t="shared" si="2"/>
        <v>555.351</v>
      </c>
      <c r="P22" s="447">
        <f t="shared" si="2"/>
        <v>0.42399999999999999</v>
      </c>
      <c r="Q22" s="448">
        <f t="shared" si="2"/>
        <v>-252.328</v>
      </c>
      <c r="R22" s="449">
        <f t="shared" si="2"/>
        <v>1.7989999999999999</v>
      </c>
      <c r="S22" s="450">
        <f t="shared" si="2"/>
        <v>-1081.076</v>
      </c>
    </row>
    <row r="23" spans="1:19" x14ac:dyDescent="0.2">
      <c r="A23" s="300"/>
      <c r="B23" s="307" t="s">
        <v>106</v>
      </c>
      <c r="C23" s="251" t="s">
        <v>180</v>
      </c>
      <c r="D23" s="252">
        <v>0</v>
      </c>
      <c r="E23" s="253">
        <v>0</v>
      </c>
      <c r="F23" s="78">
        <v>0</v>
      </c>
      <c r="G23" s="79">
        <v>0</v>
      </c>
      <c r="H23" s="252">
        <v>0</v>
      </c>
      <c r="I23" s="254">
        <v>0</v>
      </c>
      <c r="J23" s="195">
        <v>0</v>
      </c>
      <c r="K23" s="79">
        <v>0</v>
      </c>
      <c r="L23" s="138">
        <v>0</v>
      </c>
      <c r="M23" s="79">
        <v>0</v>
      </c>
      <c r="N23" s="78">
        <v>0</v>
      </c>
      <c r="O23" s="351">
        <v>0</v>
      </c>
      <c r="P23" s="443">
        <f t="shared" ref="P23:S28" si="3">D23-J23</f>
        <v>0</v>
      </c>
      <c r="Q23" s="444">
        <f t="shared" si="3"/>
        <v>0</v>
      </c>
      <c r="R23" s="445">
        <f t="shared" si="3"/>
        <v>0</v>
      </c>
      <c r="S23" s="446">
        <f t="shared" si="3"/>
        <v>0</v>
      </c>
    </row>
    <row r="24" spans="1:19" x14ac:dyDescent="0.2">
      <c r="A24" s="300"/>
      <c r="B24" s="307" t="s">
        <v>107</v>
      </c>
      <c r="C24" s="251" t="s">
        <v>108</v>
      </c>
      <c r="D24" s="252">
        <v>0</v>
      </c>
      <c r="E24" s="253">
        <v>1.4999999999999999E-2</v>
      </c>
      <c r="F24" s="78">
        <v>0</v>
      </c>
      <c r="G24" s="79">
        <v>6.3E-2</v>
      </c>
      <c r="H24" s="252">
        <v>0</v>
      </c>
      <c r="I24" s="254">
        <v>7.0000000000000001E-3</v>
      </c>
      <c r="J24" s="195">
        <v>0</v>
      </c>
      <c r="K24" s="79">
        <v>0</v>
      </c>
      <c r="L24" s="138">
        <v>0</v>
      </c>
      <c r="M24" s="79">
        <v>0</v>
      </c>
      <c r="N24" s="78">
        <v>0</v>
      </c>
      <c r="O24" s="351">
        <v>0</v>
      </c>
      <c r="P24" s="349">
        <v>0</v>
      </c>
      <c r="Q24" s="314">
        <v>1.4999999999999999E-2</v>
      </c>
      <c r="R24" s="316">
        <f t="shared" si="3"/>
        <v>0</v>
      </c>
      <c r="S24" s="140">
        <f t="shared" si="3"/>
        <v>6.3E-2</v>
      </c>
    </row>
    <row r="25" spans="1:19" x14ac:dyDescent="0.2">
      <c r="A25" s="300"/>
      <c r="B25" s="307" t="s">
        <v>109</v>
      </c>
      <c r="C25" s="251" t="s">
        <v>110</v>
      </c>
      <c r="D25" s="252">
        <v>0.42399999999999999</v>
      </c>
      <c r="E25" s="253">
        <v>0.25900000000000001</v>
      </c>
      <c r="F25" s="78">
        <v>1.7989999999999999</v>
      </c>
      <c r="G25" s="79">
        <v>1.1020000000000001</v>
      </c>
      <c r="H25" s="252">
        <v>3.1E-2</v>
      </c>
      <c r="I25" s="254">
        <v>3.1E-2</v>
      </c>
      <c r="J25" s="195">
        <v>0</v>
      </c>
      <c r="K25" s="79">
        <v>0</v>
      </c>
      <c r="L25" s="138">
        <v>0</v>
      </c>
      <c r="M25" s="79">
        <v>0</v>
      </c>
      <c r="N25" s="78">
        <v>0</v>
      </c>
      <c r="O25" s="351">
        <v>0</v>
      </c>
      <c r="P25" s="349">
        <v>0.42399999999999999</v>
      </c>
      <c r="Q25" s="314">
        <v>0.25900000000000001</v>
      </c>
      <c r="R25" s="316">
        <f t="shared" si="3"/>
        <v>1.7989999999999999</v>
      </c>
      <c r="S25" s="140">
        <f t="shared" si="3"/>
        <v>1.1020000000000001</v>
      </c>
    </row>
    <row r="26" spans="1:19" x14ac:dyDescent="0.2">
      <c r="A26" s="300"/>
      <c r="B26" s="307" t="s">
        <v>111</v>
      </c>
      <c r="C26" s="251" t="s">
        <v>112</v>
      </c>
      <c r="D26" s="252">
        <v>0</v>
      </c>
      <c r="E26" s="253">
        <v>0.112</v>
      </c>
      <c r="F26" s="78">
        <v>0</v>
      </c>
      <c r="G26" s="79">
        <v>0.48099999999999998</v>
      </c>
      <c r="H26" s="252">
        <v>0</v>
      </c>
      <c r="I26" s="254">
        <v>3.2000000000000001E-2</v>
      </c>
      <c r="J26" s="195">
        <v>0</v>
      </c>
      <c r="K26" s="79">
        <v>252.71600000000001</v>
      </c>
      <c r="L26" s="138">
        <v>0</v>
      </c>
      <c r="M26" s="79">
        <v>1082.73</v>
      </c>
      <c r="N26" s="78">
        <v>0</v>
      </c>
      <c r="O26" s="351">
        <v>555.351</v>
      </c>
      <c r="P26" s="349">
        <v>0</v>
      </c>
      <c r="Q26" s="314">
        <v>-252.60400000000001</v>
      </c>
      <c r="R26" s="316">
        <f t="shared" si="3"/>
        <v>0</v>
      </c>
      <c r="S26" s="140">
        <f t="shared" si="3"/>
        <v>-1082.249</v>
      </c>
    </row>
    <row r="27" spans="1:19" x14ac:dyDescent="0.2">
      <c r="A27" s="300"/>
      <c r="B27" s="307" t="s">
        <v>113</v>
      </c>
      <c r="C27" s="251" t="s">
        <v>114</v>
      </c>
      <c r="D27" s="252">
        <v>0</v>
      </c>
      <c r="E27" s="253">
        <v>0</v>
      </c>
      <c r="F27" s="78">
        <v>0</v>
      </c>
      <c r="G27" s="79">
        <v>0</v>
      </c>
      <c r="H27" s="252">
        <v>0</v>
      </c>
      <c r="I27" s="254">
        <v>0</v>
      </c>
      <c r="J27" s="195">
        <v>0</v>
      </c>
      <c r="K27" s="79">
        <v>0</v>
      </c>
      <c r="L27" s="138">
        <v>0</v>
      </c>
      <c r="M27" s="79">
        <v>0</v>
      </c>
      <c r="N27" s="78">
        <v>0</v>
      </c>
      <c r="O27" s="351">
        <v>0</v>
      </c>
      <c r="P27" s="349">
        <f t="shared" si="3"/>
        <v>0</v>
      </c>
      <c r="Q27" s="314">
        <f t="shared" si="3"/>
        <v>0</v>
      </c>
      <c r="R27" s="316">
        <f t="shared" si="3"/>
        <v>0</v>
      </c>
      <c r="S27" s="140">
        <f t="shared" si="3"/>
        <v>0</v>
      </c>
    </row>
    <row r="28" spans="1:19" ht="13.5" thickBot="1" x14ac:dyDescent="0.25">
      <c r="A28" s="300"/>
      <c r="B28" s="308" t="s">
        <v>115</v>
      </c>
      <c r="C28" s="259" t="s">
        <v>116</v>
      </c>
      <c r="D28" s="260">
        <v>0</v>
      </c>
      <c r="E28" s="261">
        <v>2E-3</v>
      </c>
      <c r="F28" s="80">
        <v>0</v>
      </c>
      <c r="G28" s="81">
        <v>8.0000000000000002E-3</v>
      </c>
      <c r="H28" s="260">
        <v>0</v>
      </c>
      <c r="I28" s="262">
        <v>1E-3</v>
      </c>
      <c r="J28" s="196">
        <v>0</v>
      </c>
      <c r="K28" s="81">
        <v>0</v>
      </c>
      <c r="L28" s="141">
        <v>0</v>
      </c>
      <c r="M28" s="81">
        <v>0</v>
      </c>
      <c r="N28" s="80">
        <v>0</v>
      </c>
      <c r="O28" s="352">
        <v>0</v>
      </c>
      <c r="P28" s="350">
        <v>0</v>
      </c>
      <c r="Q28" s="315">
        <v>2E-3</v>
      </c>
      <c r="R28" s="317">
        <f t="shared" si="3"/>
        <v>0</v>
      </c>
      <c r="S28" s="143">
        <f t="shared" si="3"/>
        <v>8.0000000000000002E-3</v>
      </c>
    </row>
    <row r="29" spans="1:19" x14ac:dyDescent="0.2">
      <c r="G29" s="192"/>
      <c r="H29" s="192"/>
    </row>
    <row r="30" spans="1:19" ht="27" customHeight="1" thickBot="1" x14ac:dyDescent="0.4">
      <c r="B30" s="85" t="s">
        <v>169</v>
      </c>
      <c r="G30" s="192"/>
    </row>
    <row r="31" spans="1:19" ht="14.25" x14ac:dyDescent="0.2">
      <c r="A31" s="300"/>
      <c r="B31" s="301"/>
      <c r="C31" s="144"/>
      <c r="D31" s="71" t="s">
        <v>99</v>
      </c>
      <c r="E31" s="72"/>
      <c r="F31" s="72"/>
      <c r="G31" s="72"/>
      <c r="H31" s="72"/>
      <c r="I31" s="73"/>
      <c r="J31" s="71" t="s">
        <v>100</v>
      </c>
      <c r="K31" s="72"/>
      <c r="L31" s="72"/>
      <c r="M31" s="72"/>
      <c r="N31" s="72"/>
      <c r="O31" s="73"/>
      <c r="P31" s="71" t="s">
        <v>119</v>
      </c>
      <c r="Q31" s="83"/>
      <c r="R31" s="133"/>
      <c r="S31" s="134"/>
    </row>
    <row r="32" spans="1:19" ht="14.25" x14ac:dyDescent="0.2">
      <c r="A32" s="300"/>
      <c r="B32" s="302" t="s">
        <v>101</v>
      </c>
      <c r="C32" s="145" t="s">
        <v>102</v>
      </c>
      <c r="D32" s="75" t="s">
        <v>103</v>
      </c>
      <c r="E32" s="75"/>
      <c r="F32" s="75" t="s">
        <v>161</v>
      </c>
      <c r="G32" s="75"/>
      <c r="H32" s="75" t="s">
        <v>104</v>
      </c>
      <c r="I32" s="76"/>
      <c r="J32" s="75" t="s">
        <v>103</v>
      </c>
      <c r="K32" s="75"/>
      <c r="L32" s="75" t="s">
        <v>161</v>
      </c>
      <c r="M32" s="75"/>
      <c r="N32" s="75" t="s">
        <v>104</v>
      </c>
      <c r="O32" s="76"/>
      <c r="P32" s="75" t="s">
        <v>103</v>
      </c>
      <c r="Q32" s="75"/>
      <c r="R32" s="135" t="s">
        <v>161</v>
      </c>
      <c r="S32" s="84"/>
    </row>
    <row r="33" spans="1:21" ht="13.5" thickBot="1" x14ac:dyDescent="0.25">
      <c r="A33" s="300"/>
      <c r="B33" s="303"/>
      <c r="C33" s="146"/>
      <c r="D33" s="220" t="s">
        <v>253</v>
      </c>
      <c r="E33" s="209" t="s">
        <v>254</v>
      </c>
      <c r="F33" s="208" t="s">
        <v>253</v>
      </c>
      <c r="G33" s="209" t="s">
        <v>254</v>
      </c>
      <c r="H33" s="211" t="s">
        <v>253</v>
      </c>
      <c r="I33" s="212" t="s">
        <v>254</v>
      </c>
      <c r="J33" s="222" t="s">
        <v>253</v>
      </c>
      <c r="K33" s="103" t="s">
        <v>254</v>
      </c>
      <c r="L33" s="136" t="s">
        <v>253</v>
      </c>
      <c r="M33" s="103" t="s">
        <v>254</v>
      </c>
      <c r="N33" s="102" t="s">
        <v>253</v>
      </c>
      <c r="O33" s="104" t="s">
        <v>254</v>
      </c>
      <c r="P33" s="222" t="s">
        <v>253</v>
      </c>
      <c r="Q33" s="103" t="s">
        <v>254</v>
      </c>
      <c r="R33" s="137" t="s">
        <v>253</v>
      </c>
      <c r="S33" s="105" t="s">
        <v>254</v>
      </c>
      <c r="T33" s="341"/>
    </row>
    <row r="34" spans="1:21" ht="15.75" x14ac:dyDescent="0.25">
      <c r="A34" s="300"/>
      <c r="B34" s="306" t="s">
        <v>105</v>
      </c>
      <c r="C34" s="224"/>
      <c r="D34" s="221">
        <f t="shared" ref="D34:S34" si="4">SUM(D35:D40)</f>
        <v>305701.69300000003</v>
      </c>
      <c r="E34" s="197">
        <f t="shared" si="4"/>
        <v>303647.74600000004</v>
      </c>
      <c r="F34" s="198">
        <f t="shared" si="4"/>
        <v>1306298.1679999998</v>
      </c>
      <c r="G34" s="197">
        <f t="shared" si="4"/>
        <v>1286185.4130000002</v>
      </c>
      <c r="H34" s="199">
        <f t="shared" si="4"/>
        <v>378607.853</v>
      </c>
      <c r="I34" s="225">
        <f t="shared" si="4"/>
        <v>371179.109</v>
      </c>
      <c r="J34" s="221">
        <f t="shared" si="4"/>
        <v>214400.47700000001</v>
      </c>
      <c r="K34" s="197">
        <f t="shared" si="4"/>
        <v>202714.95400000003</v>
      </c>
      <c r="L34" s="198">
        <f t="shared" si="4"/>
        <v>918082.50899999996</v>
      </c>
      <c r="M34" s="197">
        <f t="shared" si="4"/>
        <v>857630.99099999992</v>
      </c>
      <c r="N34" s="199">
        <f t="shared" si="4"/>
        <v>133342.13500000001</v>
      </c>
      <c r="O34" s="210">
        <f t="shared" si="4"/>
        <v>137443.28099999999</v>
      </c>
      <c r="P34" s="348">
        <f t="shared" si="4"/>
        <v>91301.216</v>
      </c>
      <c r="Q34" s="191">
        <f t="shared" si="4"/>
        <v>100932.79200000002</v>
      </c>
      <c r="R34" s="190">
        <f t="shared" si="4"/>
        <v>388215.65900000004</v>
      </c>
      <c r="S34" s="191">
        <f t="shared" si="4"/>
        <v>428554.42200000002</v>
      </c>
      <c r="T34" s="341"/>
    </row>
    <row r="35" spans="1:21" x14ac:dyDescent="0.2">
      <c r="A35" s="300"/>
      <c r="B35" s="307" t="s">
        <v>106</v>
      </c>
      <c r="C35" s="251" t="s">
        <v>180</v>
      </c>
      <c r="D35" s="252">
        <v>178860.84299999999</v>
      </c>
      <c r="E35" s="253">
        <v>167509.084</v>
      </c>
      <c r="F35" s="138">
        <v>764690.174</v>
      </c>
      <c r="G35" s="79">
        <v>709706.772</v>
      </c>
      <c r="H35" s="252">
        <v>305188.69699999999</v>
      </c>
      <c r="I35" s="254">
        <v>299395.53899999999</v>
      </c>
      <c r="J35" s="297">
        <v>19984.815999999999</v>
      </c>
      <c r="K35" s="253">
        <v>24247.065999999999</v>
      </c>
      <c r="L35" s="138">
        <v>85535.641000000003</v>
      </c>
      <c r="M35" s="79">
        <v>102424.82</v>
      </c>
      <c r="N35" s="252">
        <v>25151.927</v>
      </c>
      <c r="O35" s="346">
        <v>28897.857</v>
      </c>
      <c r="P35" s="349">
        <v>158876.027</v>
      </c>
      <c r="Q35" s="256">
        <v>143262.01800000001</v>
      </c>
      <c r="R35" s="139">
        <f t="shared" ref="R35:R40" si="5">F35-L35</f>
        <v>679154.53300000005</v>
      </c>
      <c r="S35" s="140">
        <f t="shared" ref="S35:S40" si="6">G35-M35</f>
        <v>607281.95200000005</v>
      </c>
      <c r="T35" s="341"/>
      <c r="U35" s="280"/>
    </row>
    <row r="36" spans="1:21" x14ac:dyDescent="0.2">
      <c r="A36" s="300"/>
      <c r="B36" s="307" t="s">
        <v>107</v>
      </c>
      <c r="C36" s="251" t="s">
        <v>108</v>
      </c>
      <c r="D36" s="252">
        <v>16580.741000000002</v>
      </c>
      <c r="E36" s="253">
        <v>17423.488000000001</v>
      </c>
      <c r="F36" s="138">
        <v>70651.009000000005</v>
      </c>
      <c r="G36" s="79">
        <v>74060.760999999999</v>
      </c>
      <c r="H36" s="252">
        <v>8803.2810000000009</v>
      </c>
      <c r="I36" s="254">
        <v>10615.587</v>
      </c>
      <c r="J36" s="297">
        <v>57397.864000000001</v>
      </c>
      <c r="K36" s="253">
        <v>47194.42</v>
      </c>
      <c r="L36" s="138">
        <v>246072.171</v>
      </c>
      <c r="M36" s="79">
        <v>199366.76300000001</v>
      </c>
      <c r="N36" s="252">
        <v>42331.616999999998</v>
      </c>
      <c r="O36" s="346">
        <v>45627.338000000003</v>
      </c>
      <c r="P36" s="349">
        <v>-40817.123</v>
      </c>
      <c r="Q36" s="256">
        <v>-29770.931999999997</v>
      </c>
      <c r="R36" s="139">
        <f t="shared" si="5"/>
        <v>-175421.16200000001</v>
      </c>
      <c r="S36" s="140">
        <f t="shared" si="6"/>
        <v>-125306.00200000001</v>
      </c>
    </row>
    <row r="37" spans="1:21" x14ac:dyDescent="0.2">
      <c r="A37" s="300"/>
      <c r="B37" s="307" t="s">
        <v>109</v>
      </c>
      <c r="C37" s="251" t="s">
        <v>110</v>
      </c>
      <c r="D37" s="252">
        <v>6187.9570000000003</v>
      </c>
      <c r="E37" s="253">
        <v>5708.3469999999998</v>
      </c>
      <c r="F37" s="138">
        <v>26492.455000000002</v>
      </c>
      <c r="G37" s="79">
        <v>24162.691999999999</v>
      </c>
      <c r="H37" s="252">
        <v>5407.1220000000003</v>
      </c>
      <c r="I37" s="254">
        <v>5195.1819999999998</v>
      </c>
      <c r="J37" s="297">
        <v>27257.583999999999</v>
      </c>
      <c r="K37" s="253">
        <v>27804.452000000001</v>
      </c>
      <c r="L37" s="138">
        <v>116667.944</v>
      </c>
      <c r="M37" s="79">
        <v>117599.52899999999</v>
      </c>
      <c r="N37" s="252">
        <v>24179.52</v>
      </c>
      <c r="O37" s="346">
        <v>26402.969000000001</v>
      </c>
      <c r="P37" s="349">
        <v>-21069.627</v>
      </c>
      <c r="Q37" s="256">
        <v>-22096.105000000003</v>
      </c>
      <c r="R37" s="139">
        <f t="shared" si="5"/>
        <v>-90175.489000000001</v>
      </c>
      <c r="S37" s="140">
        <f t="shared" si="6"/>
        <v>-93436.837</v>
      </c>
      <c r="T37" s="341"/>
    </row>
    <row r="38" spans="1:21" x14ac:dyDescent="0.2">
      <c r="A38" s="300"/>
      <c r="B38" s="307" t="s">
        <v>111</v>
      </c>
      <c r="C38" s="251" t="s">
        <v>112</v>
      </c>
      <c r="D38" s="252">
        <v>10580.210999999999</v>
      </c>
      <c r="E38" s="253">
        <v>7657.7370000000001</v>
      </c>
      <c r="F38" s="138">
        <v>45133.605000000003</v>
      </c>
      <c r="G38" s="79">
        <v>32404.264999999999</v>
      </c>
      <c r="H38" s="252">
        <v>26231.559000000001</v>
      </c>
      <c r="I38" s="254">
        <v>21054.982</v>
      </c>
      <c r="J38" s="297">
        <v>8754.8760000000002</v>
      </c>
      <c r="K38" s="253">
        <v>7876.61</v>
      </c>
      <c r="L38" s="138">
        <v>37489.838000000003</v>
      </c>
      <c r="M38" s="79">
        <v>33293.514000000003</v>
      </c>
      <c r="N38" s="252">
        <v>10432.308999999999</v>
      </c>
      <c r="O38" s="346">
        <v>9394.1200000000008</v>
      </c>
      <c r="P38" s="349">
        <v>1825.3349999999991</v>
      </c>
      <c r="Q38" s="256">
        <v>-218.87299999999959</v>
      </c>
      <c r="R38" s="139">
        <f t="shared" si="5"/>
        <v>7643.7669999999998</v>
      </c>
      <c r="S38" s="140">
        <f t="shared" si="6"/>
        <v>-889.24900000000343</v>
      </c>
      <c r="T38" s="341"/>
    </row>
    <row r="39" spans="1:21" x14ac:dyDescent="0.2">
      <c r="A39" s="300"/>
      <c r="B39" s="307" t="s">
        <v>113</v>
      </c>
      <c r="C39" s="251" t="s">
        <v>114</v>
      </c>
      <c r="D39" s="252">
        <v>29655.573</v>
      </c>
      <c r="E39" s="253">
        <v>35046.447999999997</v>
      </c>
      <c r="F39" s="138">
        <v>126421.031</v>
      </c>
      <c r="G39" s="79">
        <v>148207.61799999999</v>
      </c>
      <c r="H39" s="252">
        <v>7632.5770000000002</v>
      </c>
      <c r="I39" s="254">
        <v>7914.6909999999998</v>
      </c>
      <c r="J39" s="297">
        <v>21564.294999999998</v>
      </c>
      <c r="K39" s="253">
        <v>20200.904999999999</v>
      </c>
      <c r="L39" s="138">
        <v>92163.510999999999</v>
      </c>
      <c r="M39" s="79">
        <v>85756.051999999996</v>
      </c>
      <c r="N39" s="252">
        <v>4443.7780000000002</v>
      </c>
      <c r="O39" s="346">
        <v>3643.701</v>
      </c>
      <c r="P39" s="349">
        <v>8091.2780000000021</v>
      </c>
      <c r="Q39" s="256">
        <v>14845.542999999998</v>
      </c>
      <c r="R39" s="139">
        <f t="shared" si="5"/>
        <v>34257.520000000004</v>
      </c>
      <c r="S39" s="140">
        <f t="shared" si="6"/>
        <v>62451.565999999992</v>
      </c>
    </row>
    <row r="40" spans="1:21" ht="13.5" thickBot="1" x14ac:dyDescent="0.25">
      <c r="A40" s="300"/>
      <c r="B40" s="308" t="s">
        <v>115</v>
      </c>
      <c r="C40" s="259" t="s">
        <v>116</v>
      </c>
      <c r="D40" s="260">
        <v>63836.368000000002</v>
      </c>
      <c r="E40" s="261">
        <v>70302.642000000007</v>
      </c>
      <c r="F40" s="141">
        <v>272909.89399999997</v>
      </c>
      <c r="G40" s="81">
        <v>297643.30499999999</v>
      </c>
      <c r="H40" s="260">
        <v>25344.616999999998</v>
      </c>
      <c r="I40" s="262">
        <v>27003.128000000001</v>
      </c>
      <c r="J40" s="298">
        <v>79441.042000000001</v>
      </c>
      <c r="K40" s="261">
        <v>75391.501000000004</v>
      </c>
      <c r="L40" s="141">
        <v>340153.40399999998</v>
      </c>
      <c r="M40" s="81">
        <v>319190.31300000002</v>
      </c>
      <c r="N40" s="260">
        <v>26802.984</v>
      </c>
      <c r="O40" s="347">
        <v>23477.295999999998</v>
      </c>
      <c r="P40" s="350">
        <v>-15604.673999999999</v>
      </c>
      <c r="Q40" s="264">
        <v>-5088.8589999999967</v>
      </c>
      <c r="R40" s="142">
        <f t="shared" si="5"/>
        <v>-67243.510000000009</v>
      </c>
      <c r="S40" s="143">
        <f t="shared" si="6"/>
        <v>-21547.008000000031</v>
      </c>
    </row>
    <row r="41" spans="1:21" x14ac:dyDescent="0.2">
      <c r="G41" s="192"/>
      <c r="H41" s="192"/>
      <c r="L41" s="192"/>
    </row>
    <row r="42" spans="1:21" ht="27.75" thickBot="1" x14ac:dyDescent="0.4">
      <c r="B42" s="85" t="s">
        <v>196</v>
      </c>
      <c r="H42" s="192"/>
    </row>
    <row r="43" spans="1:21" ht="14.25" x14ac:dyDescent="0.2">
      <c r="A43" s="300"/>
      <c r="B43" s="301"/>
      <c r="C43" s="144"/>
      <c r="D43" s="228" t="s">
        <v>99</v>
      </c>
      <c r="E43" s="72"/>
      <c r="F43" s="72"/>
      <c r="G43" s="72"/>
      <c r="H43" s="72"/>
      <c r="I43" s="73"/>
      <c r="J43" s="71" t="s">
        <v>100</v>
      </c>
      <c r="K43" s="72"/>
      <c r="L43" s="72"/>
      <c r="M43" s="72"/>
      <c r="N43" s="72"/>
      <c r="O43" s="73"/>
      <c r="P43" s="71" t="s">
        <v>119</v>
      </c>
      <c r="Q43" s="83"/>
      <c r="R43" s="133"/>
      <c r="S43" s="134"/>
    </row>
    <row r="44" spans="1:21" ht="14.25" x14ac:dyDescent="0.2">
      <c r="A44" s="300"/>
      <c r="B44" s="302" t="s">
        <v>101</v>
      </c>
      <c r="C44" s="145" t="s">
        <v>102</v>
      </c>
      <c r="D44" s="135" t="s">
        <v>103</v>
      </c>
      <c r="E44" s="75"/>
      <c r="F44" s="75" t="s">
        <v>161</v>
      </c>
      <c r="G44" s="75"/>
      <c r="H44" s="75" t="s">
        <v>104</v>
      </c>
      <c r="I44" s="76"/>
      <c r="J44" s="75" t="s">
        <v>103</v>
      </c>
      <c r="K44" s="75"/>
      <c r="L44" s="75" t="s">
        <v>161</v>
      </c>
      <c r="M44" s="75"/>
      <c r="N44" s="75" t="s">
        <v>104</v>
      </c>
      <c r="O44" s="76"/>
      <c r="P44" s="75" t="s">
        <v>103</v>
      </c>
      <c r="Q44" s="75"/>
      <c r="R44" s="135" t="s">
        <v>161</v>
      </c>
      <c r="S44" s="84"/>
    </row>
    <row r="45" spans="1:21" ht="13.5" thickBot="1" x14ac:dyDescent="0.25">
      <c r="A45" s="300"/>
      <c r="B45" s="303"/>
      <c r="C45" s="146"/>
      <c r="D45" s="222" t="s">
        <v>253</v>
      </c>
      <c r="E45" s="103" t="s">
        <v>254</v>
      </c>
      <c r="F45" s="136" t="s">
        <v>253</v>
      </c>
      <c r="G45" s="103" t="s">
        <v>254</v>
      </c>
      <c r="H45" s="102" t="s">
        <v>253</v>
      </c>
      <c r="I45" s="104" t="s">
        <v>254</v>
      </c>
      <c r="J45" s="222" t="s">
        <v>253</v>
      </c>
      <c r="K45" s="103" t="s">
        <v>254</v>
      </c>
      <c r="L45" s="136" t="s">
        <v>253</v>
      </c>
      <c r="M45" s="103" t="s">
        <v>254</v>
      </c>
      <c r="N45" s="102" t="s">
        <v>253</v>
      </c>
      <c r="O45" s="104" t="s">
        <v>254</v>
      </c>
      <c r="P45" s="222" t="s">
        <v>253</v>
      </c>
      <c r="Q45" s="103" t="s">
        <v>254</v>
      </c>
      <c r="R45" s="137" t="s">
        <v>253</v>
      </c>
      <c r="S45" s="105" t="s">
        <v>254</v>
      </c>
    </row>
    <row r="46" spans="1:21" ht="15.75" x14ac:dyDescent="0.25">
      <c r="A46" s="300"/>
      <c r="B46" s="265" t="s">
        <v>105</v>
      </c>
      <c r="C46" s="266"/>
      <c r="D46" s="221">
        <f t="shared" ref="D46:S46" si="7">SUM(D47:D52)</f>
        <v>1053118.898</v>
      </c>
      <c r="E46" s="197">
        <f t="shared" si="7"/>
        <v>1083603.48</v>
      </c>
      <c r="F46" s="198">
        <f>(SUM(F47:F52))/1</f>
        <v>4503682.1500000004</v>
      </c>
      <c r="G46" s="197">
        <f>(SUM(G47:G52))/1</f>
        <v>4586932.6290000007</v>
      </c>
      <c r="H46" s="199">
        <f t="shared" si="7"/>
        <v>746786.82499999995</v>
      </c>
      <c r="I46" s="225">
        <f t="shared" si="7"/>
        <v>771268.02599999984</v>
      </c>
      <c r="J46" s="221">
        <f t="shared" si="7"/>
        <v>579506.46499999997</v>
      </c>
      <c r="K46" s="197">
        <f t="shared" si="7"/>
        <v>578737.28</v>
      </c>
      <c r="L46" s="198">
        <f>(SUM(L47:L52))/1</f>
        <v>2480135.02</v>
      </c>
      <c r="M46" s="197">
        <f>(SUM(M47:M52))/1</f>
        <v>2449134.463</v>
      </c>
      <c r="N46" s="199">
        <f t="shared" si="7"/>
        <v>398839.44299999997</v>
      </c>
      <c r="O46" s="210">
        <f t="shared" si="7"/>
        <v>415403.67700000003</v>
      </c>
      <c r="P46" s="348">
        <f t="shared" si="7"/>
        <v>473612.43299999996</v>
      </c>
      <c r="Q46" s="191">
        <f t="shared" si="7"/>
        <v>504866.19999999995</v>
      </c>
      <c r="R46" s="190">
        <f t="shared" si="7"/>
        <v>2023547.1299999997</v>
      </c>
      <c r="S46" s="191">
        <f t="shared" si="7"/>
        <v>2137798.1660000002</v>
      </c>
    </row>
    <row r="47" spans="1:21" x14ac:dyDescent="0.2">
      <c r="A47" s="300"/>
      <c r="B47" s="299" t="s">
        <v>106</v>
      </c>
      <c r="C47" s="257" t="s">
        <v>180</v>
      </c>
      <c r="D47" s="195">
        <v>243771.67600000001</v>
      </c>
      <c r="E47" s="79">
        <v>232803.671</v>
      </c>
      <c r="F47" s="138">
        <v>1042306.458</v>
      </c>
      <c r="G47" s="79">
        <v>985971.66599999997</v>
      </c>
      <c r="H47" s="78">
        <v>393836.60100000002</v>
      </c>
      <c r="I47" s="226">
        <v>394120.09299999999</v>
      </c>
      <c r="J47" s="195">
        <v>102855.317</v>
      </c>
      <c r="K47" s="79">
        <v>104368.745</v>
      </c>
      <c r="L47" s="138">
        <v>439207.342</v>
      </c>
      <c r="M47" s="79">
        <v>441718.07900000003</v>
      </c>
      <c r="N47" s="78">
        <v>139539.48199999999</v>
      </c>
      <c r="O47" s="351">
        <v>152811.15100000001</v>
      </c>
      <c r="P47" s="353">
        <v>140916.359</v>
      </c>
      <c r="Q47" s="193">
        <v>128434.92600000001</v>
      </c>
      <c r="R47" s="139">
        <f t="shared" ref="R47:S52" si="8">F47-L47</f>
        <v>603099.11599999992</v>
      </c>
      <c r="S47" s="140">
        <f t="shared" si="8"/>
        <v>544253.58699999994</v>
      </c>
    </row>
    <row r="48" spans="1:21" x14ac:dyDescent="0.2">
      <c r="A48" s="300"/>
      <c r="B48" s="304" t="s">
        <v>107</v>
      </c>
      <c r="C48" s="257" t="s">
        <v>108</v>
      </c>
      <c r="D48" s="195">
        <v>80972.668999999994</v>
      </c>
      <c r="E48" s="79">
        <v>68793.925000000003</v>
      </c>
      <c r="F48" s="138">
        <v>347434.89399999997</v>
      </c>
      <c r="G48" s="79">
        <v>291799.09000000003</v>
      </c>
      <c r="H48" s="78">
        <v>35463.118999999999</v>
      </c>
      <c r="I48" s="226">
        <v>42665.163999999997</v>
      </c>
      <c r="J48" s="195">
        <v>106968.773</v>
      </c>
      <c r="K48" s="79">
        <v>95815.785000000003</v>
      </c>
      <c r="L48" s="138">
        <v>459196.554</v>
      </c>
      <c r="M48" s="79">
        <v>405198.12599999999</v>
      </c>
      <c r="N48" s="78">
        <v>65811.070999999996</v>
      </c>
      <c r="O48" s="351">
        <v>71007.907999999996</v>
      </c>
      <c r="P48" s="353">
        <v>-25996.104000000007</v>
      </c>
      <c r="Q48" s="193">
        <v>-27021.86</v>
      </c>
      <c r="R48" s="139">
        <f t="shared" si="8"/>
        <v>-111761.66000000003</v>
      </c>
      <c r="S48" s="140">
        <f t="shared" si="8"/>
        <v>-113399.03599999996</v>
      </c>
    </row>
    <row r="49" spans="1:19" x14ac:dyDescent="0.2">
      <c r="A49" s="300"/>
      <c r="B49" s="304" t="s">
        <v>109</v>
      </c>
      <c r="C49" s="257" t="s">
        <v>110</v>
      </c>
      <c r="D49" s="195">
        <v>76127.644</v>
      </c>
      <c r="E49" s="79">
        <v>80451.051999999996</v>
      </c>
      <c r="F49" s="138">
        <v>325849.91200000001</v>
      </c>
      <c r="G49" s="79">
        <v>340544.92700000003</v>
      </c>
      <c r="H49" s="78">
        <v>65002.637000000002</v>
      </c>
      <c r="I49" s="226">
        <v>66980.847999999998</v>
      </c>
      <c r="J49" s="195">
        <v>55333.599999999999</v>
      </c>
      <c r="K49" s="79">
        <v>56001.684000000001</v>
      </c>
      <c r="L49" s="138">
        <v>236991.54699999999</v>
      </c>
      <c r="M49" s="79">
        <v>236777.45800000001</v>
      </c>
      <c r="N49" s="78">
        <v>48545.93</v>
      </c>
      <c r="O49" s="351">
        <v>50513.775999999998</v>
      </c>
      <c r="P49" s="353">
        <v>20794.044000000002</v>
      </c>
      <c r="Q49" s="193">
        <v>24449.367999999995</v>
      </c>
      <c r="R49" s="139">
        <f t="shared" si="8"/>
        <v>88858.36500000002</v>
      </c>
      <c r="S49" s="140">
        <f t="shared" si="8"/>
        <v>103767.46900000001</v>
      </c>
    </row>
    <row r="50" spans="1:19" x14ac:dyDescent="0.2">
      <c r="A50" s="300"/>
      <c r="B50" s="304" t="s">
        <v>111</v>
      </c>
      <c r="C50" s="257" t="s">
        <v>112</v>
      </c>
      <c r="D50" s="195">
        <v>93942.581999999995</v>
      </c>
      <c r="E50" s="79">
        <v>69390.995999999999</v>
      </c>
      <c r="F50" s="138">
        <v>401749.99900000001</v>
      </c>
      <c r="G50" s="79">
        <v>293450.99900000001</v>
      </c>
      <c r="H50" s="78">
        <v>82493.489000000001</v>
      </c>
      <c r="I50" s="226">
        <v>79533.983999999997</v>
      </c>
      <c r="J50" s="195">
        <v>35685.985999999997</v>
      </c>
      <c r="K50" s="79">
        <v>30649.223999999998</v>
      </c>
      <c r="L50" s="138">
        <v>152515.321</v>
      </c>
      <c r="M50" s="79">
        <v>129595.039</v>
      </c>
      <c r="N50" s="78">
        <v>71005.421000000002</v>
      </c>
      <c r="O50" s="351">
        <v>67046.380999999994</v>
      </c>
      <c r="P50" s="353">
        <v>58256.595999999998</v>
      </c>
      <c r="Q50" s="193">
        <v>38741.771999999997</v>
      </c>
      <c r="R50" s="139">
        <f t="shared" si="8"/>
        <v>249234.67800000001</v>
      </c>
      <c r="S50" s="140">
        <f t="shared" si="8"/>
        <v>163855.96000000002</v>
      </c>
    </row>
    <row r="51" spans="1:19" x14ac:dyDescent="0.2">
      <c r="A51" s="300"/>
      <c r="B51" s="304" t="s">
        <v>113</v>
      </c>
      <c r="C51" s="257" t="s">
        <v>114</v>
      </c>
      <c r="D51" s="195">
        <v>175394.12700000001</v>
      </c>
      <c r="E51" s="79">
        <v>226040.53200000001</v>
      </c>
      <c r="F51" s="138">
        <v>748897.48400000005</v>
      </c>
      <c r="G51" s="79">
        <v>955852.75100000005</v>
      </c>
      <c r="H51" s="78">
        <v>39868.205000000002</v>
      </c>
      <c r="I51" s="226">
        <v>48042.07</v>
      </c>
      <c r="J51" s="195">
        <v>63173.254000000001</v>
      </c>
      <c r="K51" s="79">
        <v>76228.623000000007</v>
      </c>
      <c r="L51" s="138">
        <v>270104.81400000001</v>
      </c>
      <c r="M51" s="79">
        <v>322766.70799999998</v>
      </c>
      <c r="N51" s="78">
        <v>12509.821</v>
      </c>
      <c r="O51" s="351">
        <v>13994.456</v>
      </c>
      <c r="P51" s="353">
        <v>112220.87300000001</v>
      </c>
      <c r="Q51" s="193">
        <v>149811.90899999999</v>
      </c>
      <c r="R51" s="139">
        <f t="shared" si="8"/>
        <v>478792.67000000004</v>
      </c>
      <c r="S51" s="140">
        <f t="shared" si="8"/>
        <v>633086.04300000006</v>
      </c>
    </row>
    <row r="52" spans="1:19" ht="13.5" thickBot="1" x14ac:dyDescent="0.25">
      <c r="A52" s="300"/>
      <c r="B52" s="305" t="s">
        <v>115</v>
      </c>
      <c r="C52" s="258" t="s">
        <v>116</v>
      </c>
      <c r="D52" s="196">
        <v>382910.2</v>
      </c>
      <c r="E52" s="81">
        <v>406123.304</v>
      </c>
      <c r="F52" s="141">
        <v>1637443.4029999999</v>
      </c>
      <c r="G52" s="81">
        <v>1719313.196</v>
      </c>
      <c r="H52" s="80">
        <v>130122.774</v>
      </c>
      <c r="I52" s="227">
        <v>139925.867</v>
      </c>
      <c r="J52" s="196">
        <v>215489.535</v>
      </c>
      <c r="K52" s="81">
        <v>215673.21900000001</v>
      </c>
      <c r="L52" s="141">
        <v>922119.44200000004</v>
      </c>
      <c r="M52" s="81">
        <v>913079.05299999996</v>
      </c>
      <c r="N52" s="80">
        <v>61427.718000000001</v>
      </c>
      <c r="O52" s="352">
        <v>60030.004999999997</v>
      </c>
      <c r="P52" s="354">
        <v>167420.66500000001</v>
      </c>
      <c r="Q52" s="194">
        <v>190450.08499999999</v>
      </c>
      <c r="R52" s="142">
        <f t="shared" si="8"/>
        <v>715323.96099999989</v>
      </c>
      <c r="S52" s="143">
        <f t="shared" si="8"/>
        <v>806234.14300000004</v>
      </c>
    </row>
    <row r="53" spans="1:19" x14ac:dyDescent="0.2">
      <c r="J53" s="192"/>
      <c r="O53" s="192"/>
    </row>
    <row r="54" spans="1:19" ht="14.25" x14ac:dyDescent="0.2">
      <c r="C54" s="87" t="s">
        <v>123</v>
      </c>
      <c r="H54" s="192"/>
      <c r="I54" s="192"/>
      <c r="J54" s="192"/>
      <c r="K54" s="192"/>
      <c r="L54" s="192"/>
      <c r="M54" s="192"/>
      <c r="Q54" s="280"/>
    </row>
    <row r="55" spans="1:19" x14ac:dyDescent="0.2">
      <c r="G55" s="192"/>
      <c r="J55" s="192"/>
      <c r="K55" s="192"/>
      <c r="L55" s="192"/>
      <c r="N55" s="192"/>
      <c r="O55" s="192"/>
    </row>
    <row r="57" spans="1:19" x14ac:dyDescent="0.2">
      <c r="H57">
        <v>1000</v>
      </c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V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78" ht="13.5" thickBot="1" x14ac:dyDescent="0.25">
      <c r="BF1" s="130"/>
    </row>
    <row r="3" spans="2:178" x14ac:dyDescent="0.2">
      <c r="B3" s="54" t="s">
        <v>81</v>
      </c>
    </row>
    <row r="5" spans="2:178" x14ac:dyDescent="0.2">
      <c r="B5" t="s">
        <v>118</v>
      </c>
    </row>
    <row r="6" spans="2:178" x14ac:dyDescent="0.2">
      <c r="BL6" s="131"/>
      <c r="BZ6" s="68"/>
    </row>
    <row r="7" spans="2:178" ht="13.5" thickBot="1" x14ac:dyDescent="0.25"/>
    <row r="8" spans="2:178" ht="16.5" thickBot="1" x14ac:dyDescent="0.25">
      <c r="B8" s="42" t="s">
        <v>64</v>
      </c>
      <c r="C8" s="43" t="s">
        <v>54</v>
      </c>
      <c r="D8" s="43" t="s">
        <v>65</v>
      </c>
      <c r="E8" s="43" t="s">
        <v>66</v>
      </c>
      <c r="F8" s="43" t="s">
        <v>67</v>
      </c>
      <c r="G8" s="43" t="s">
        <v>68</v>
      </c>
      <c r="H8" s="43" t="s">
        <v>69</v>
      </c>
      <c r="I8" s="43" t="s">
        <v>70</v>
      </c>
      <c r="J8" s="43" t="s">
        <v>71</v>
      </c>
      <c r="K8" s="44" t="s">
        <v>72</v>
      </c>
      <c r="L8" s="44" t="s">
        <v>73</v>
      </c>
      <c r="M8" s="44" t="s">
        <v>74</v>
      </c>
      <c r="N8" s="44" t="s">
        <v>75</v>
      </c>
      <c r="O8" s="44" t="s">
        <v>96</v>
      </c>
      <c r="P8" s="44" t="s">
        <v>65</v>
      </c>
      <c r="Q8" s="44" t="s">
        <v>66</v>
      </c>
      <c r="R8" s="44" t="s">
        <v>67</v>
      </c>
      <c r="S8" s="44" t="s">
        <v>68</v>
      </c>
      <c r="T8" s="44" t="s">
        <v>69</v>
      </c>
      <c r="U8" s="44" t="s">
        <v>70</v>
      </c>
      <c r="V8" s="44" t="s">
        <v>71</v>
      </c>
      <c r="W8" s="44" t="s">
        <v>72</v>
      </c>
      <c r="X8" s="44" t="s">
        <v>73</v>
      </c>
      <c r="Y8" s="44" t="s">
        <v>74</v>
      </c>
      <c r="Z8" s="44" t="s">
        <v>75</v>
      </c>
      <c r="AA8" s="44" t="s">
        <v>98</v>
      </c>
      <c r="AB8" s="82" t="s">
        <v>65</v>
      </c>
      <c r="AC8" s="82" t="s">
        <v>66</v>
      </c>
      <c r="AD8" s="44" t="s">
        <v>67</v>
      </c>
      <c r="AE8" s="44" t="s">
        <v>68</v>
      </c>
      <c r="AF8" s="44" t="s">
        <v>69</v>
      </c>
      <c r="AG8" s="44" t="s">
        <v>70</v>
      </c>
      <c r="AH8" s="44" t="s">
        <v>71</v>
      </c>
      <c r="AI8" s="44" t="s">
        <v>72</v>
      </c>
      <c r="AJ8" s="44" t="s">
        <v>73</v>
      </c>
      <c r="AK8" s="44" t="s">
        <v>74</v>
      </c>
      <c r="AL8" s="44" t="s">
        <v>75</v>
      </c>
      <c r="AM8" s="44" t="s">
        <v>149</v>
      </c>
      <c r="AN8" s="44" t="s">
        <v>65</v>
      </c>
      <c r="AO8" s="44" t="s">
        <v>66</v>
      </c>
      <c r="AP8" s="44" t="s">
        <v>67</v>
      </c>
      <c r="AQ8" s="44" t="s">
        <v>68</v>
      </c>
      <c r="AR8" s="44" t="s">
        <v>69</v>
      </c>
      <c r="AS8" s="44" t="s">
        <v>70</v>
      </c>
      <c r="AT8" s="44" t="s">
        <v>71</v>
      </c>
      <c r="AU8" s="44" t="s">
        <v>72</v>
      </c>
      <c r="AV8" s="44" t="s">
        <v>73</v>
      </c>
      <c r="AW8" s="44" t="s">
        <v>74</v>
      </c>
      <c r="AX8" s="44" t="s">
        <v>75</v>
      </c>
      <c r="AY8" s="44" t="s">
        <v>153</v>
      </c>
      <c r="AZ8" s="44" t="s">
        <v>65</v>
      </c>
      <c r="BA8" s="44" t="s">
        <v>66</v>
      </c>
      <c r="BB8" s="44" t="s">
        <v>67</v>
      </c>
      <c r="BC8" s="44" t="s">
        <v>68</v>
      </c>
      <c r="BD8" s="44" t="s">
        <v>69</v>
      </c>
      <c r="BE8" s="44" t="s">
        <v>70</v>
      </c>
      <c r="BF8" s="44" t="s">
        <v>71</v>
      </c>
      <c r="BG8" s="44" t="s">
        <v>72</v>
      </c>
      <c r="BH8" s="44" t="s">
        <v>73</v>
      </c>
      <c r="BI8" s="44" t="s">
        <v>74</v>
      </c>
      <c r="BJ8" s="44" t="s">
        <v>75</v>
      </c>
      <c r="BK8" s="129" t="s">
        <v>155</v>
      </c>
      <c r="BL8" s="132" t="s">
        <v>65</v>
      </c>
      <c r="BM8" s="44" t="s">
        <v>66</v>
      </c>
      <c r="BN8" s="44" t="s">
        <v>67</v>
      </c>
      <c r="BO8" s="44" t="s">
        <v>68</v>
      </c>
      <c r="BP8" s="44" t="s">
        <v>69</v>
      </c>
      <c r="BQ8" s="44" t="s">
        <v>70</v>
      </c>
      <c r="BR8" s="44" t="s">
        <v>71</v>
      </c>
      <c r="BS8" s="44" t="s">
        <v>72</v>
      </c>
      <c r="BT8" s="44" t="s">
        <v>73</v>
      </c>
      <c r="BU8" s="44" t="s">
        <v>74</v>
      </c>
      <c r="BV8" s="44" t="s">
        <v>75</v>
      </c>
      <c r="BW8" s="44" t="s">
        <v>160</v>
      </c>
      <c r="BX8" s="44" t="s">
        <v>65</v>
      </c>
      <c r="BY8" s="44" t="s">
        <v>66</v>
      </c>
      <c r="BZ8" s="44" t="s">
        <v>67</v>
      </c>
      <c r="CA8" s="44" t="s">
        <v>68</v>
      </c>
      <c r="CB8" s="44" t="s">
        <v>69</v>
      </c>
      <c r="CC8" s="44" t="s">
        <v>70</v>
      </c>
      <c r="CD8" s="44" t="s">
        <v>71</v>
      </c>
      <c r="CE8" s="44" t="s">
        <v>72</v>
      </c>
      <c r="CF8" s="44" t="s">
        <v>73</v>
      </c>
      <c r="CG8" s="44" t="s">
        <v>74</v>
      </c>
      <c r="CH8" s="44" t="s">
        <v>75</v>
      </c>
      <c r="CI8" s="44" t="s">
        <v>168</v>
      </c>
      <c r="CJ8" s="44" t="s">
        <v>65</v>
      </c>
      <c r="CK8" s="44" t="s">
        <v>66</v>
      </c>
      <c r="CL8" s="44" t="s">
        <v>67</v>
      </c>
      <c r="CM8" s="44" t="s">
        <v>68</v>
      </c>
      <c r="CN8" s="44" t="s">
        <v>69</v>
      </c>
      <c r="CO8" s="44" t="s">
        <v>70</v>
      </c>
      <c r="CP8" s="44" t="s">
        <v>71</v>
      </c>
      <c r="CQ8" s="44" t="s">
        <v>72</v>
      </c>
      <c r="CR8" s="44" t="s">
        <v>73</v>
      </c>
      <c r="CS8" s="44" t="s">
        <v>74</v>
      </c>
      <c r="CT8" s="44" t="s">
        <v>75</v>
      </c>
      <c r="CU8" s="44" t="s">
        <v>170</v>
      </c>
      <c r="CV8" s="44" t="s">
        <v>65</v>
      </c>
      <c r="CW8" s="44" t="s">
        <v>66</v>
      </c>
      <c r="CX8" s="44" t="s">
        <v>67</v>
      </c>
      <c r="CY8" s="44" t="s">
        <v>68</v>
      </c>
      <c r="CZ8" s="44" t="s">
        <v>69</v>
      </c>
      <c r="DA8" s="44" t="s">
        <v>70</v>
      </c>
      <c r="DB8" s="44" t="s">
        <v>71</v>
      </c>
      <c r="DC8" s="44" t="s">
        <v>72</v>
      </c>
      <c r="DD8" s="44" t="s">
        <v>73</v>
      </c>
      <c r="DE8" s="44" t="s">
        <v>74</v>
      </c>
      <c r="DF8" s="44" t="s">
        <v>75</v>
      </c>
      <c r="DG8" s="44" t="s">
        <v>177</v>
      </c>
      <c r="DH8" s="44" t="s">
        <v>65</v>
      </c>
      <c r="DI8" s="44" t="s">
        <v>66</v>
      </c>
      <c r="DJ8" s="44" t="s">
        <v>67</v>
      </c>
      <c r="DK8" s="44" t="s">
        <v>68</v>
      </c>
      <c r="DL8" s="44" t="s">
        <v>69</v>
      </c>
      <c r="DM8" s="44" t="s">
        <v>70</v>
      </c>
      <c r="DN8" s="44" t="s">
        <v>71</v>
      </c>
      <c r="DO8" s="44" t="s">
        <v>72</v>
      </c>
      <c r="DP8" s="44" t="s">
        <v>73</v>
      </c>
      <c r="DQ8" s="44" t="s">
        <v>74</v>
      </c>
      <c r="DR8" s="44" t="s">
        <v>75</v>
      </c>
      <c r="DS8" s="44" t="s">
        <v>198</v>
      </c>
      <c r="DT8" s="44" t="s">
        <v>65</v>
      </c>
      <c r="DU8" s="44" t="s">
        <v>66</v>
      </c>
      <c r="DV8" s="44" t="s">
        <v>67</v>
      </c>
      <c r="DW8" s="44" t="s">
        <v>68</v>
      </c>
      <c r="DX8" s="44" t="s">
        <v>69</v>
      </c>
      <c r="DY8" s="44" t="s">
        <v>70</v>
      </c>
      <c r="DZ8" s="44" t="s">
        <v>71</v>
      </c>
      <c r="EA8" s="44" t="s">
        <v>72</v>
      </c>
      <c r="EB8" s="44" t="s">
        <v>73</v>
      </c>
      <c r="EC8" s="44" t="s">
        <v>74</v>
      </c>
      <c r="ED8" s="44" t="s">
        <v>75</v>
      </c>
      <c r="EE8" s="44" t="s">
        <v>200</v>
      </c>
      <c r="EF8" s="44" t="s">
        <v>65</v>
      </c>
      <c r="EG8" s="44" t="s">
        <v>66</v>
      </c>
      <c r="EH8" s="44" t="s">
        <v>67</v>
      </c>
      <c r="EI8" s="44" t="s">
        <v>68</v>
      </c>
      <c r="EJ8" s="44" t="s">
        <v>69</v>
      </c>
      <c r="EK8" s="44" t="s">
        <v>70</v>
      </c>
      <c r="EL8" s="44" t="s">
        <v>71</v>
      </c>
      <c r="EM8" s="44" t="s">
        <v>72</v>
      </c>
      <c r="EN8" s="44" t="s">
        <v>73</v>
      </c>
      <c r="EO8" s="44" t="s">
        <v>74</v>
      </c>
      <c r="EP8" s="44" t="s">
        <v>75</v>
      </c>
      <c r="EQ8" s="44" t="s">
        <v>204</v>
      </c>
      <c r="ER8" s="44" t="s">
        <v>65</v>
      </c>
      <c r="ES8" s="44" t="s">
        <v>66</v>
      </c>
      <c r="ET8" s="44" t="s">
        <v>67</v>
      </c>
      <c r="EU8" s="44" t="s">
        <v>68</v>
      </c>
      <c r="EV8" s="44" t="s">
        <v>69</v>
      </c>
      <c r="EW8" s="44" t="s">
        <v>70</v>
      </c>
      <c r="EX8" s="44" t="s">
        <v>71</v>
      </c>
      <c r="EY8" s="44" t="s">
        <v>72</v>
      </c>
      <c r="EZ8" s="44" t="s">
        <v>73</v>
      </c>
      <c r="FA8" s="44" t="s">
        <v>74</v>
      </c>
      <c r="FB8" s="44" t="s">
        <v>75</v>
      </c>
      <c r="FC8" s="44" t="s">
        <v>222</v>
      </c>
      <c r="FD8" s="44" t="s">
        <v>65</v>
      </c>
      <c r="FE8" s="44" t="s">
        <v>66</v>
      </c>
      <c r="FF8" s="44" t="s">
        <v>67</v>
      </c>
      <c r="FG8" s="44" t="s">
        <v>68</v>
      </c>
      <c r="FH8" s="44" t="s">
        <v>69</v>
      </c>
      <c r="FI8" s="44" t="s">
        <v>70</v>
      </c>
      <c r="FJ8" s="44" t="s">
        <v>71</v>
      </c>
      <c r="FK8" s="44" t="s">
        <v>72</v>
      </c>
      <c r="FL8" s="44" t="s">
        <v>73</v>
      </c>
      <c r="FM8" s="44" t="s">
        <v>74</v>
      </c>
      <c r="FN8" s="44" t="s">
        <v>75</v>
      </c>
      <c r="FO8" s="44" t="s">
        <v>236</v>
      </c>
      <c r="FP8" s="44" t="s">
        <v>65</v>
      </c>
      <c r="FQ8" s="44" t="s">
        <v>66</v>
      </c>
      <c r="FR8" s="44" t="s">
        <v>67</v>
      </c>
      <c r="FS8" s="44" t="s">
        <v>68</v>
      </c>
      <c r="FT8" s="44" t="s">
        <v>69</v>
      </c>
      <c r="FU8" s="44" t="s">
        <v>70</v>
      </c>
      <c r="FV8" s="44" t="s">
        <v>71</v>
      </c>
    </row>
    <row r="9" spans="2:178" x14ac:dyDescent="0.2">
      <c r="B9" s="45" t="s">
        <v>76</v>
      </c>
      <c r="C9" s="46">
        <v>29.22</v>
      </c>
      <c r="D9" s="46">
        <v>29.04</v>
      </c>
      <c r="E9" s="46">
        <v>27.18</v>
      </c>
      <c r="F9" s="46">
        <v>24.74</v>
      </c>
      <c r="G9" s="46">
        <v>25.75</v>
      </c>
      <c r="H9" s="46">
        <v>26.44</v>
      </c>
      <c r="I9" s="46">
        <v>28.42</v>
      </c>
      <c r="J9" s="46">
        <v>30.56</v>
      </c>
      <c r="K9" s="47">
        <v>30.77</v>
      </c>
      <c r="L9" s="47">
        <v>30.4</v>
      </c>
      <c r="M9" s="47">
        <v>30.16</v>
      </c>
      <c r="N9" s="47">
        <v>29.77</v>
      </c>
      <c r="O9" s="47">
        <v>30.84</v>
      </c>
      <c r="P9" s="47">
        <v>30.26</v>
      </c>
      <c r="Q9" s="47">
        <v>28.46</v>
      </c>
      <c r="R9" s="47">
        <v>26.59</v>
      </c>
      <c r="S9" s="47">
        <v>26.18</v>
      </c>
      <c r="T9" s="47">
        <v>26.72</v>
      </c>
      <c r="U9" s="47">
        <v>28.19</v>
      </c>
      <c r="V9" s="47">
        <v>30.52</v>
      </c>
      <c r="W9" s="47">
        <v>32.65</v>
      </c>
      <c r="X9" s="47">
        <v>32.340000000000003</v>
      </c>
      <c r="Y9" s="47">
        <v>32.29</v>
      </c>
      <c r="Z9" s="47">
        <v>32.22</v>
      </c>
      <c r="AA9" s="47">
        <v>30.84</v>
      </c>
      <c r="AB9" s="47">
        <v>30.26</v>
      </c>
      <c r="AC9" s="47">
        <v>28.46</v>
      </c>
      <c r="AD9" s="47">
        <v>26.59</v>
      </c>
      <c r="AE9" s="47">
        <v>26.18</v>
      </c>
      <c r="AF9" s="47">
        <v>26.72</v>
      </c>
      <c r="AG9" s="47">
        <v>28.19</v>
      </c>
      <c r="AH9" s="47">
        <v>30.52</v>
      </c>
      <c r="AI9" s="47">
        <v>31.16</v>
      </c>
      <c r="AJ9" s="47">
        <v>31.04</v>
      </c>
      <c r="AK9" s="47">
        <v>31.24</v>
      </c>
      <c r="AL9" s="47">
        <v>31.04</v>
      </c>
      <c r="AM9" s="120">
        <v>30.45</v>
      </c>
      <c r="AN9" s="120">
        <v>28.97</v>
      </c>
      <c r="AO9" s="120">
        <v>28.37</v>
      </c>
      <c r="AP9" s="120">
        <v>26.32</v>
      </c>
      <c r="AQ9" s="120">
        <v>26.32</v>
      </c>
      <c r="AR9" s="120">
        <v>27.2</v>
      </c>
      <c r="AS9" s="120">
        <v>30.85</v>
      </c>
      <c r="AT9" s="120">
        <v>32.47</v>
      </c>
      <c r="AU9" s="120">
        <v>33.659999999999997</v>
      </c>
      <c r="AV9" s="120">
        <v>37.79</v>
      </c>
      <c r="AW9" s="120">
        <v>37.950000000000003</v>
      </c>
      <c r="AX9" s="120">
        <v>36.270000000000003</v>
      </c>
      <c r="AY9" s="120">
        <v>40.94</v>
      </c>
      <c r="AZ9" s="120">
        <v>40.229999999999997</v>
      </c>
      <c r="BA9" s="120">
        <v>38.54</v>
      </c>
      <c r="BB9" s="120">
        <v>33.590000000000003</v>
      </c>
      <c r="BC9" s="120">
        <v>33.479999999999997</v>
      </c>
      <c r="BD9" s="120">
        <v>34.31</v>
      </c>
      <c r="BE9" s="120">
        <v>35.86</v>
      </c>
      <c r="BF9" s="120">
        <v>37.69</v>
      </c>
      <c r="BG9" s="120">
        <v>38.78</v>
      </c>
      <c r="BH9" s="120">
        <v>34.39</v>
      </c>
      <c r="BI9" s="120">
        <v>34.21</v>
      </c>
      <c r="BJ9" s="120">
        <v>33.619999999999997</v>
      </c>
      <c r="BK9" s="120">
        <v>32.5</v>
      </c>
      <c r="BL9" s="120">
        <v>34.869999999999997</v>
      </c>
      <c r="BM9" s="120">
        <v>32.03</v>
      </c>
      <c r="BN9" s="120">
        <v>24.27</v>
      </c>
      <c r="BO9" s="120">
        <v>26.89</v>
      </c>
      <c r="BP9" s="120">
        <v>27.02</v>
      </c>
      <c r="BQ9" s="120">
        <v>28.79</v>
      </c>
      <c r="BR9" s="120">
        <v>29.95</v>
      </c>
      <c r="BS9" s="120">
        <v>31.01</v>
      </c>
      <c r="BT9" s="120">
        <v>29.3</v>
      </c>
      <c r="BU9" s="120">
        <v>28.68</v>
      </c>
      <c r="BV9" s="120">
        <v>28.9</v>
      </c>
      <c r="BW9" s="120">
        <v>30.99</v>
      </c>
      <c r="BX9" s="120">
        <v>29.89</v>
      </c>
      <c r="BY9" s="120">
        <v>28.4</v>
      </c>
      <c r="BZ9" s="120">
        <v>27.67</v>
      </c>
      <c r="CA9" s="120">
        <v>27.85</v>
      </c>
      <c r="CB9" s="120">
        <v>29.66</v>
      </c>
      <c r="CC9" s="120">
        <v>31.25</v>
      </c>
      <c r="CD9" s="120">
        <v>33.96</v>
      </c>
      <c r="CE9" s="120">
        <v>34.299999999999997</v>
      </c>
      <c r="CF9" s="120">
        <v>32.39</v>
      </c>
      <c r="CG9" s="120">
        <v>32.47</v>
      </c>
      <c r="CH9" s="120">
        <v>32.11</v>
      </c>
      <c r="CI9" s="120">
        <v>33.049999999999997</v>
      </c>
      <c r="CJ9" s="120">
        <v>32.979999999999997</v>
      </c>
      <c r="CK9" s="120">
        <v>31.95</v>
      </c>
      <c r="CL9" s="120">
        <v>30.35</v>
      </c>
      <c r="CM9" s="120">
        <v>30.64</v>
      </c>
      <c r="CN9" s="120">
        <v>33.58</v>
      </c>
      <c r="CO9" s="120">
        <v>35.46</v>
      </c>
      <c r="CP9" s="120">
        <v>35.61</v>
      </c>
      <c r="CQ9" s="120">
        <v>36.44</v>
      </c>
      <c r="CR9" s="120">
        <v>34.58</v>
      </c>
      <c r="CS9" s="120">
        <v>33.130000000000003</v>
      </c>
      <c r="CT9" s="120">
        <v>32.21</v>
      </c>
      <c r="CU9" s="120">
        <v>34.159999999999997</v>
      </c>
      <c r="CV9" s="120">
        <v>34.49</v>
      </c>
      <c r="CW9" s="120">
        <v>32.74</v>
      </c>
      <c r="CX9" s="120">
        <v>29.9</v>
      </c>
      <c r="CY9" s="120">
        <v>29.7</v>
      </c>
      <c r="CZ9" s="120">
        <v>32.18</v>
      </c>
      <c r="DA9" s="120">
        <v>32.67</v>
      </c>
      <c r="DB9" s="120">
        <v>32.11</v>
      </c>
      <c r="DC9" s="120">
        <v>32.28</v>
      </c>
      <c r="DD9" s="120">
        <v>31.22</v>
      </c>
      <c r="DE9" s="120">
        <v>31.35</v>
      </c>
      <c r="DF9" s="120">
        <v>30.59</v>
      </c>
      <c r="DG9" s="120">
        <v>32.61</v>
      </c>
      <c r="DH9" s="120">
        <v>32.880000000000003</v>
      </c>
      <c r="DI9" s="120">
        <v>30.9</v>
      </c>
      <c r="DJ9" s="120">
        <v>32</v>
      </c>
      <c r="DK9" s="120">
        <v>32.299999999999997</v>
      </c>
      <c r="DL9" s="120">
        <v>34.74</v>
      </c>
      <c r="DM9" s="120">
        <v>36.090000000000003</v>
      </c>
      <c r="DN9" s="120">
        <v>36.44</v>
      </c>
      <c r="DO9" s="120">
        <v>37.22</v>
      </c>
      <c r="DP9" s="120">
        <v>36.69</v>
      </c>
      <c r="DQ9" s="120">
        <v>35.83</v>
      </c>
      <c r="DR9" s="120">
        <v>37.869999999999997</v>
      </c>
      <c r="DS9" s="120">
        <v>38.53</v>
      </c>
      <c r="DT9" s="120">
        <v>38.24</v>
      </c>
      <c r="DU9" s="120">
        <v>36.44</v>
      </c>
      <c r="DV9" s="120">
        <v>33.83</v>
      </c>
      <c r="DW9" s="120">
        <v>33.61</v>
      </c>
      <c r="DX9" s="120">
        <v>35.909999999999997</v>
      </c>
      <c r="DY9" s="120">
        <v>37.229999999999997</v>
      </c>
      <c r="DZ9" s="120">
        <v>38.26</v>
      </c>
      <c r="EA9" s="120">
        <v>38.47</v>
      </c>
      <c r="EB9" s="120">
        <v>36.25</v>
      </c>
      <c r="EC9" s="120">
        <v>34.93</v>
      </c>
      <c r="ED9" s="120">
        <v>33.21</v>
      </c>
      <c r="EE9" s="120">
        <v>33.200000000000003</v>
      </c>
      <c r="EF9" s="120">
        <v>31.52</v>
      </c>
      <c r="EG9" s="120">
        <v>30.33</v>
      </c>
      <c r="EH9" s="120">
        <v>29.93</v>
      </c>
      <c r="EI9" s="120">
        <v>29.64</v>
      </c>
      <c r="EJ9" s="120">
        <v>30.11</v>
      </c>
      <c r="EK9" s="120">
        <v>30.94</v>
      </c>
      <c r="EL9" s="120">
        <v>32.46</v>
      </c>
      <c r="EM9" s="120">
        <v>32.229999999999997</v>
      </c>
      <c r="EN9" s="120">
        <v>31.52</v>
      </c>
      <c r="EO9" s="120">
        <v>31.1</v>
      </c>
      <c r="EP9" s="120">
        <v>30.16</v>
      </c>
      <c r="EQ9" s="120">
        <v>29.07</v>
      </c>
      <c r="ER9" s="120">
        <v>28.89</v>
      </c>
      <c r="ES9" s="120">
        <v>27.96</v>
      </c>
      <c r="ET9" s="120">
        <v>28.43</v>
      </c>
      <c r="EU9" s="120">
        <v>28.78</v>
      </c>
      <c r="EV9" s="120">
        <v>28.65</v>
      </c>
      <c r="EW9" s="120">
        <v>28.4</v>
      </c>
      <c r="EX9" s="120">
        <v>29.42</v>
      </c>
      <c r="EY9" s="120">
        <v>30.2</v>
      </c>
      <c r="EZ9" s="120">
        <v>31.59</v>
      </c>
      <c r="FA9" s="120">
        <v>32.340000000000003</v>
      </c>
      <c r="FB9" s="120">
        <v>32.72</v>
      </c>
      <c r="FC9" s="120">
        <v>34.229999999999997</v>
      </c>
      <c r="FD9" s="120">
        <v>33.26</v>
      </c>
      <c r="FE9" s="120">
        <v>30.49</v>
      </c>
      <c r="FF9" s="120">
        <v>33.61</v>
      </c>
      <c r="FG9" s="120">
        <v>32.43</v>
      </c>
      <c r="FH9" s="120">
        <v>32.32</v>
      </c>
      <c r="FI9" s="120">
        <v>34.04</v>
      </c>
      <c r="FJ9" s="120">
        <v>34.979999999999997</v>
      </c>
      <c r="FK9" s="120">
        <v>36.6</v>
      </c>
      <c r="FL9" s="120">
        <v>36.17</v>
      </c>
      <c r="FM9" s="120">
        <v>36.4</v>
      </c>
      <c r="FN9" s="120">
        <v>36.01</v>
      </c>
      <c r="FO9" s="120">
        <v>35.270000000000003</v>
      </c>
      <c r="FP9" s="120">
        <v>35.04</v>
      </c>
      <c r="FQ9" s="120">
        <v>33.85</v>
      </c>
      <c r="FR9" s="120">
        <v>32.33</v>
      </c>
      <c r="FS9" s="120">
        <v>32.43</v>
      </c>
      <c r="FT9" s="120">
        <v>33.56</v>
      </c>
      <c r="FU9" s="120">
        <v>33.700000000000003</v>
      </c>
      <c r="FV9" s="120"/>
    </row>
    <row r="10" spans="2:178" x14ac:dyDescent="0.2">
      <c r="B10" s="45" t="s">
        <v>77</v>
      </c>
      <c r="C10" s="46">
        <v>28.64</v>
      </c>
      <c r="D10" s="46">
        <v>28.12</v>
      </c>
      <c r="E10" s="46">
        <v>27.71</v>
      </c>
      <c r="F10" s="46">
        <v>27.65</v>
      </c>
      <c r="G10" s="46">
        <v>27.99</v>
      </c>
      <c r="H10" s="46">
        <v>27.78</v>
      </c>
      <c r="I10" s="46">
        <v>27.87</v>
      </c>
      <c r="J10" s="46">
        <v>28.44</v>
      </c>
      <c r="K10" s="47">
        <v>29.69</v>
      </c>
      <c r="L10" s="47">
        <v>30.99</v>
      </c>
      <c r="M10" s="47">
        <v>31.5</v>
      </c>
      <c r="N10" s="47">
        <v>30.52</v>
      </c>
      <c r="O10" s="47">
        <v>27.25</v>
      </c>
      <c r="P10" s="47">
        <v>26.75</v>
      </c>
      <c r="Q10" s="47">
        <v>26.45</v>
      </c>
      <c r="R10" s="47">
        <v>26.3</v>
      </c>
      <c r="S10" s="47">
        <v>26.15</v>
      </c>
      <c r="T10" s="47">
        <v>26.32</v>
      </c>
      <c r="U10" s="47">
        <v>26.35</v>
      </c>
      <c r="V10" s="47">
        <v>26.7</v>
      </c>
      <c r="W10" s="47">
        <v>28.77</v>
      </c>
      <c r="X10" s="47">
        <v>29.69</v>
      </c>
      <c r="Y10" s="47">
        <v>30.19</v>
      </c>
      <c r="Z10" s="47">
        <v>29.51</v>
      </c>
      <c r="AA10" s="47">
        <v>27.25</v>
      </c>
      <c r="AB10" s="47">
        <v>26.75</v>
      </c>
      <c r="AC10" s="47">
        <v>26.45</v>
      </c>
      <c r="AD10" s="47">
        <v>26.3</v>
      </c>
      <c r="AE10" s="47">
        <v>26.15</v>
      </c>
      <c r="AF10" s="47">
        <v>26.32</v>
      </c>
      <c r="AG10" s="47">
        <v>26.35</v>
      </c>
      <c r="AH10" s="47">
        <v>26.7</v>
      </c>
      <c r="AI10" s="47">
        <v>27.45</v>
      </c>
      <c r="AJ10" s="47">
        <v>27.87</v>
      </c>
      <c r="AK10" s="47">
        <v>28</v>
      </c>
      <c r="AL10" s="47">
        <v>27.75</v>
      </c>
      <c r="AM10" s="120">
        <v>27.05</v>
      </c>
      <c r="AN10" s="120">
        <v>27.15</v>
      </c>
      <c r="AO10" s="120">
        <v>27.15</v>
      </c>
      <c r="AP10" s="120">
        <v>27.4</v>
      </c>
      <c r="AQ10" s="120">
        <v>27.5</v>
      </c>
      <c r="AR10" s="120">
        <v>29.1</v>
      </c>
      <c r="AS10" s="120">
        <v>31.85</v>
      </c>
      <c r="AT10" s="120">
        <v>35</v>
      </c>
      <c r="AU10" s="120">
        <v>37</v>
      </c>
      <c r="AV10" s="120">
        <v>40.5</v>
      </c>
      <c r="AW10" s="120">
        <v>41</v>
      </c>
      <c r="AX10" s="120">
        <v>40.799999999999997</v>
      </c>
      <c r="AY10" s="120">
        <v>38.5</v>
      </c>
      <c r="AZ10" s="120">
        <v>37</v>
      </c>
      <c r="BA10" s="120">
        <v>35.299999999999997</v>
      </c>
      <c r="BB10" s="120">
        <v>34</v>
      </c>
      <c r="BC10" s="120">
        <v>34</v>
      </c>
      <c r="BD10" s="120">
        <v>32.799999999999997</v>
      </c>
      <c r="BE10" s="120">
        <v>33.6</v>
      </c>
      <c r="BF10" s="120">
        <v>34.1</v>
      </c>
      <c r="BG10" s="120">
        <v>33.4</v>
      </c>
      <c r="BH10" s="120">
        <v>31.8</v>
      </c>
      <c r="BI10" s="120">
        <v>29.8</v>
      </c>
      <c r="BJ10" s="120">
        <v>27.8</v>
      </c>
      <c r="BK10" s="120">
        <v>26</v>
      </c>
      <c r="BL10" s="120">
        <v>25.2</v>
      </c>
      <c r="BM10" s="120">
        <v>24</v>
      </c>
      <c r="BN10" s="120">
        <v>23</v>
      </c>
      <c r="BO10" s="120">
        <v>22.4</v>
      </c>
      <c r="BP10" s="120">
        <v>22</v>
      </c>
      <c r="BQ10" s="120">
        <v>22</v>
      </c>
      <c r="BR10" s="120">
        <v>22.18</v>
      </c>
      <c r="BS10" s="120">
        <v>22.07</v>
      </c>
      <c r="BT10" s="120">
        <v>23.1</v>
      </c>
      <c r="BU10" s="120">
        <v>25.5</v>
      </c>
      <c r="BV10" s="120">
        <v>26</v>
      </c>
      <c r="BW10" s="120">
        <v>28.4</v>
      </c>
      <c r="BX10" s="120">
        <v>28.14</v>
      </c>
      <c r="BY10" s="120">
        <v>27.95</v>
      </c>
      <c r="BZ10" s="120">
        <v>28.37</v>
      </c>
      <c r="CA10" s="120">
        <v>29.41</v>
      </c>
      <c r="CB10" s="120">
        <v>30.07</v>
      </c>
      <c r="CC10" s="120">
        <v>30.59</v>
      </c>
      <c r="CD10" s="120">
        <v>31.83</v>
      </c>
      <c r="CE10" s="120">
        <v>33.4</v>
      </c>
      <c r="CF10" s="120">
        <v>34.409999999999997</v>
      </c>
      <c r="CG10" s="120">
        <v>34.65</v>
      </c>
      <c r="CH10" s="120">
        <v>34.42</v>
      </c>
      <c r="CI10" s="120">
        <v>33.119999999999997</v>
      </c>
      <c r="CJ10" s="120">
        <v>33.200000000000003</v>
      </c>
      <c r="CK10" s="120">
        <v>34.06</v>
      </c>
      <c r="CL10" s="120">
        <v>34.18</v>
      </c>
      <c r="CM10" s="120">
        <v>34.44</v>
      </c>
      <c r="CN10" s="120">
        <v>34.39</v>
      </c>
      <c r="CO10" s="120">
        <v>34.53</v>
      </c>
      <c r="CP10" s="120">
        <v>34.729999999999997</v>
      </c>
      <c r="CQ10" s="120">
        <v>35.479999999999997</v>
      </c>
      <c r="CR10" s="120">
        <v>36.42</v>
      </c>
      <c r="CS10" s="120">
        <v>36.9</v>
      </c>
      <c r="CT10" s="120">
        <v>35.71</v>
      </c>
      <c r="CU10" s="120">
        <v>33.75</v>
      </c>
      <c r="CV10" s="120">
        <v>33.4</v>
      </c>
      <c r="CW10" s="120">
        <v>32.700000000000003</v>
      </c>
      <c r="CX10" s="120">
        <v>31.95</v>
      </c>
      <c r="CY10" s="120">
        <v>30.85</v>
      </c>
      <c r="CZ10" s="120">
        <v>29.15</v>
      </c>
      <c r="DA10" s="120">
        <v>29.04</v>
      </c>
      <c r="DB10" s="120">
        <v>29.13</v>
      </c>
      <c r="DC10" s="120">
        <v>30.84</v>
      </c>
      <c r="DD10" s="120">
        <v>33.6</v>
      </c>
      <c r="DE10" s="120">
        <v>34.97</v>
      </c>
      <c r="DF10" s="120">
        <v>35.020000000000003</v>
      </c>
      <c r="DG10" s="120">
        <v>34.770000000000003</v>
      </c>
      <c r="DH10" s="120">
        <v>34.58</v>
      </c>
      <c r="DI10" s="120">
        <v>34.68</v>
      </c>
      <c r="DJ10" s="120">
        <v>34.65</v>
      </c>
      <c r="DK10" s="120">
        <v>32.99</v>
      </c>
      <c r="DL10" s="120">
        <v>36.1</v>
      </c>
      <c r="DM10" s="120">
        <v>37.56</v>
      </c>
      <c r="DN10" s="120">
        <v>37.700000000000003</v>
      </c>
      <c r="DO10" s="120">
        <v>40</v>
      </c>
      <c r="DP10" s="120">
        <v>41.74</v>
      </c>
      <c r="DQ10" s="120">
        <v>42.46</v>
      </c>
      <c r="DR10" s="120">
        <v>42.24</v>
      </c>
      <c r="DS10" s="120">
        <v>41.26</v>
      </c>
      <c r="DT10" s="120">
        <v>40.94</v>
      </c>
      <c r="DU10" s="120">
        <v>40.549999999999997</v>
      </c>
      <c r="DV10" s="120">
        <v>39.72</v>
      </c>
      <c r="DW10" s="120">
        <v>38.869999999999997</v>
      </c>
      <c r="DX10" s="120">
        <v>37.97</v>
      </c>
      <c r="DY10" s="120">
        <v>37.18</v>
      </c>
      <c r="DZ10" s="120">
        <v>37.090000000000003</v>
      </c>
      <c r="EA10" s="120">
        <v>36.44</v>
      </c>
      <c r="EB10" s="120">
        <v>35.14</v>
      </c>
      <c r="EC10" s="120">
        <v>33.99</v>
      </c>
      <c r="ED10" s="120">
        <v>32.479999999999997</v>
      </c>
      <c r="EE10" s="120">
        <v>31.52</v>
      </c>
      <c r="EF10" s="120">
        <v>31.52</v>
      </c>
      <c r="EG10" s="120">
        <v>30.79</v>
      </c>
      <c r="EH10" s="120">
        <v>30.85</v>
      </c>
      <c r="EI10" s="120">
        <v>29.83</v>
      </c>
      <c r="EJ10" s="120">
        <v>28.83</v>
      </c>
      <c r="EK10" s="120">
        <v>27.94</v>
      </c>
      <c r="EL10" s="120">
        <v>27.78</v>
      </c>
      <c r="EM10" s="120">
        <v>28.38</v>
      </c>
      <c r="EN10" s="120">
        <v>29.5</v>
      </c>
      <c r="EO10" s="120">
        <v>29.77</v>
      </c>
      <c r="EP10" s="120">
        <v>29.74</v>
      </c>
      <c r="EQ10" s="120">
        <v>28.87</v>
      </c>
      <c r="ER10" s="120">
        <v>28.13</v>
      </c>
      <c r="ES10" s="120">
        <v>27.31</v>
      </c>
      <c r="ET10" s="120">
        <v>25.74</v>
      </c>
      <c r="EU10" s="120">
        <v>23.96</v>
      </c>
      <c r="EV10" s="120">
        <v>23.22</v>
      </c>
      <c r="EW10" s="120">
        <v>23.42</v>
      </c>
      <c r="EX10" s="120">
        <v>24.3</v>
      </c>
      <c r="EY10" s="120">
        <v>26.37</v>
      </c>
      <c r="EZ10" s="120">
        <v>30.42</v>
      </c>
      <c r="FA10" s="120">
        <v>33.14</v>
      </c>
      <c r="FB10" s="120">
        <v>33.67</v>
      </c>
      <c r="FC10" s="120">
        <v>34.130000000000003</v>
      </c>
      <c r="FD10" s="120">
        <v>33.97</v>
      </c>
      <c r="FE10" s="120">
        <v>33.56</v>
      </c>
      <c r="FF10" s="120">
        <v>33.49</v>
      </c>
      <c r="FG10" s="120">
        <v>33.83</v>
      </c>
      <c r="FH10" s="120">
        <v>34.380000000000003</v>
      </c>
      <c r="FI10" s="120">
        <v>35.89</v>
      </c>
      <c r="FJ10" s="120">
        <v>37.44</v>
      </c>
      <c r="FK10" s="120">
        <v>39.39</v>
      </c>
      <c r="FL10" s="120">
        <v>40.340000000000003</v>
      </c>
      <c r="FM10" s="120">
        <v>40.520000000000003</v>
      </c>
      <c r="FN10" s="120">
        <v>39.96</v>
      </c>
      <c r="FO10" s="120">
        <v>36.76</v>
      </c>
      <c r="FP10" s="120">
        <v>34.880000000000003</v>
      </c>
      <c r="FQ10" s="120">
        <v>34.21</v>
      </c>
      <c r="FR10" s="120">
        <v>32.99</v>
      </c>
      <c r="FS10" s="120">
        <v>32.380000000000003</v>
      </c>
      <c r="FT10" s="120">
        <v>32.56</v>
      </c>
      <c r="FU10" s="120">
        <v>33.19</v>
      </c>
      <c r="FV10" s="120"/>
    </row>
    <row r="11" spans="2:178" x14ac:dyDescent="0.2">
      <c r="B11" s="45" t="s">
        <v>78</v>
      </c>
      <c r="C11" s="46"/>
      <c r="D11" s="46"/>
      <c r="E11" s="46"/>
      <c r="F11" s="46"/>
      <c r="G11" s="46">
        <v>16.899999999999999</v>
      </c>
      <c r="H11" s="46">
        <v>20.7</v>
      </c>
      <c r="I11" s="46">
        <v>22</v>
      </c>
      <c r="J11" s="46">
        <v>22.23</v>
      </c>
      <c r="K11" s="47">
        <v>22.8</v>
      </c>
      <c r="L11" s="47">
        <v>23.4</v>
      </c>
      <c r="M11" s="47">
        <v>24.7</v>
      </c>
      <c r="N11" s="47">
        <v>25.5</v>
      </c>
      <c r="O11" s="47">
        <v>26.62</v>
      </c>
      <c r="P11" s="47">
        <v>26.41</v>
      </c>
      <c r="Q11" s="47">
        <v>25.8</v>
      </c>
      <c r="R11" s="47">
        <v>25.19</v>
      </c>
      <c r="S11" s="47">
        <v>24.91</v>
      </c>
      <c r="T11" s="47">
        <v>23.95</v>
      </c>
      <c r="U11" s="47">
        <v>23.97</v>
      </c>
      <c r="V11" s="47">
        <v>24.59</v>
      </c>
      <c r="W11" s="47">
        <v>24.97</v>
      </c>
      <c r="X11" s="47">
        <v>25.28</v>
      </c>
      <c r="Y11" s="47">
        <v>25.4</v>
      </c>
      <c r="Z11" s="47">
        <v>26.91</v>
      </c>
      <c r="AA11" s="47">
        <v>26.62</v>
      </c>
      <c r="AB11" s="47">
        <v>26.41</v>
      </c>
      <c r="AC11" s="47">
        <v>25.8</v>
      </c>
      <c r="AD11" s="47">
        <v>25.19</v>
      </c>
      <c r="AE11" s="47">
        <v>24.91</v>
      </c>
      <c r="AF11" s="47">
        <v>23.95</v>
      </c>
      <c r="AG11" s="47">
        <v>23.97</v>
      </c>
      <c r="AH11" s="47">
        <v>24.59</v>
      </c>
      <c r="AI11" s="47">
        <v>24.61</v>
      </c>
      <c r="AJ11" s="47">
        <v>25.5</v>
      </c>
      <c r="AK11" s="47">
        <v>26.68</v>
      </c>
      <c r="AL11" s="47">
        <v>26.82</v>
      </c>
      <c r="AM11" s="120">
        <v>26.49</v>
      </c>
      <c r="AN11" s="120">
        <v>26.52</v>
      </c>
      <c r="AO11" s="120">
        <v>26.62</v>
      </c>
      <c r="AP11" s="120">
        <v>26.94</v>
      </c>
      <c r="AQ11" s="120">
        <v>27.26</v>
      </c>
      <c r="AR11" s="120">
        <v>27.02</v>
      </c>
      <c r="AS11" s="120">
        <v>28.09</v>
      </c>
      <c r="AT11" s="120">
        <v>28.84</v>
      </c>
      <c r="AU11" s="120">
        <v>30.9</v>
      </c>
      <c r="AV11" s="120">
        <v>33.47</v>
      </c>
      <c r="AW11" s="120">
        <v>35.69</v>
      </c>
      <c r="AX11" s="120">
        <v>36.700000000000003</v>
      </c>
      <c r="AY11" s="120">
        <v>34.299999999999997</v>
      </c>
      <c r="AZ11" s="120">
        <v>33.799999999999997</v>
      </c>
      <c r="BA11" s="120">
        <v>33.22</v>
      </c>
      <c r="BB11" s="120">
        <v>32.43</v>
      </c>
      <c r="BC11" s="120">
        <v>31.46</v>
      </c>
      <c r="BD11" s="120">
        <v>30.73</v>
      </c>
      <c r="BE11" s="120">
        <v>31.14</v>
      </c>
      <c r="BF11" s="120">
        <v>30.32</v>
      </c>
      <c r="BG11" s="120">
        <v>29.46</v>
      </c>
      <c r="BH11" s="120">
        <v>27.16</v>
      </c>
      <c r="BI11" s="120">
        <v>25.78</v>
      </c>
      <c r="BJ11" s="120">
        <v>24.02</v>
      </c>
      <c r="BK11" s="120">
        <v>22.27</v>
      </c>
      <c r="BL11" s="120">
        <v>20.28</v>
      </c>
      <c r="BM11" s="120">
        <v>20.5</v>
      </c>
      <c r="BN11" s="120">
        <v>21.05</v>
      </c>
      <c r="BO11" s="120">
        <v>21</v>
      </c>
      <c r="BP11" s="120">
        <v>20.54</v>
      </c>
      <c r="BQ11" s="120">
        <v>21.33</v>
      </c>
      <c r="BR11" s="120">
        <v>22.45</v>
      </c>
      <c r="BS11" s="120">
        <v>22.73</v>
      </c>
      <c r="BT11" s="120">
        <v>23.18</v>
      </c>
      <c r="BU11" s="120">
        <v>25.23</v>
      </c>
      <c r="BV11" s="120">
        <v>25.73</v>
      </c>
      <c r="BW11" s="120">
        <v>26.02</v>
      </c>
      <c r="BX11" s="120">
        <v>26.6</v>
      </c>
      <c r="BY11" s="120">
        <v>26.92</v>
      </c>
      <c r="BZ11" s="120">
        <v>26.91</v>
      </c>
      <c r="CA11" s="120">
        <v>25.81</v>
      </c>
      <c r="CB11" s="120">
        <v>25.6</v>
      </c>
      <c r="CC11" s="120">
        <v>25.82</v>
      </c>
      <c r="CD11" s="120">
        <v>27.19</v>
      </c>
      <c r="CE11" s="120">
        <v>28.2</v>
      </c>
      <c r="CF11" s="120">
        <v>28.94</v>
      </c>
      <c r="CG11" s="120">
        <v>30.1</v>
      </c>
      <c r="CH11" s="120">
        <v>29.79</v>
      </c>
      <c r="CI11" s="120">
        <v>30.02</v>
      </c>
      <c r="CJ11" s="120">
        <v>30.26</v>
      </c>
      <c r="CK11" s="120">
        <v>30.28</v>
      </c>
      <c r="CL11" s="120">
        <v>30.24</v>
      </c>
      <c r="CM11" s="120">
        <v>30.24</v>
      </c>
      <c r="CN11" s="120">
        <v>29.9</v>
      </c>
      <c r="CO11" s="120">
        <v>30.08</v>
      </c>
      <c r="CP11" s="120">
        <v>29.13</v>
      </c>
      <c r="CQ11" s="120">
        <v>27.98</v>
      </c>
      <c r="CR11" s="120">
        <v>28.33</v>
      </c>
      <c r="CS11" s="120">
        <v>28.91</v>
      </c>
      <c r="CT11" s="120">
        <v>28.74</v>
      </c>
      <c r="CU11" s="120">
        <v>28.82</v>
      </c>
      <c r="CV11" s="120">
        <v>30.34</v>
      </c>
      <c r="CW11" s="120">
        <v>30.25</v>
      </c>
      <c r="CX11" s="120">
        <v>28.79</v>
      </c>
      <c r="CY11" s="120">
        <v>27.46</v>
      </c>
      <c r="CZ11" s="120">
        <v>26.84</v>
      </c>
      <c r="DA11" s="120">
        <v>27.34</v>
      </c>
      <c r="DB11" s="120">
        <v>28.19</v>
      </c>
      <c r="DC11" s="120">
        <v>28.13</v>
      </c>
      <c r="DD11" s="120">
        <v>28.95</v>
      </c>
      <c r="DE11" s="120">
        <v>29.73</v>
      </c>
      <c r="DF11" s="120">
        <v>30.1</v>
      </c>
      <c r="DG11" s="120">
        <v>29.75</v>
      </c>
      <c r="DH11" s="120">
        <v>29.63</v>
      </c>
      <c r="DI11" s="120">
        <v>30.02</v>
      </c>
      <c r="DJ11" s="120">
        <v>30.26</v>
      </c>
      <c r="DK11" s="120">
        <v>30.03</v>
      </c>
      <c r="DL11" s="120">
        <v>29.48</v>
      </c>
      <c r="DM11" s="120">
        <v>30.21</v>
      </c>
      <c r="DN11" s="120">
        <v>31.17</v>
      </c>
      <c r="DO11" s="120">
        <v>32.64</v>
      </c>
      <c r="DP11" s="120">
        <v>34.07</v>
      </c>
      <c r="DQ11" s="120">
        <v>36.549999999999997</v>
      </c>
      <c r="DR11" s="120">
        <v>37.17</v>
      </c>
      <c r="DS11" s="120">
        <v>35.799999999999997</v>
      </c>
      <c r="DT11" s="120">
        <v>35.6</v>
      </c>
      <c r="DU11" s="120">
        <v>35.159999999999997</v>
      </c>
      <c r="DV11" s="120">
        <v>33.83</v>
      </c>
      <c r="DW11" s="120">
        <v>32.94</v>
      </c>
      <c r="DX11" s="120">
        <v>32.43</v>
      </c>
      <c r="DY11" s="120">
        <v>32.04</v>
      </c>
      <c r="DZ11" s="120">
        <v>30.18</v>
      </c>
      <c r="EA11" s="120">
        <v>29.74</v>
      </c>
      <c r="EB11" s="120">
        <v>29.64</v>
      </c>
      <c r="EC11" s="120">
        <v>29.61</v>
      </c>
      <c r="ED11" s="120">
        <v>29.98</v>
      </c>
      <c r="EE11" s="120">
        <v>28.55</v>
      </c>
      <c r="EF11" s="120">
        <v>29.09</v>
      </c>
      <c r="EG11" s="120">
        <v>29.57</v>
      </c>
      <c r="EH11" s="120">
        <v>29.35</v>
      </c>
      <c r="EI11" s="120">
        <v>28.23</v>
      </c>
      <c r="EJ11" s="120">
        <v>26.98</v>
      </c>
      <c r="EK11" s="120">
        <v>26.96</v>
      </c>
      <c r="EL11" s="120">
        <v>26.54</v>
      </c>
      <c r="EM11" s="120">
        <v>26.56</v>
      </c>
      <c r="EN11" s="120">
        <v>27.31</v>
      </c>
      <c r="EO11" s="120">
        <v>27.41</v>
      </c>
      <c r="EP11" s="120">
        <v>27.39</v>
      </c>
      <c r="EQ11" s="120">
        <v>26.14</v>
      </c>
      <c r="ER11" s="120">
        <v>25.6</v>
      </c>
      <c r="ES11" s="120">
        <v>25.71</v>
      </c>
      <c r="ET11" s="120">
        <v>24.43</v>
      </c>
      <c r="EU11" s="120">
        <v>23.33</v>
      </c>
      <c r="EV11" s="120">
        <v>23.12</v>
      </c>
      <c r="EW11" s="120">
        <v>23.29</v>
      </c>
      <c r="EX11" s="120">
        <v>24.95</v>
      </c>
      <c r="EY11" s="120">
        <v>26.41</v>
      </c>
      <c r="EZ11" s="120">
        <v>28.3</v>
      </c>
      <c r="FA11" s="120">
        <v>29.62</v>
      </c>
      <c r="FB11" s="120">
        <v>30.67</v>
      </c>
      <c r="FC11" s="120">
        <v>30.21</v>
      </c>
      <c r="FD11" s="120">
        <v>30.57</v>
      </c>
      <c r="FE11" s="120">
        <v>30.52</v>
      </c>
      <c r="FF11" s="120">
        <v>30.66</v>
      </c>
      <c r="FG11" s="120">
        <v>30.95</v>
      </c>
      <c r="FH11" s="120">
        <v>31.25</v>
      </c>
      <c r="FI11" s="120">
        <v>31.64</v>
      </c>
      <c r="FJ11" s="120">
        <v>32.57</v>
      </c>
      <c r="FK11" s="120">
        <v>33.71</v>
      </c>
      <c r="FL11" s="120">
        <v>34.75</v>
      </c>
      <c r="FM11" s="120">
        <v>36.020000000000003</v>
      </c>
      <c r="FN11" s="120">
        <v>36.07</v>
      </c>
      <c r="FO11" s="120">
        <v>34.020000000000003</v>
      </c>
      <c r="FP11" s="120">
        <v>32.950000000000003</v>
      </c>
      <c r="FQ11" s="120">
        <v>32.409999999999997</v>
      </c>
      <c r="FR11" s="120">
        <v>31.96</v>
      </c>
      <c r="FS11" s="120">
        <v>30.69</v>
      </c>
      <c r="FT11" s="120">
        <v>30.4</v>
      </c>
      <c r="FU11" s="120">
        <v>30.42</v>
      </c>
      <c r="FV11" s="120"/>
    </row>
    <row r="12" spans="2:178" x14ac:dyDescent="0.2">
      <c r="B12" s="48" t="s">
        <v>79</v>
      </c>
      <c r="C12" s="49">
        <v>22.51</v>
      </c>
      <c r="D12" s="49">
        <v>22.79</v>
      </c>
      <c r="E12" s="49">
        <v>22.97</v>
      </c>
      <c r="F12" s="49">
        <v>23.01</v>
      </c>
      <c r="G12" s="49">
        <v>22.26</v>
      </c>
      <c r="H12" s="49">
        <v>22.61</v>
      </c>
      <c r="I12" s="49">
        <v>22.68</v>
      </c>
      <c r="J12" s="49">
        <v>22.61</v>
      </c>
      <c r="K12" s="50">
        <v>22.87</v>
      </c>
      <c r="L12" s="50">
        <v>23.35</v>
      </c>
      <c r="M12" s="50">
        <v>23.88</v>
      </c>
      <c r="N12" s="50">
        <v>24.43</v>
      </c>
      <c r="O12" s="50">
        <v>25.11</v>
      </c>
      <c r="P12" s="50">
        <v>25.11</v>
      </c>
      <c r="Q12" s="50">
        <v>25.28</v>
      </c>
      <c r="R12" s="50">
        <v>24.53</v>
      </c>
      <c r="S12" s="50">
        <v>24.61</v>
      </c>
      <c r="T12" s="50">
        <v>24.29</v>
      </c>
      <c r="U12" s="50">
        <v>23.73</v>
      </c>
      <c r="V12" s="50">
        <v>24.18</v>
      </c>
      <c r="W12" s="50">
        <v>24.37</v>
      </c>
      <c r="X12" s="50">
        <v>24.04</v>
      </c>
      <c r="Y12" s="50">
        <v>24.45</v>
      </c>
      <c r="Z12" s="50">
        <v>25.15</v>
      </c>
      <c r="AA12" s="50">
        <v>25.11</v>
      </c>
      <c r="AB12" s="50">
        <v>25.11</v>
      </c>
      <c r="AC12" s="50">
        <v>25.28</v>
      </c>
      <c r="AD12" s="50">
        <v>24.53</v>
      </c>
      <c r="AE12" s="50">
        <v>24.61</v>
      </c>
      <c r="AF12" s="50">
        <v>24.29</v>
      </c>
      <c r="AG12" s="50">
        <v>23.73</v>
      </c>
      <c r="AH12" s="50">
        <v>24.18</v>
      </c>
      <c r="AI12" s="50">
        <v>24.74</v>
      </c>
      <c r="AJ12" s="50">
        <v>25.3</v>
      </c>
      <c r="AK12" s="50">
        <v>26.22</v>
      </c>
      <c r="AL12" s="50">
        <v>27.06</v>
      </c>
      <c r="AM12" s="121">
        <v>27.39</v>
      </c>
      <c r="AN12" s="121">
        <v>27.46</v>
      </c>
      <c r="AO12" s="121">
        <v>28.24</v>
      </c>
      <c r="AP12" s="121">
        <v>27.8</v>
      </c>
      <c r="AQ12" s="121">
        <v>27.57</v>
      </c>
      <c r="AR12" s="121">
        <v>27.2</v>
      </c>
      <c r="AS12" s="121">
        <v>27.75</v>
      </c>
      <c r="AT12" s="121">
        <v>27.82</v>
      </c>
      <c r="AU12" s="121">
        <v>28.85</v>
      </c>
      <c r="AV12" s="121">
        <v>30.9</v>
      </c>
      <c r="AW12" s="121">
        <v>32.68</v>
      </c>
      <c r="AX12" s="121">
        <v>33.729999999999997</v>
      </c>
      <c r="AY12" s="121">
        <v>35.22</v>
      </c>
      <c r="AZ12" s="121">
        <v>35.22</v>
      </c>
      <c r="BA12" s="121">
        <v>35.61</v>
      </c>
      <c r="BB12" s="121">
        <v>33.869999999999997</v>
      </c>
      <c r="BC12" s="121">
        <v>33.44</v>
      </c>
      <c r="BD12" s="121">
        <v>33.28</v>
      </c>
      <c r="BE12" s="121">
        <v>32.32</v>
      </c>
      <c r="BF12" s="121">
        <v>31.61</v>
      </c>
      <c r="BG12" s="121">
        <v>31.24</v>
      </c>
      <c r="BH12" s="121">
        <v>30.45</v>
      </c>
      <c r="BI12" s="121">
        <v>27.99</v>
      </c>
      <c r="BJ12" s="121">
        <v>27.3</v>
      </c>
      <c r="BK12" s="121">
        <v>24.39</v>
      </c>
      <c r="BL12" s="121">
        <v>21.39</v>
      </c>
      <c r="BM12" s="121">
        <v>18.7</v>
      </c>
      <c r="BN12" s="121">
        <v>17.68</v>
      </c>
      <c r="BO12" s="121">
        <v>17.670000000000002</v>
      </c>
      <c r="BP12" s="121">
        <v>18</v>
      </c>
      <c r="BQ12" s="121">
        <v>18.600000000000001</v>
      </c>
      <c r="BR12" s="121">
        <v>19.54</v>
      </c>
      <c r="BS12" s="121">
        <v>20.96</v>
      </c>
      <c r="BT12" s="121">
        <v>23.24</v>
      </c>
      <c r="BU12" s="121">
        <v>25.16</v>
      </c>
      <c r="BV12" s="121">
        <v>25.99</v>
      </c>
      <c r="BW12" s="121">
        <v>25.84</v>
      </c>
      <c r="BX12" s="121">
        <v>25.84</v>
      </c>
      <c r="BY12" s="121">
        <v>26.08</v>
      </c>
      <c r="BZ12" s="121">
        <v>26.03</v>
      </c>
      <c r="CA12" s="121">
        <v>26.09</v>
      </c>
      <c r="CB12" s="121">
        <v>26.35</v>
      </c>
      <c r="CC12" s="121">
        <v>26.59</v>
      </c>
      <c r="CD12" s="121">
        <v>26.96</v>
      </c>
      <c r="CE12" s="121">
        <v>27.93</v>
      </c>
      <c r="CF12" s="121">
        <v>29.27</v>
      </c>
      <c r="CG12" s="121">
        <v>29.93</v>
      </c>
      <c r="CH12" s="121">
        <v>30.57</v>
      </c>
      <c r="CI12" s="121">
        <v>30.86</v>
      </c>
      <c r="CJ12" s="121">
        <v>31.21</v>
      </c>
      <c r="CK12" s="121">
        <v>31.21</v>
      </c>
      <c r="CL12" s="121">
        <v>31.79</v>
      </c>
      <c r="CM12" s="121">
        <v>31.64</v>
      </c>
      <c r="CN12" s="121">
        <v>31.61</v>
      </c>
      <c r="CO12" s="121">
        <v>31.39</v>
      </c>
      <c r="CP12" s="121">
        <v>31.58</v>
      </c>
      <c r="CQ12" s="121">
        <v>31.65</v>
      </c>
      <c r="CR12" s="121">
        <v>32.01</v>
      </c>
      <c r="CS12" s="121">
        <v>32.31</v>
      </c>
      <c r="CT12" s="121">
        <v>32.21</v>
      </c>
      <c r="CU12" s="121">
        <v>31.72</v>
      </c>
      <c r="CV12" s="121">
        <v>31.63</v>
      </c>
      <c r="CW12" s="121">
        <v>30.84</v>
      </c>
      <c r="CX12" s="121">
        <v>29.75</v>
      </c>
      <c r="CY12" s="121">
        <v>30.52</v>
      </c>
      <c r="CZ12" s="121">
        <v>27.69</v>
      </c>
      <c r="DA12" s="121">
        <v>27.18</v>
      </c>
      <c r="DB12" s="121">
        <v>27.24</v>
      </c>
      <c r="DC12" s="121">
        <v>28.05</v>
      </c>
      <c r="DD12" s="121">
        <v>29.33</v>
      </c>
      <c r="DE12" s="121">
        <v>30.43</v>
      </c>
      <c r="DF12" s="121">
        <v>31.03</v>
      </c>
      <c r="DG12" s="121">
        <v>31.4</v>
      </c>
      <c r="DH12" s="121">
        <v>31.66</v>
      </c>
      <c r="DI12" s="121">
        <v>31.73</v>
      </c>
      <c r="DJ12" s="121">
        <v>31.78</v>
      </c>
      <c r="DK12" s="121">
        <v>31.54</v>
      </c>
      <c r="DL12" s="121">
        <v>31.72</v>
      </c>
      <c r="DM12" s="121">
        <v>32.020000000000003</v>
      </c>
      <c r="DN12" s="121">
        <v>32.28</v>
      </c>
      <c r="DO12" s="121">
        <v>33.299999999999997</v>
      </c>
      <c r="DP12" s="121">
        <v>34.409999999999997</v>
      </c>
      <c r="DQ12" s="121">
        <v>35.03</v>
      </c>
      <c r="DR12" s="121">
        <v>35.549999999999997</v>
      </c>
      <c r="DS12" s="121">
        <v>35.799999999999997</v>
      </c>
      <c r="DT12" s="121">
        <v>35.950000000000003</v>
      </c>
      <c r="DU12" s="121">
        <v>35.799999999999997</v>
      </c>
      <c r="DV12" s="121">
        <v>35.049999999999997</v>
      </c>
      <c r="DW12" s="121">
        <v>34.47</v>
      </c>
      <c r="DX12" s="121">
        <v>33.630000000000003</v>
      </c>
      <c r="DY12" s="121">
        <v>33.18</v>
      </c>
      <c r="DZ12" s="121">
        <v>32.840000000000003</v>
      </c>
      <c r="EA12" s="121">
        <v>32.630000000000003</v>
      </c>
      <c r="EB12" s="121">
        <v>32.49</v>
      </c>
      <c r="EC12" s="121">
        <v>32.06</v>
      </c>
      <c r="ED12" s="121">
        <v>31.79</v>
      </c>
      <c r="EE12" s="121">
        <v>30.79</v>
      </c>
      <c r="EF12" s="121">
        <v>29.92</v>
      </c>
      <c r="EG12" s="121">
        <v>29.41</v>
      </c>
      <c r="EH12" s="121">
        <v>29.08</v>
      </c>
      <c r="EI12" s="121">
        <v>27.89</v>
      </c>
      <c r="EJ12" s="121">
        <v>27</v>
      </c>
      <c r="EK12" s="121">
        <v>26.43</v>
      </c>
      <c r="EL12" s="121">
        <v>26.25</v>
      </c>
      <c r="EM12" s="121">
        <v>26.63</v>
      </c>
      <c r="EN12" s="121">
        <v>27.08</v>
      </c>
      <c r="EO12" s="121">
        <v>27.41</v>
      </c>
      <c r="EP12" s="121">
        <v>27.43</v>
      </c>
      <c r="EQ12" s="121">
        <v>27.53</v>
      </c>
      <c r="ER12" s="121">
        <v>26.83</v>
      </c>
      <c r="ES12" s="121">
        <v>25.89</v>
      </c>
      <c r="ET12" s="121">
        <v>24.72</v>
      </c>
      <c r="EU12" s="121">
        <v>23.67</v>
      </c>
      <c r="EV12" s="121">
        <v>23.17</v>
      </c>
      <c r="EW12" s="121">
        <v>23.12</v>
      </c>
      <c r="EX12" s="121">
        <v>23.39</v>
      </c>
      <c r="EY12" s="121">
        <v>24.21</v>
      </c>
      <c r="EZ12" s="121">
        <v>25.78</v>
      </c>
      <c r="FA12" s="121">
        <v>27.05</v>
      </c>
      <c r="FB12" s="121">
        <v>28.29</v>
      </c>
      <c r="FC12" s="121">
        <v>29.15</v>
      </c>
      <c r="FD12" s="121">
        <v>29.52</v>
      </c>
      <c r="FE12" s="121">
        <v>29.51</v>
      </c>
      <c r="FF12" s="121">
        <v>29.79</v>
      </c>
      <c r="FG12" s="121">
        <v>29.86</v>
      </c>
      <c r="FH12" s="121">
        <v>29.99</v>
      </c>
      <c r="FI12" s="121">
        <v>30.49</v>
      </c>
      <c r="FJ12" s="121">
        <v>30.91</v>
      </c>
      <c r="FK12" s="121">
        <v>31.97</v>
      </c>
      <c r="FL12" s="121">
        <v>33.06</v>
      </c>
      <c r="FM12" s="121">
        <v>33.61</v>
      </c>
      <c r="FN12" s="121">
        <v>33.97</v>
      </c>
      <c r="FO12" s="121">
        <v>33.71</v>
      </c>
      <c r="FP12" s="121">
        <v>33.020000000000003</v>
      </c>
      <c r="FQ12" s="121">
        <v>32.42</v>
      </c>
      <c r="FR12" s="121">
        <v>30.87</v>
      </c>
      <c r="FS12" s="121">
        <v>30.65</v>
      </c>
      <c r="FT12" s="121">
        <v>30.59</v>
      </c>
      <c r="FU12" s="121">
        <v>30.77</v>
      </c>
      <c r="FV12" s="121"/>
    </row>
    <row r="13" spans="2:178" ht="13.5" thickBot="1" x14ac:dyDescent="0.25">
      <c r="B13" s="51" t="s">
        <v>80</v>
      </c>
      <c r="C13" s="52">
        <v>24.14</v>
      </c>
      <c r="D13" s="52">
        <v>24.01</v>
      </c>
      <c r="E13" s="52">
        <v>24.13</v>
      </c>
      <c r="F13" s="52">
        <v>24.42</v>
      </c>
      <c r="G13" s="52">
        <v>24.99</v>
      </c>
      <c r="H13" s="52">
        <v>24.99</v>
      </c>
      <c r="I13" s="52">
        <v>25.12</v>
      </c>
      <c r="J13" s="52">
        <v>25.12</v>
      </c>
      <c r="K13" s="53">
        <v>25.37</v>
      </c>
      <c r="L13" s="53">
        <v>25.78</v>
      </c>
      <c r="M13" s="53">
        <v>26.46</v>
      </c>
      <c r="N13" s="53">
        <v>27.22</v>
      </c>
      <c r="O13" s="53">
        <v>27.56</v>
      </c>
      <c r="P13" s="53">
        <v>27.63</v>
      </c>
      <c r="Q13" s="53">
        <v>27.36</v>
      </c>
      <c r="R13" s="53">
        <v>27.16</v>
      </c>
      <c r="S13" s="53">
        <v>27</v>
      </c>
      <c r="T13" s="53">
        <v>26.62</v>
      </c>
      <c r="U13" s="53">
        <v>26.01</v>
      </c>
      <c r="V13" s="53">
        <v>26.21</v>
      </c>
      <c r="W13" s="53">
        <v>27</v>
      </c>
      <c r="X13" s="53">
        <v>27.04</v>
      </c>
      <c r="Y13" s="53">
        <v>26.99</v>
      </c>
      <c r="Z13" s="53">
        <v>27.46</v>
      </c>
      <c r="AA13" s="53">
        <v>27.56</v>
      </c>
      <c r="AB13" s="53">
        <v>27.63</v>
      </c>
      <c r="AC13" s="53">
        <v>27.36</v>
      </c>
      <c r="AD13" s="53">
        <v>27.16</v>
      </c>
      <c r="AE13" s="53">
        <v>27</v>
      </c>
      <c r="AF13" s="53">
        <v>26.62</v>
      </c>
      <c r="AG13" s="53">
        <v>26.01</v>
      </c>
      <c r="AH13" s="53">
        <v>26.21</v>
      </c>
      <c r="AI13" s="53">
        <v>26.11</v>
      </c>
      <c r="AJ13" s="53">
        <v>26.57</v>
      </c>
      <c r="AK13" s="53">
        <v>26.82</v>
      </c>
      <c r="AL13" s="53">
        <v>27.2</v>
      </c>
      <c r="AM13" s="122">
        <v>26.9</v>
      </c>
      <c r="AN13" s="122">
        <v>27.18</v>
      </c>
      <c r="AO13" s="122">
        <v>27.03</v>
      </c>
      <c r="AP13" s="122">
        <v>27.08</v>
      </c>
      <c r="AQ13" s="122">
        <v>26.9</v>
      </c>
      <c r="AR13" s="122">
        <v>26.6</v>
      </c>
      <c r="AS13" s="122">
        <v>27.06</v>
      </c>
      <c r="AT13" s="122">
        <v>28.24</v>
      </c>
      <c r="AU13" s="122">
        <v>29.95</v>
      </c>
      <c r="AV13" s="122">
        <v>33.380000000000003</v>
      </c>
      <c r="AW13" s="122">
        <v>36.35</v>
      </c>
      <c r="AX13" s="122">
        <v>36.96</v>
      </c>
      <c r="AY13" s="122">
        <v>36.99</v>
      </c>
      <c r="AZ13" s="122">
        <v>37.479999999999997</v>
      </c>
      <c r="BA13" s="122">
        <v>37.65</v>
      </c>
      <c r="BB13" s="122">
        <v>35.56</v>
      </c>
      <c r="BC13" s="122">
        <v>33.9</v>
      </c>
      <c r="BD13" s="122">
        <v>34.26</v>
      </c>
      <c r="BE13" s="122">
        <v>33.409999999999997</v>
      </c>
      <c r="BF13" s="122">
        <v>31.62</v>
      </c>
      <c r="BG13" s="122">
        <v>30.74</v>
      </c>
      <c r="BH13" s="122">
        <v>29.31</v>
      </c>
      <c r="BI13" s="122">
        <v>27.55</v>
      </c>
      <c r="BJ13" s="122">
        <v>25.46</v>
      </c>
      <c r="BK13" s="122">
        <v>23.04</v>
      </c>
      <c r="BL13" s="122">
        <v>21.12</v>
      </c>
      <c r="BM13" s="122">
        <v>21.7</v>
      </c>
      <c r="BN13" s="122">
        <v>22.04</v>
      </c>
      <c r="BO13" s="122">
        <v>21.92</v>
      </c>
      <c r="BP13" s="122">
        <v>21.81</v>
      </c>
      <c r="BQ13" s="122">
        <v>22.25</v>
      </c>
      <c r="BR13" s="122">
        <v>22.42</v>
      </c>
      <c r="BS13" s="122">
        <v>23</v>
      </c>
      <c r="BT13" s="122">
        <v>23.24</v>
      </c>
      <c r="BU13" s="122">
        <v>24.1</v>
      </c>
      <c r="BV13" s="122">
        <v>24.88</v>
      </c>
      <c r="BW13" s="122">
        <v>25.71</v>
      </c>
      <c r="BX13" s="122">
        <v>26.52</v>
      </c>
      <c r="BY13" s="122">
        <v>27.29</v>
      </c>
      <c r="BZ13" s="122">
        <v>27.82</v>
      </c>
      <c r="CA13" s="122">
        <v>27.9</v>
      </c>
      <c r="CB13" s="122">
        <v>27.76</v>
      </c>
      <c r="CC13" s="122">
        <v>28.35</v>
      </c>
      <c r="CD13" s="122">
        <v>28.13</v>
      </c>
      <c r="CE13" s="122">
        <v>30.1</v>
      </c>
      <c r="CF13" s="122">
        <v>27.6</v>
      </c>
      <c r="CG13" s="122">
        <v>31.18</v>
      </c>
      <c r="CH13" s="122">
        <v>31.02</v>
      </c>
      <c r="CI13" s="122">
        <v>32.19</v>
      </c>
      <c r="CJ13" s="122">
        <v>32.19</v>
      </c>
      <c r="CK13" s="122">
        <v>32.71</v>
      </c>
      <c r="CL13" s="122">
        <v>33</v>
      </c>
      <c r="CM13" s="122">
        <v>33.020000000000003</v>
      </c>
      <c r="CN13" s="122">
        <v>33.15</v>
      </c>
      <c r="CO13" s="122">
        <v>33.159999999999997</v>
      </c>
      <c r="CP13" s="122">
        <v>33.159999999999997</v>
      </c>
      <c r="CQ13" s="122">
        <v>32.86</v>
      </c>
      <c r="CR13" s="122">
        <v>32.86</v>
      </c>
      <c r="CS13" s="122">
        <v>32.01</v>
      </c>
      <c r="CT13" s="122">
        <v>31.98</v>
      </c>
      <c r="CU13" s="122">
        <v>31.98</v>
      </c>
      <c r="CV13" s="122">
        <v>32.270000000000003</v>
      </c>
      <c r="CW13" s="122">
        <v>32.14</v>
      </c>
      <c r="CX13" s="122">
        <v>30.71</v>
      </c>
      <c r="CY13" s="122">
        <v>28.96</v>
      </c>
      <c r="CZ13" s="122">
        <v>27.73</v>
      </c>
      <c r="DA13" s="122">
        <v>27.51</v>
      </c>
      <c r="DB13" s="122">
        <v>28.06</v>
      </c>
      <c r="DC13" s="122">
        <v>28.72</v>
      </c>
      <c r="DD13" s="122">
        <v>29.19</v>
      </c>
      <c r="DE13" s="122">
        <v>29.49</v>
      </c>
      <c r="DF13" s="122">
        <v>30.1</v>
      </c>
      <c r="DG13" s="122">
        <v>32</v>
      </c>
      <c r="DH13" s="122">
        <v>31.4</v>
      </c>
      <c r="DI13" s="122">
        <v>31.75</v>
      </c>
      <c r="DJ13" s="122">
        <v>31.8</v>
      </c>
      <c r="DK13" s="122">
        <v>32.03</v>
      </c>
      <c r="DL13" s="122">
        <v>32.020000000000003</v>
      </c>
      <c r="DM13" s="122">
        <v>32.229999999999997</v>
      </c>
      <c r="DN13" s="122">
        <v>32.79</v>
      </c>
      <c r="DO13" s="122">
        <v>33.94</v>
      </c>
      <c r="DP13" s="122">
        <v>35.06</v>
      </c>
      <c r="DQ13" s="122">
        <v>33.57</v>
      </c>
      <c r="DR13" s="122">
        <v>33.57</v>
      </c>
      <c r="DS13" s="122">
        <v>34.24</v>
      </c>
      <c r="DT13" s="122">
        <v>34.47</v>
      </c>
      <c r="DU13" s="122">
        <v>34.64</v>
      </c>
      <c r="DV13" s="122">
        <v>34.46</v>
      </c>
      <c r="DW13" s="122">
        <v>34.11</v>
      </c>
      <c r="DX13" s="122">
        <v>33.729999999999997</v>
      </c>
      <c r="DY13" s="122">
        <v>33.54</v>
      </c>
      <c r="DZ13" s="122">
        <v>32.54</v>
      </c>
      <c r="EA13" s="122">
        <v>31.99</v>
      </c>
      <c r="EB13" s="122">
        <v>30.93</v>
      </c>
      <c r="EC13" s="122">
        <v>31.19</v>
      </c>
      <c r="ED13" s="122">
        <v>31.13</v>
      </c>
      <c r="EE13" s="122">
        <v>29.76</v>
      </c>
      <c r="EF13" s="122">
        <v>29.57</v>
      </c>
      <c r="EG13" s="122">
        <v>29.55</v>
      </c>
      <c r="EH13" s="122">
        <v>28.9</v>
      </c>
      <c r="EI13" s="122">
        <v>27.57</v>
      </c>
      <c r="EJ13" s="122">
        <v>26.6</v>
      </c>
      <c r="EK13" s="122">
        <v>25.87</v>
      </c>
      <c r="EL13" s="122">
        <v>25.32</v>
      </c>
      <c r="EM13" s="122">
        <v>25.42</v>
      </c>
      <c r="EN13" s="122">
        <v>26.01</v>
      </c>
      <c r="EO13" s="122">
        <v>26.4</v>
      </c>
      <c r="EP13" s="122">
        <v>26.7</v>
      </c>
      <c r="EQ13" s="122">
        <v>26.37</v>
      </c>
      <c r="ER13" s="122">
        <v>25.49</v>
      </c>
      <c r="ES13" s="122">
        <v>24.51</v>
      </c>
      <c r="ET13" s="122">
        <v>23.56</v>
      </c>
      <c r="EU13" s="122">
        <v>22.52</v>
      </c>
      <c r="EV13" s="122">
        <v>22.02</v>
      </c>
      <c r="EW13" s="122">
        <v>21.96</v>
      </c>
      <c r="EX13" s="122">
        <v>22.34</v>
      </c>
      <c r="EY13" s="122">
        <v>23.13</v>
      </c>
      <c r="EZ13" s="122">
        <v>24.36</v>
      </c>
      <c r="FA13" s="122">
        <v>25.68</v>
      </c>
      <c r="FB13" s="122">
        <v>27.02</v>
      </c>
      <c r="FC13" s="122">
        <v>28</v>
      </c>
      <c r="FD13" s="122">
        <v>28.79</v>
      </c>
      <c r="FE13" s="122">
        <v>29.26</v>
      </c>
      <c r="FF13" s="122">
        <v>29.88</v>
      </c>
      <c r="FG13" s="122">
        <v>30.42</v>
      </c>
      <c r="FH13" s="122">
        <v>31.02</v>
      </c>
      <c r="FI13" s="122">
        <v>31.53</v>
      </c>
      <c r="FJ13" s="122">
        <v>31.6</v>
      </c>
      <c r="FK13" s="122">
        <v>33.08</v>
      </c>
      <c r="FL13" s="122">
        <v>34.68</v>
      </c>
      <c r="FM13" s="122">
        <v>35.21</v>
      </c>
      <c r="FN13" s="122">
        <v>35.4</v>
      </c>
      <c r="FO13" s="122">
        <v>34.479999999999997</v>
      </c>
      <c r="FP13" s="122">
        <v>33.82</v>
      </c>
      <c r="FQ13" s="122">
        <v>32.82</v>
      </c>
      <c r="FR13" s="122">
        <v>32.049999999999997</v>
      </c>
      <c r="FS13" s="122">
        <v>31.21</v>
      </c>
      <c r="FT13" s="122">
        <v>30.78</v>
      </c>
      <c r="FU13" s="122">
        <v>28.23</v>
      </c>
      <c r="FV13" s="122"/>
    </row>
    <row r="14" spans="2:178" ht="13.5" thickBot="1" x14ac:dyDescent="0.25"/>
    <row r="15" spans="2:178" ht="13.5" thickBot="1" x14ac:dyDescent="0.25">
      <c r="B15" s="67"/>
      <c r="C15" t="s">
        <v>97</v>
      </c>
      <c r="CF15" s="130"/>
      <c r="CG15" s="130" t="s">
        <v>251</v>
      </c>
      <c r="CH15" s="327" t="s">
        <v>252</v>
      </c>
    </row>
    <row r="16" spans="2:178" x14ac:dyDescent="0.2">
      <c r="CF16" s="328" t="s">
        <v>211</v>
      </c>
      <c r="CG16" s="328">
        <v>56.68</v>
      </c>
      <c r="CH16" s="329">
        <v>55.96</v>
      </c>
    </row>
    <row r="17" spans="3:86" x14ac:dyDescent="0.2">
      <c r="Z17" s="68"/>
      <c r="CF17" s="330" t="s">
        <v>213</v>
      </c>
      <c r="CG17" s="330">
        <v>53.21</v>
      </c>
      <c r="CH17" s="331">
        <v>50.85</v>
      </c>
    </row>
    <row r="18" spans="3:86" x14ac:dyDescent="0.2">
      <c r="CF18" s="330" t="s">
        <v>171</v>
      </c>
      <c r="CG18" s="330">
        <v>39.590000000000003</v>
      </c>
      <c r="CH18" s="331">
        <v>38.83</v>
      </c>
    </row>
    <row r="19" spans="3:86" x14ac:dyDescent="0.2">
      <c r="CF19" s="330" t="s">
        <v>143</v>
      </c>
      <c r="CG19" s="330">
        <v>36.08</v>
      </c>
      <c r="CH19" s="331">
        <v>37.659999999999997</v>
      </c>
    </row>
    <row r="20" spans="3:86" x14ac:dyDescent="0.2">
      <c r="CF20" s="330" t="s">
        <v>141</v>
      </c>
      <c r="CG20" s="330">
        <v>35.81</v>
      </c>
      <c r="CH20" s="331">
        <v>37.51</v>
      </c>
    </row>
    <row r="21" spans="3:86" x14ac:dyDescent="0.2">
      <c r="CF21" s="330" t="s">
        <v>76</v>
      </c>
      <c r="CG21" s="330">
        <v>35.76</v>
      </c>
      <c r="CH21" s="331">
        <v>35.11</v>
      </c>
    </row>
    <row r="22" spans="3:86" x14ac:dyDescent="0.2">
      <c r="CF22" s="330" t="s">
        <v>215</v>
      </c>
      <c r="CG22" s="330">
        <v>35.75</v>
      </c>
      <c r="CH22" s="331">
        <v>38.5</v>
      </c>
    </row>
    <row r="23" spans="3:86" x14ac:dyDescent="0.2">
      <c r="CF23" s="330" t="s">
        <v>131</v>
      </c>
      <c r="CG23" s="330">
        <v>35.26</v>
      </c>
      <c r="CH23" s="331">
        <v>37.15</v>
      </c>
    </row>
    <row r="24" spans="3:86" x14ac:dyDescent="0.2">
      <c r="CF24" s="330" t="s">
        <v>136</v>
      </c>
      <c r="CG24" s="330">
        <v>35.119999999999997</v>
      </c>
      <c r="CH24" s="331">
        <v>37.700000000000003</v>
      </c>
    </row>
    <row r="25" spans="3:86" x14ac:dyDescent="0.2">
      <c r="CF25" s="330" t="s">
        <v>77</v>
      </c>
      <c r="CG25" s="330">
        <v>33.83</v>
      </c>
      <c r="CH25" s="331">
        <v>37.44</v>
      </c>
    </row>
    <row r="26" spans="3:86" x14ac:dyDescent="0.2">
      <c r="CF26" s="330" t="s">
        <v>132</v>
      </c>
      <c r="CG26" s="330">
        <v>33.409999999999997</v>
      </c>
      <c r="CH26" s="331">
        <v>37.68</v>
      </c>
    </row>
    <row r="27" spans="3:86" x14ac:dyDescent="0.2">
      <c r="CF27" s="330" t="s">
        <v>154</v>
      </c>
      <c r="CG27" s="330">
        <v>33.29</v>
      </c>
      <c r="CH27" s="331">
        <v>37.99</v>
      </c>
    </row>
    <row r="28" spans="3:86" x14ac:dyDescent="0.2">
      <c r="CF28" s="330" t="s">
        <v>214</v>
      </c>
      <c r="CG28" s="330">
        <v>32.49</v>
      </c>
      <c r="CH28" s="331">
        <v>35.020000000000003</v>
      </c>
    </row>
    <row r="29" spans="3:86" x14ac:dyDescent="0.2">
      <c r="CF29" s="330" t="s">
        <v>217</v>
      </c>
      <c r="CG29" s="330">
        <v>32.19</v>
      </c>
      <c r="CH29" s="331">
        <v>30.97</v>
      </c>
    </row>
    <row r="30" spans="3:86" x14ac:dyDescent="0.2">
      <c r="CF30" s="330" t="s">
        <v>137</v>
      </c>
      <c r="CG30" s="330">
        <v>31.82</v>
      </c>
      <c r="CH30" s="331">
        <v>36.06</v>
      </c>
    </row>
    <row r="31" spans="3:86" x14ac:dyDescent="0.2">
      <c r="CF31" s="330" t="s">
        <v>206</v>
      </c>
      <c r="CG31" s="330">
        <v>31.65</v>
      </c>
      <c r="CH31" s="331">
        <v>29.95</v>
      </c>
    </row>
    <row r="32" spans="3:86" ht="14.25" x14ac:dyDescent="0.2">
      <c r="C32" s="54" t="s">
        <v>82</v>
      </c>
      <c r="CF32" s="330" t="s">
        <v>80</v>
      </c>
      <c r="CG32" s="330">
        <v>31.17</v>
      </c>
      <c r="CH32" s="331">
        <v>32.08</v>
      </c>
    </row>
    <row r="33" spans="84:86" x14ac:dyDescent="0.2">
      <c r="CF33" s="330" t="s">
        <v>79</v>
      </c>
      <c r="CG33" s="330">
        <v>30.82</v>
      </c>
      <c r="CH33" s="331">
        <v>30.91</v>
      </c>
    </row>
    <row r="34" spans="84:86" x14ac:dyDescent="0.2">
      <c r="CF34" s="336" t="s">
        <v>78</v>
      </c>
      <c r="CG34" s="336">
        <v>30.72</v>
      </c>
      <c r="CH34" s="337">
        <v>32.57</v>
      </c>
    </row>
    <row r="35" spans="84:86" x14ac:dyDescent="0.2">
      <c r="CF35" s="330" t="s">
        <v>133</v>
      </c>
      <c r="CG35" s="330">
        <v>30.49</v>
      </c>
      <c r="CH35" s="331">
        <v>30.68</v>
      </c>
    </row>
    <row r="36" spans="84:86" x14ac:dyDescent="0.2">
      <c r="CF36" s="330" t="s">
        <v>197</v>
      </c>
      <c r="CG36" s="330">
        <v>30.34</v>
      </c>
      <c r="CH36" s="331">
        <v>32.94</v>
      </c>
    </row>
    <row r="37" spans="84:86" x14ac:dyDescent="0.2">
      <c r="CF37" s="330" t="s">
        <v>216</v>
      </c>
      <c r="CG37" s="330">
        <v>29.89</v>
      </c>
      <c r="CH37" s="331">
        <v>30.56</v>
      </c>
    </row>
    <row r="38" spans="84:86" x14ac:dyDescent="0.2">
      <c r="CF38" s="330" t="s">
        <v>152</v>
      </c>
      <c r="CG38" s="330">
        <v>29.79</v>
      </c>
      <c r="CH38" s="331">
        <v>29.85</v>
      </c>
    </row>
    <row r="39" spans="84:86" x14ac:dyDescent="0.2">
      <c r="CF39" s="330" t="s">
        <v>140</v>
      </c>
      <c r="CG39" s="330">
        <v>29.38</v>
      </c>
      <c r="CH39" s="331">
        <v>29.84</v>
      </c>
    </row>
    <row r="40" spans="84:86" x14ac:dyDescent="0.2">
      <c r="CF40" s="330" t="s">
        <v>144</v>
      </c>
      <c r="CG40" s="330">
        <v>29</v>
      </c>
      <c r="CH40" s="331">
        <v>26.91</v>
      </c>
    </row>
    <row r="41" spans="84:86" x14ac:dyDescent="0.2">
      <c r="CF41" s="330" t="s">
        <v>218</v>
      </c>
      <c r="CG41" s="330">
        <v>28.33</v>
      </c>
      <c r="CH41" s="331">
        <v>30.47</v>
      </c>
    </row>
    <row r="42" spans="84:86" x14ac:dyDescent="0.2">
      <c r="CF42" s="330" t="s">
        <v>134</v>
      </c>
      <c r="CG42" s="330">
        <v>27.97</v>
      </c>
      <c r="CH42" s="331">
        <v>30.05</v>
      </c>
    </row>
    <row r="43" spans="84:86" ht="13.5" thickBot="1" x14ac:dyDescent="0.25">
      <c r="CF43" s="330" t="s">
        <v>156</v>
      </c>
      <c r="CG43" s="330">
        <v>25.74</v>
      </c>
      <c r="CH43" s="331">
        <v>28.65</v>
      </c>
    </row>
    <row r="44" spans="84:86" ht="13.5" thickBot="1" x14ac:dyDescent="0.25">
      <c r="CF44" s="130" t="s">
        <v>219</v>
      </c>
      <c r="CG44" s="130">
        <v>33.630000000000003</v>
      </c>
      <c r="CH44" s="327">
        <v>35.25</v>
      </c>
    </row>
    <row r="46" spans="84:86" ht="13.5" thickBot="1" x14ac:dyDescent="0.25"/>
    <row r="47" spans="84:86" ht="13.5" thickBot="1" x14ac:dyDescent="0.25">
      <c r="CF47" s="338"/>
      <c r="CG47" s="130" t="s">
        <v>232</v>
      </c>
      <c r="CH47" s="130" t="s">
        <v>221</v>
      </c>
    </row>
    <row r="48" spans="84:86" x14ac:dyDescent="0.2">
      <c r="CF48" s="328" t="s">
        <v>211</v>
      </c>
      <c r="CG48" s="329">
        <v>55.88</v>
      </c>
      <c r="CH48" s="329">
        <v>56</v>
      </c>
    </row>
    <row r="49" spans="2:86" x14ac:dyDescent="0.2">
      <c r="B49" s="61"/>
      <c r="C49" s="61"/>
      <c r="D49" s="61"/>
      <c r="E49" s="61"/>
      <c r="CF49" s="330" t="s">
        <v>171</v>
      </c>
      <c r="CG49" s="331">
        <v>38.79</v>
      </c>
      <c r="CH49" s="331">
        <v>38.65</v>
      </c>
    </row>
    <row r="50" spans="2:86" x14ac:dyDescent="0.2">
      <c r="CF50" s="330" t="s">
        <v>215</v>
      </c>
      <c r="CG50" s="331">
        <v>37.96</v>
      </c>
      <c r="CH50" s="331">
        <v>28.38</v>
      </c>
    </row>
    <row r="51" spans="2:86" x14ac:dyDescent="0.2">
      <c r="CF51" s="330" t="s">
        <v>154</v>
      </c>
      <c r="CG51" s="331">
        <v>37.94</v>
      </c>
      <c r="CH51" s="331">
        <v>30.7</v>
      </c>
    </row>
    <row r="52" spans="2:86" x14ac:dyDescent="0.2">
      <c r="CF52" s="330" t="s">
        <v>143</v>
      </c>
      <c r="CG52" s="331">
        <v>37.630000000000003</v>
      </c>
      <c r="CH52" s="331">
        <v>37.200000000000003</v>
      </c>
    </row>
    <row r="53" spans="2:86" x14ac:dyDescent="0.2">
      <c r="CF53" s="330" t="s">
        <v>136</v>
      </c>
      <c r="CG53" s="331">
        <v>37.340000000000003</v>
      </c>
      <c r="CH53" s="331">
        <v>31.17</v>
      </c>
    </row>
    <row r="54" spans="2:86" x14ac:dyDescent="0.2">
      <c r="CF54" s="330" t="s">
        <v>131</v>
      </c>
      <c r="CG54" s="331">
        <v>37.020000000000003</v>
      </c>
      <c r="CH54" s="331">
        <v>31.99</v>
      </c>
    </row>
    <row r="55" spans="2:86" x14ac:dyDescent="0.2">
      <c r="CF55" s="330" t="s">
        <v>141</v>
      </c>
      <c r="CG55" s="331">
        <v>36.79</v>
      </c>
      <c r="CH55" s="331">
        <v>28.68</v>
      </c>
    </row>
    <row r="56" spans="2:86" x14ac:dyDescent="0.2">
      <c r="CF56" s="330" t="s">
        <v>132</v>
      </c>
      <c r="CG56" s="331">
        <v>36.42</v>
      </c>
      <c r="CH56" s="331">
        <v>28.1</v>
      </c>
    </row>
    <row r="57" spans="2:86" x14ac:dyDescent="0.2">
      <c r="CF57" s="330" t="s">
        <v>77</v>
      </c>
      <c r="CG57" s="331">
        <v>36.409999999999997</v>
      </c>
      <c r="CH57" s="331">
        <v>27.38</v>
      </c>
    </row>
    <row r="58" spans="2:86" x14ac:dyDescent="0.2">
      <c r="CF58" s="330" t="s">
        <v>214</v>
      </c>
      <c r="CG58" s="331">
        <v>35.42</v>
      </c>
      <c r="CH58" s="331">
        <v>28</v>
      </c>
    </row>
    <row r="59" spans="2:86" x14ac:dyDescent="0.2">
      <c r="CF59" s="330" t="s">
        <v>137</v>
      </c>
      <c r="CG59" s="331">
        <v>35.049999999999997</v>
      </c>
      <c r="CH59" s="331">
        <v>26.7</v>
      </c>
    </row>
    <row r="60" spans="2:86" x14ac:dyDescent="0.2">
      <c r="CF60" s="330" t="s">
        <v>76</v>
      </c>
      <c r="CG60" s="331">
        <v>34.4</v>
      </c>
      <c r="CH60" s="331">
        <v>30.18</v>
      </c>
    </row>
    <row r="61" spans="2:86" x14ac:dyDescent="0.2">
      <c r="CF61" s="330" t="s">
        <v>197</v>
      </c>
      <c r="CG61" s="331">
        <v>32.68</v>
      </c>
      <c r="CH61" s="331">
        <v>23.76</v>
      </c>
    </row>
    <row r="62" spans="2:86" x14ac:dyDescent="0.2">
      <c r="CF62" s="336" t="s">
        <v>78</v>
      </c>
      <c r="CG62" s="337">
        <v>32.369999999999997</v>
      </c>
      <c r="CH62" s="337">
        <v>25.96</v>
      </c>
    </row>
    <row r="63" spans="2:86" x14ac:dyDescent="0.2">
      <c r="CF63" s="330" t="s">
        <v>217</v>
      </c>
      <c r="CG63" s="331">
        <v>31.89</v>
      </c>
      <c r="CH63" s="331">
        <v>27.18</v>
      </c>
    </row>
    <row r="64" spans="2:86" x14ac:dyDescent="0.2">
      <c r="CF64" s="362" t="s">
        <v>80</v>
      </c>
      <c r="CG64" s="363">
        <v>31.59</v>
      </c>
      <c r="CH64" s="363">
        <v>24.08</v>
      </c>
    </row>
    <row r="65" spans="84:86" x14ac:dyDescent="0.2">
      <c r="CF65" s="330" t="s">
        <v>79</v>
      </c>
      <c r="CG65" s="331">
        <v>30.99</v>
      </c>
      <c r="CH65" s="331">
        <v>25.31</v>
      </c>
    </row>
    <row r="66" spans="84:86" x14ac:dyDescent="0.2">
      <c r="CF66" s="330" t="s">
        <v>133</v>
      </c>
      <c r="CG66" s="331">
        <v>30.96</v>
      </c>
      <c r="CH66" s="331">
        <v>29.12</v>
      </c>
    </row>
    <row r="67" spans="84:86" x14ac:dyDescent="0.2">
      <c r="CF67" s="330" t="s">
        <v>134</v>
      </c>
      <c r="CG67" s="331">
        <v>30.61</v>
      </c>
      <c r="CH67" s="331">
        <v>21.72</v>
      </c>
    </row>
    <row r="68" spans="84:86" x14ac:dyDescent="0.2">
      <c r="CF68" s="330" t="s">
        <v>218</v>
      </c>
      <c r="CG68" s="331">
        <v>30.48</v>
      </c>
      <c r="CH68" s="331">
        <v>23.8</v>
      </c>
    </row>
    <row r="69" spans="84:86" x14ac:dyDescent="0.2">
      <c r="CF69" s="330" t="s">
        <v>216</v>
      </c>
      <c r="CG69" s="331">
        <v>30.32</v>
      </c>
      <c r="CH69" s="331">
        <v>25.28</v>
      </c>
    </row>
    <row r="70" spans="84:86" x14ac:dyDescent="0.2">
      <c r="CF70" s="330" t="s">
        <v>156</v>
      </c>
      <c r="CG70" s="331">
        <v>29.76</v>
      </c>
      <c r="CH70" s="331">
        <v>21.63</v>
      </c>
    </row>
    <row r="71" spans="84:86" x14ac:dyDescent="0.2">
      <c r="CF71" s="330" t="s">
        <v>152</v>
      </c>
      <c r="CG71" s="331">
        <v>29.68</v>
      </c>
      <c r="CH71" s="331">
        <v>27.77</v>
      </c>
    </row>
    <row r="72" spans="84:86" ht="13.5" thickBot="1" x14ac:dyDescent="0.25">
      <c r="CF72" s="330" t="s">
        <v>144</v>
      </c>
      <c r="CG72" s="331">
        <v>29.19</v>
      </c>
      <c r="CH72" s="331">
        <v>25.66</v>
      </c>
    </row>
    <row r="73" spans="84:86" ht="13.5" thickBot="1" x14ac:dyDescent="0.25">
      <c r="CF73" s="130" t="s">
        <v>219</v>
      </c>
      <c r="CG73" s="327">
        <v>34.86</v>
      </c>
      <c r="CH73" s="327">
        <v>28.46</v>
      </c>
    </row>
    <row r="84" spans="2:7" ht="18.75" x14ac:dyDescent="0.25">
      <c r="B84" s="462" t="s">
        <v>225</v>
      </c>
      <c r="C84" s="463"/>
      <c r="D84" s="463"/>
      <c r="E84" s="463"/>
      <c r="F84" s="463"/>
      <c r="G84" s="463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62" sqref="U62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D23" sqref="D23"/>
    </sheetView>
  </sheetViews>
  <sheetFormatPr defaultRowHeight="12.75" x14ac:dyDescent="0.2"/>
  <cols>
    <col min="1" max="1" width="9.140625" style="270"/>
    <col min="2" max="2" width="23.28515625" style="270" customWidth="1"/>
    <col min="3" max="16384" width="9.140625" style="270"/>
  </cols>
  <sheetData>
    <row r="2" spans="2:13" ht="15.75" x14ac:dyDescent="0.25">
      <c r="B2" s="124" t="s">
        <v>195</v>
      </c>
      <c r="G2" s="271"/>
    </row>
    <row r="5" spans="2:13" ht="13.5" thickBot="1" x14ac:dyDescent="0.25"/>
    <row r="6" spans="2:13" ht="16.5" customHeight="1" thickBot="1" x14ac:dyDescent="0.25">
      <c r="B6" s="464" t="s">
        <v>86</v>
      </c>
      <c r="C6" s="466" t="s">
        <v>182</v>
      </c>
      <c r="D6" s="467"/>
      <c r="E6" s="467"/>
      <c r="F6" s="467"/>
      <c r="G6" s="467"/>
      <c r="H6" s="467"/>
      <c r="I6" s="466" t="s">
        <v>183</v>
      </c>
      <c r="J6" s="467"/>
      <c r="K6" s="467"/>
      <c r="L6" s="467"/>
      <c r="M6" s="468"/>
    </row>
    <row r="7" spans="2:13" ht="16.5" customHeight="1" thickBot="1" x14ac:dyDescent="0.25">
      <c r="B7" s="465"/>
      <c r="C7" s="272" t="s">
        <v>229</v>
      </c>
      <c r="D7" s="273" t="s">
        <v>240</v>
      </c>
      <c r="E7" s="273" t="s">
        <v>184</v>
      </c>
      <c r="F7" s="274" t="s">
        <v>185</v>
      </c>
      <c r="G7" s="273" t="s">
        <v>186</v>
      </c>
      <c r="H7" s="275" t="s">
        <v>187</v>
      </c>
      <c r="I7" s="276" t="s">
        <v>230</v>
      </c>
      <c r="J7" s="273" t="s">
        <v>188</v>
      </c>
      <c r="K7" s="274" t="s">
        <v>185</v>
      </c>
      <c r="L7" s="273" t="s">
        <v>189</v>
      </c>
      <c r="M7" s="273" t="s">
        <v>190</v>
      </c>
    </row>
    <row r="8" spans="2:13" ht="30" customHeight="1" thickBot="1" x14ac:dyDescent="0.25">
      <c r="B8" s="460" t="s">
        <v>268</v>
      </c>
      <c r="C8" s="283">
        <v>135.85</v>
      </c>
      <c r="D8" s="284"/>
      <c r="E8" s="284">
        <v>131.63</v>
      </c>
      <c r="F8" s="285">
        <v>141.66999999999999</v>
      </c>
      <c r="G8" s="284">
        <v>143.80000000000001</v>
      </c>
      <c r="H8" s="286">
        <v>114.21</v>
      </c>
      <c r="I8" s="287"/>
      <c r="J8" s="277">
        <v>103.20595608903746</v>
      </c>
      <c r="K8" s="278">
        <v>95.89186136796782</v>
      </c>
      <c r="L8" s="277">
        <v>94.471488178025027</v>
      </c>
      <c r="M8" s="277">
        <v>118.94755275369933</v>
      </c>
    </row>
    <row r="9" spans="2:13" ht="30" customHeight="1" thickBot="1" x14ac:dyDescent="0.25">
      <c r="B9" s="460" t="s">
        <v>191</v>
      </c>
      <c r="C9" s="283">
        <v>631.89</v>
      </c>
      <c r="D9" s="284">
        <v>635.92999999999995</v>
      </c>
      <c r="E9" s="342">
        <v>625.68600000000004</v>
      </c>
      <c r="F9" s="285">
        <v>616.41999999999996</v>
      </c>
      <c r="G9" s="284">
        <v>677.7</v>
      </c>
      <c r="H9" s="286">
        <v>789.91</v>
      </c>
      <c r="I9" s="279">
        <v>99.364709952353252</v>
      </c>
      <c r="J9" s="277">
        <v>100.99155167288384</v>
      </c>
      <c r="K9" s="278">
        <v>102.50965250965251</v>
      </c>
      <c r="L9" s="277">
        <v>93.240371845949525</v>
      </c>
      <c r="M9" s="277">
        <v>79.995189325366184</v>
      </c>
    </row>
    <row r="10" spans="2:13" ht="30" customHeight="1" thickBot="1" x14ac:dyDescent="0.25">
      <c r="B10" s="460" t="s">
        <v>192</v>
      </c>
      <c r="C10" s="283">
        <v>1177.53</v>
      </c>
      <c r="D10" s="284">
        <v>1190.48</v>
      </c>
      <c r="E10" s="342">
        <v>1191.056</v>
      </c>
      <c r="F10" s="285">
        <v>1108.33</v>
      </c>
      <c r="G10" s="284">
        <v>1326.46</v>
      </c>
      <c r="H10" s="286">
        <v>1049.9100000000001</v>
      </c>
      <c r="I10" s="279">
        <v>98.912203480948861</v>
      </c>
      <c r="J10" s="277">
        <v>98.864369097674668</v>
      </c>
      <c r="K10" s="278">
        <v>106.24362780038437</v>
      </c>
      <c r="L10" s="277">
        <v>88.772371575471553</v>
      </c>
      <c r="M10" s="277">
        <v>112.15532759950852</v>
      </c>
    </row>
    <row r="11" spans="2:13" ht="30" customHeight="1" thickBot="1" x14ac:dyDescent="0.25">
      <c r="B11" s="460" t="s">
        <v>193</v>
      </c>
      <c r="C11" s="283">
        <v>2014.5</v>
      </c>
      <c r="D11" s="284">
        <v>2096.08</v>
      </c>
      <c r="E11" s="342">
        <v>2218.0050000000001</v>
      </c>
      <c r="F11" s="285">
        <v>1743.25</v>
      </c>
      <c r="G11" s="284">
        <v>2235.2600000000002</v>
      </c>
      <c r="H11" s="286">
        <v>1689.16</v>
      </c>
      <c r="I11" s="279">
        <v>96.107972978130604</v>
      </c>
      <c r="J11" s="277">
        <v>90.824862883537222</v>
      </c>
      <c r="K11" s="278">
        <v>115.56001720923562</v>
      </c>
      <c r="L11" s="277">
        <v>90.123743993987262</v>
      </c>
      <c r="M11" s="277">
        <v>119.26046082076297</v>
      </c>
    </row>
    <row r="12" spans="2:13" ht="30" customHeight="1" thickBot="1" x14ac:dyDescent="0.25">
      <c r="B12" s="460" t="s">
        <v>194</v>
      </c>
      <c r="C12" s="283">
        <v>2219.77</v>
      </c>
      <c r="D12" s="284">
        <v>2249.1799999999998</v>
      </c>
      <c r="E12" s="342">
        <v>2379.6149999999998</v>
      </c>
      <c r="F12" s="285">
        <v>1971.15</v>
      </c>
      <c r="G12" s="284">
        <v>2489.62</v>
      </c>
      <c r="H12" s="286">
        <v>1853.72</v>
      </c>
      <c r="I12" s="279">
        <v>98.692412345832707</v>
      </c>
      <c r="J12" s="277">
        <v>93.282736913324229</v>
      </c>
      <c r="K12" s="278">
        <v>112.61294168378865</v>
      </c>
      <c r="L12" s="277">
        <v>89.160996457290679</v>
      </c>
      <c r="M12" s="277">
        <v>119.74677944889196</v>
      </c>
    </row>
    <row r="13" spans="2:13" ht="30" customHeight="1" thickBot="1" x14ac:dyDescent="0.25">
      <c r="B13" s="460" t="s">
        <v>92</v>
      </c>
      <c r="C13" s="367">
        <v>1341.47</v>
      </c>
      <c r="D13" s="370">
        <v>1330.73</v>
      </c>
      <c r="E13" s="342">
        <v>1345.268</v>
      </c>
      <c r="F13" s="285">
        <v>1293.96</v>
      </c>
      <c r="G13" s="284">
        <v>1451.86</v>
      </c>
      <c r="H13" s="286">
        <v>1433.63</v>
      </c>
      <c r="I13" s="279">
        <v>100.80707581552981</v>
      </c>
      <c r="J13" s="277">
        <v>99.717677072523841</v>
      </c>
      <c r="K13" s="278">
        <v>103.67167454944511</v>
      </c>
      <c r="L13" s="277">
        <v>92.396649814720433</v>
      </c>
      <c r="M13" s="277">
        <v>93.571563095080307</v>
      </c>
    </row>
    <row r="14" spans="2:13" ht="30" customHeight="1" thickBot="1" x14ac:dyDescent="0.25">
      <c r="B14" s="460" t="s">
        <v>93</v>
      </c>
      <c r="C14" s="368">
        <v>1335.58</v>
      </c>
      <c r="D14" s="371">
        <v>1351.51</v>
      </c>
      <c r="E14" s="342">
        <v>1325.5530000000001</v>
      </c>
      <c r="F14" s="285">
        <v>1327.74</v>
      </c>
      <c r="G14" s="284">
        <v>1461.86</v>
      </c>
      <c r="H14" s="286">
        <v>1447.62</v>
      </c>
      <c r="I14" s="279">
        <v>98.821318377222511</v>
      </c>
      <c r="J14" s="277">
        <v>100.7564390107374</v>
      </c>
      <c r="K14" s="278">
        <v>100.59047705122991</v>
      </c>
      <c r="L14" s="277">
        <v>91.361689901905791</v>
      </c>
      <c r="M14" s="277">
        <v>92.260399828684328</v>
      </c>
    </row>
    <row r="16" spans="2:13" x14ac:dyDescent="0.2">
      <c r="B16"/>
      <c r="C16"/>
      <c r="D16"/>
    </row>
    <row r="17" spans="2:4" x14ac:dyDescent="0.2">
      <c r="B17" s="345"/>
      <c r="C17" s="345"/>
      <c r="D17" s="345"/>
    </row>
  </sheetData>
  <sheetProtection formatCells="0" formatColumns="0" formatRows="0"/>
  <mergeCells count="3">
    <mergeCell ref="B6:B7"/>
    <mergeCell ref="C6:H6"/>
    <mergeCell ref="I6:M6"/>
  </mergeCells>
  <phoneticPr fontId="82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2" sqref="L12"/>
    </sheetView>
  </sheetViews>
  <sheetFormatPr defaultRowHeight="12.75" x14ac:dyDescent="0.2"/>
  <cols>
    <col min="2" max="2" width="20.140625" customWidth="1"/>
    <col min="3" max="3" width="12.28515625" customWidth="1"/>
    <col min="4" max="4" width="10.42578125" customWidth="1"/>
    <col min="5" max="5" width="13" customWidth="1"/>
    <col min="6" max="6" width="21.140625" customWidth="1"/>
    <col min="7" max="7" width="20.28515625" customWidth="1"/>
    <col min="8" max="8" width="14.42578125" customWidth="1"/>
  </cols>
  <sheetData>
    <row r="2" spans="1:8" x14ac:dyDescent="0.2">
      <c r="A2" s="61" t="s">
        <v>157</v>
      </c>
    </row>
    <row r="4" spans="1:8" ht="13.5" thickBot="1" x14ac:dyDescent="0.25"/>
    <row r="5" spans="1:8" ht="12.75" customHeight="1" x14ac:dyDescent="0.2">
      <c r="B5" s="469" t="s">
        <v>86</v>
      </c>
      <c r="C5" s="472" t="s">
        <v>1</v>
      </c>
      <c r="D5" s="473"/>
      <c r="E5" s="473"/>
      <c r="F5" s="473"/>
      <c r="G5" s="473"/>
      <c r="H5" s="474"/>
    </row>
    <row r="6" spans="1:8" ht="13.5" customHeight="1" thickBot="1" x14ac:dyDescent="0.25">
      <c r="B6" s="470"/>
      <c r="C6" s="475"/>
      <c r="D6" s="476"/>
      <c r="E6" s="476"/>
      <c r="F6" s="476"/>
      <c r="G6" s="476"/>
      <c r="H6" s="477"/>
    </row>
    <row r="7" spans="1:8" ht="23.25" thickBot="1" x14ac:dyDescent="0.25">
      <c r="B7" s="470"/>
      <c r="C7" s="478" t="s">
        <v>87</v>
      </c>
      <c r="D7" s="479"/>
      <c r="E7" s="343" t="s">
        <v>227</v>
      </c>
      <c r="F7" s="29" t="s">
        <v>88</v>
      </c>
      <c r="G7" s="410"/>
      <c r="H7" s="355" t="s">
        <v>227</v>
      </c>
    </row>
    <row r="8" spans="1:8" ht="15.75" thickBot="1" x14ac:dyDescent="0.25">
      <c r="B8" s="471"/>
      <c r="C8" s="119">
        <v>43401</v>
      </c>
      <c r="D8" s="311">
        <v>43394</v>
      </c>
      <c r="E8" s="62" t="s">
        <v>14</v>
      </c>
      <c r="F8" s="356">
        <v>43401</v>
      </c>
      <c r="G8" s="357">
        <v>43394</v>
      </c>
      <c r="H8" s="269" t="s">
        <v>14</v>
      </c>
    </row>
    <row r="9" spans="1:8" ht="27.75" customHeight="1" thickBot="1" x14ac:dyDescent="0.25">
      <c r="B9" s="281" t="s">
        <v>89</v>
      </c>
      <c r="C9" s="66">
        <v>2014.5</v>
      </c>
      <c r="D9" s="332">
        <v>2096.08</v>
      </c>
      <c r="E9" s="216">
        <v>-3.8920270218693909</v>
      </c>
      <c r="F9" s="66">
        <v>468.07472466192667</v>
      </c>
      <c r="G9" s="326">
        <v>487.9597727907626</v>
      </c>
      <c r="H9" s="216">
        <v>-4.075140869729573</v>
      </c>
    </row>
    <row r="10" spans="1:8" ht="33.75" customHeight="1" thickBot="1" x14ac:dyDescent="0.25">
      <c r="B10" s="281" t="s">
        <v>165</v>
      </c>
      <c r="C10" s="309">
        <v>2219.77</v>
      </c>
      <c r="D10" s="333">
        <v>2249.1799999999998</v>
      </c>
      <c r="E10" s="216">
        <v>-1.3075876541672902</v>
      </c>
      <c r="F10" s="66">
        <v>515.76978484130302</v>
      </c>
      <c r="G10" s="326">
        <v>523.60089393798296</v>
      </c>
      <c r="H10" s="216">
        <v>-1.4956256162556287</v>
      </c>
    </row>
    <row r="11" spans="1:8" ht="28.5" customHeight="1" thickBot="1" x14ac:dyDescent="0.25">
      <c r="B11" s="215" t="s">
        <v>90</v>
      </c>
      <c r="C11" s="282">
        <v>631.89</v>
      </c>
      <c r="D11" s="334">
        <v>635.92999999999995</v>
      </c>
      <c r="E11" s="216">
        <v>-0.6352900476467479</v>
      </c>
      <c r="F11" s="66">
        <v>146.82141363446257</v>
      </c>
      <c r="G11" s="326">
        <v>148.04218269857526</v>
      </c>
      <c r="H11" s="216">
        <v>-0.82460893365660703</v>
      </c>
    </row>
    <row r="12" spans="1:8" ht="22.5" customHeight="1" thickBot="1" x14ac:dyDescent="0.25">
      <c r="B12" s="215" t="s">
        <v>91</v>
      </c>
      <c r="C12" s="282">
        <v>1177.53</v>
      </c>
      <c r="D12" s="334">
        <v>1190.48</v>
      </c>
      <c r="E12" s="216">
        <v>-1.0877965190511427</v>
      </c>
      <c r="F12" s="66">
        <v>273.60239788094242</v>
      </c>
      <c r="G12" s="326">
        <v>277.13939845423221</v>
      </c>
      <c r="H12" s="216">
        <v>-1.2762532476499913</v>
      </c>
    </row>
    <row r="13" spans="1:8" ht="23.25" customHeight="1" thickBot="1" x14ac:dyDescent="0.25">
      <c r="B13" s="63" t="s">
        <v>92</v>
      </c>
      <c r="C13" s="66">
        <v>1341.47</v>
      </c>
      <c r="D13" s="332">
        <v>1330.73</v>
      </c>
      <c r="E13" s="64">
        <v>0.80707581552982266</v>
      </c>
      <c r="F13" s="66">
        <v>311.69431665040202</v>
      </c>
      <c r="G13" s="326">
        <v>309.78908650712356</v>
      </c>
      <c r="H13" s="64">
        <v>0.61500879994190771</v>
      </c>
    </row>
    <row r="14" spans="1:8" ht="34.5" customHeight="1" thickBot="1" x14ac:dyDescent="0.25">
      <c r="B14" s="461" t="s">
        <v>93</v>
      </c>
      <c r="C14" s="309">
        <v>1335.58</v>
      </c>
      <c r="D14" s="333">
        <v>1351.51</v>
      </c>
      <c r="E14" s="65">
        <v>-1.1786816227774908</v>
      </c>
      <c r="F14" s="66">
        <v>310.32575863190669</v>
      </c>
      <c r="G14" s="326">
        <v>314.62659465499581</v>
      </c>
      <c r="H14" s="65">
        <v>-1.366965188624695</v>
      </c>
    </row>
    <row r="15" spans="1:8" ht="30.75" customHeight="1" thickBot="1" x14ac:dyDescent="0.25">
      <c r="B15" s="480" t="s">
        <v>94</v>
      </c>
      <c r="C15" s="481"/>
      <c r="D15" s="481"/>
      <c r="E15" s="482"/>
      <c r="F15" s="318" t="s">
        <v>274</v>
      </c>
      <c r="G15" s="318" t="s">
        <v>267</v>
      </c>
      <c r="H15" s="344" t="s">
        <v>228</v>
      </c>
    </row>
    <row r="16" spans="1:8" ht="15.75" thickBot="1" x14ac:dyDescent="0.25">
      <c r="B16" s="483"/>
      <c r="C16" s="484"/>
      <c r="D16" s="484"/>
      <c r="E16" s="485"/>
      <c r="F16" s="319">
        <v>4.3037999999999998</v>
      </c>
      <c r="G16" s="319">
        <v>4.2956000000000003</v>
      </c>
      <c r="H16" s="217">
        <v>0.19089300679764271</v>
      </c>
    </row>
    <row r="19" spans="2:4" x14ac:dyDescent="0.2">
      <c r="B19" s="61"/>
      <c r="C19" s="61"/>
      <c r="D19" s="6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zoomScale="80" workbookViewId="0">
      <selection activeCell="S31" sqref="S3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4" ht="15.75" x14ac:dyDescent="0.25">
      <c r="A3" s="124" t="s">
        <v>181</v>
      </c>
    </row>
    <row r="4" spans="1:4" ht="15.75" x14ac:dyDescent="0.25">
      <c r="A4" s="124" t="s">
        <v>231</v>
      </c>
    </row>
    <row r="6" spans="1:4" s="16" customFormat="1" ht="15" x14ac:dyDescent="0.2"/>
    <row r="7" spans="1:4" s="16" customFormat="1" ht="15" x14ac:dyDescent="0.2">
      <c r="A7" s="1"/>
    </row>
    <row r="8" spans="1:4" x14ac:dyDescent="0.2">
      <c r="A8" s="1"/>
    </row>
    <row r="9" spans="1:4" ht="15" customHeight="1" x14ac:dyDescent="0.25">
      <c r="B9" s="69"/>
      <c r="C9" s="54"/>
      <c r="D9" s="54"/>
    </row>
    <row r="10" spans="1:4" ht="21" customHeight="1" x14ac:dyDescent="0.25">
      <c r="C10" s="55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J45" sqref="J4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272</v>
      </c>
    </row>
    <row r="2" spans="2:18" ht="18.75" x14ac:dyDescent="0.3">
      <c r="B2" s="2" t="s">
        <v>23</v>
      </c>
      <c r="E2" s="2"/>
    </row>
    <row r="3" spans="2:18" ht="15.75" thickBot="1" x14ac:dyDescent="0.3">
      <c r="B3" s="111" t="s">
        <v>124</v>
      </c>
      <c r="C3" s="1"/>
    </row>
    <row r="4" spans="2:18" ht="15" thickBot="1" x14ac:dyDescent="0.25">
      <c r="B4" s="486" t="s">
        <v>0</v>
      </c>
      <c r="C4" s="489" t="s">
        <v>40</v>
      </c>
      <c r="D4" s="492" t="s">
        <v>1</v>
      </c>
      <c r="E4" s="493"/>
      <c r="F4" s="494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87"/>
      <c r="C5" s="490"/>
      <c r="D5" s="495"/>
      <c r="E5" s="496"/>
      <c r="F5" s="497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87"/>
      <c r="C6" s="490"/>
      <c r="D6" s="21" t="s">
        <v>26</v>
      </c>
      <c r="E6" s="125"/>
      <c r="F6" s="126" t="s">
        <v>172</v>
      </c>
      <c r="G6" s="21" t="s">
        <v>26</v>
      </c>
      <c r="H6" s="125"/>
      <c r="I6" s="126" t="s">
        <v>173</v>
      </c>
      <c r="J6" s="57" t="s">
        <v>26</v>
      </c>
      <c r="K6" s="57"/>
      <c r="L6" s="126" t="s">
        <v>173</v>
      </c>
      <c r="M6" s="58" t="s">
        <v>26</v>
      </c>
      <c r="N6" s="361"/>
      <c r="O6" s="126" t="s">
        <v>173</v>
      </c>
      <c r="P6" s="22" t="s">
        <v>26</v>
      </c>
      <c r="Q6" s="125"/>
      <c r="R6" s="126" t="s">
        <v>173</v>
      </c>
    </row>
    <row r="7" spans="2:18" ht="15.75" thickBot="1" x14ac:dyDescent="0.25">
      <c r="B7" s="488"/>
      <c r="C7" s="491"/>
      <c r="D7" s="12" t="s">
        <v>273</v>
      </c>
      <c r="E7" s="106" t="s">
        <v>266</v>
      </c>
      <c r="F7" s="204" t="s">
        <v>14</v>
      </c>
      <c r="G7" s="12" t="s">
        <v>273</v>
      </c>
      <c r="H7" s="106" t="s">
        <v>266</v>
      </c>
      <c r="I7" s="393" t="s">
        <v>14</v>
      </c>
      <c r="J7" s="12" t="s">
        <v>273</v>
      </c>
      <c r="K7" s="106" t="s">
        <v>266</v>
      </c>
      <c r="L7" s="394" t="s">
        <v>14</v>
      </c>
      <c r="M7" s="12" t="s">
        <v>273</v>
      </c>
      <c r="N7" s="106" t="s">
        <v>266</v>
      </c>
      <c r="O7" s="204" t="s">
        <v>14</v>
      </c>
      <c r="P7" s="12" t="s">
        <v>273</v>
      </c>
      <c r="Q7" s="106" t="s">
        <v>266</v>
      </c>
      <c r="R7" s="204" t="s">
        <v>14</v>
      </c>
    </row>
    <row r="8" spans="2:18" ht="27" customHeight="1" x14ac:dyDescent="0.2">
      <c r="B8" s="500" t="s">
        <v>55</v>
      </c>
      <c r="C8" s="230" t="s">
        <v>158</v>
      </c>
      <c r="D8" s="25">
        <v>1341.4739999999999</v>
      </c>
      <c r="E8" s="24">
        <v>1330.7249999999999</v>
      </c>
      <c r="F8" s="372">
        <v>0.80775517105337502</v>
      </c>
      <c r="G8" s="25">
        <v>1352.9570000000001</v>
      </c>
      <c r="H8" s="395">
        <v>1338.2919999999999</v>
      </c>
      <c r="I8" s="396">
        <v>1.0957997208382171</v>
      </c>
      <c r="J8" s="25">
        <v>1377.2550000000001</v>
      </c>
      <c r="K8" s="24">
        <v>1371.48</v>
      </c>
      <c r="L8" s="378">
        <v>0.4210779595765225</v>
      </c>
      <c r="M8" s="25" t="s">
        <v>95</v>
      </c>
      <c r="N8" s="395" t="s">
        <v>95</v>
      </c>
      <c r="O8" s="396" t="s">
        <v>244</v>
      </c>
      <c r="P8" s="25">
        <v>1212.991</v>
      </c>
      <c r="Q8" s="395">
        <v>1227.816</v>
      </c>
      <c r="R8" s="396">
        <v>-1.207428474624866</v>
      </c>
    </row>
    <row r="9" spans="2:18" ht="23.25" customHeight="1" x14ac:dyDescent="0.2">
      <c r="B9" s="501"/>
      <c r="C9" s="231" t="s">
        <v>159</v>
      </c>
      <c r="D9" s="26">
        <v>1335.5820000000001</v>
      </c>
      <c r="E9" s="41">
        <v>1351.5060000000001</v>
      </c>
      <c r="F9" s="373">
        <v>-1.1782411620814097</v>
      </c>
      <c r="G9" s="26">
        <v>1319.0719999999999</v>
      </c>
      <c r="H9" s="397">
        <v>1354.923</v>
      </c>
      <c r="I9" s="398">
        <v>-2.6459806203009406</v>
      </c>
      <c r="J9" s="26">
        <v>1351.4469999999999</v>
      </c>
      <c r="K9" s="41">
        <v>1328.066</v>
      </c>
      <c r="L9" s="379">
        <v>1.7605299736609368</v>
      </c>
      <c r="M9" s="26">
        <v>1419.2370000000001</v>
      </c>
      <c r="N9" s="397">
        <v>1365.1759999999999</v>
      </c>
      <c r="O9" s="398">
        <v>3.9600022268191171</v>
      </c>
      <c r="P9" s="26">
        <v>1384.4490000000001</v>
      </c>
      <c r="Q9" s="399">
        <v>1328.0229999999999</v>
      </c>
      <c r="R9" s="398">
        <v>4.2488721957375857</v>
      </c>
    </row>
    <row r="10" spans="2:18" ht="27" customHeight="1" x14ac:dyDescent="0.2">
      <c r="B10" s="501"/>
      <c r="C10" s="231" t="s">
        <v>166</v>
      </c>
      <c r="D10" s="26">
        <v>1418.854</v>
      </c>
      <c r="E10" s="41">
        <v>1416.473</v>
      </c>
      <c r="F10" s="373">
        <v>0.16809356761477878</v>
      </c>
      <c r="G10" s="26" t="s">
        <v>95</v>
      </c>
      <c r="H10" s="397" t="s">
        <v>95</v>
      </c>
      <c r="I10" s="400" t="s">
        <v>244</v>
      </c>
      <c r="J10" s="115" t="s">
        <v>95</v>
      </c>
      <c r="K10" s="41" t="s">
        <v>95</v>
      </c>
      <c r="L10" s="401" t="s">
        <v>244</v>
      </c>
      <c r="M10" s="26" t="s">
        <v>27</v>
      </c>
      <c r="N10" s="397" t="s">
        <v>27</v>
      </c>
      <c r="O10" s="400" t="s">
        <v>27</v>
      </c>
      <c r="P10" s="402" t="s">
        <v>27</v>
      </c>
      <c r="Q10" s="403" t="s">
        <v>27</v>
      </c>
      <c r="R10" s="400" t="s">
        <v>27</v>
      </c>
    </row>
    <row r="11" spans="2:18" ht="27.75" customHeight="1" x14ac:dyDescent="0.2">
      <c r="B11" s="501"/>
      <c r="C11" s="231" t="s">
        <v>167</v>
      </c>
      <c r="D11" s="26">
        <v>1508.519</v>
      </c>
      <c r="E11" s="41">
        <v>1529.799</v>
      </c>
      <c r="F11" s="373">
        <v>-1.3910324166769603</v>
      </c>
      <c r="G11" s="26">
        <v>1656.9269999999999</v>
      </c>
      <c r="H11" s="397">
        <v>1610.1880000000001</v>
      </c>
      <c r="I11" s="398">
        <v>2.9027045289121394</v>
      </c>
      <c r="J11" s="115" t="s">
        <v>95</v>
      </c>
      <c r="K11" s="41" t="s">
        <v>95</v>
      </c>
      <c r="L11" s="401" t="s">
        <v>244</v>
      </c>
      <c r="M11" s="26" t="s">
        <v>95</v>
      </c>
      <c r="N11" s="397" t="s">
        <v>95</v>
      </c>
      <c r="O11" s="400" t="s">
        <v>244</v>
      </c>
      <c r="P11" s="402" t="s">
        <v>95</v>
      </c>
      <c r="Q11" s="403" t="s">
        <v>95</v>
      </c>
      <c r="R11" s="400" t="s">
        <v>244</v>
      </c>
    </row>
    <row r="12" spans="2:18" ht="25.5" x14ac:dyDescent="0.2">
      <c r="B12" s="501"/>
      <c r="C12" s="231" t="s">
        <v>56</v>
      </c>
      <c r="D12" s="26">
        <v>1372.327</v>
      </c>
      <c r="E12" s="41">
        <v>1367.982</v>
      </c>
      <c r="F12" s="373">
        <v>0.31762113828983329</v>
      </c>
      <c r="G12" s="26">
        <v>1370.559</v>
      </c>
      <c r="H12" s="397">
        <v>1368.0060000000001</v>
      </c>
      <c r="I12" s="398">
        <v>0.18662198850004191</v>
      </c>
      <c r="J12" s="115" t="s">
        <v>95</v>
      </c>
      <c r="K12" s="41" t="s">
        <v>95</v>
      </c>
      <c r="L12" s="401" t="s">
        <v>244</v>
      </c>
      <c r="M12" s="26">
        <v>1373.3689999999999</v>
      </c>
      <c r="N12" s="397">
        <v>1350.5920000000001</v>
      </c>
      <c r="O12" s="398">
        <v>1.686445647538251</v>
      </c>
      <c r="P12" s="26" t="s">
        <v>95</v>
      </c>
      <c r="Q12" s="397" t="s">
        <v>95</v>
      </c>
      <c r="R12" s="400" t="s">
        <v>244</v>
      </c>
    </row>
    <row r="13" spans="2:18" ht="23.25" customHeight="1" x14ac:dyDescent="0.2">
      <c r="B13" s="501"/>
      <c r="C13" s="231" t="s">
        <v>57</v>
      </c>
      <c r="D13" s="26" t="s">
        <v>27</v>
      </c>
      <c r="E13" s="41" t="s">
        <v>27</v>
      </c>
      <c r="F13" s="374" t="s">
        <v>27</v>
      </c>
      <c r="G13" s="26" t="s">
        <v>27</v>
      </c>
      <c r="H13" s="397" t="s">
        <v>27</v>
      </c>
      <c r="I13" s="400" t="s">
        <v>27</v>
      </c>
      <c r="J13" s="115" t="s">
        <v>27</v>
      </c>
      <c r="K13" s="41" t="s">
        <v>27</v>
      </c>
      <c r="L13" s="401" t="s">
        <v>27</v>
      </c>
      <c r="M13" s="26" t="s">
        <v>27</v>
      </c>
      <c r="N13" s="397" t="s">
        <v>27</v>
      </c>
      <c r="O13" s="400" t="s">
        <v>27</v>
      </c>
      <c r="P13" s="26" t="s">
        <v>27</v>
      </c>
      <c r="Q13" s="397" t="s">
        <v>27</v>
      </c>
      <c r="R13" s="400" t="s">
        <v>27</v>
      </c>
    </row>
    <row r="14" spans="2:18" ht="15.75" thickBot="1" x14ac:dyDescent="0.25">
      <c r="B14" s="502"/>
      <c r="C14" s="312" t="s">
        <v>58</v>
      </c>
      <c r="D14" s="30" t="s">
        <v>95</v>
      </c>
      <c r="E14" s="113" t="s">
        <v>95</v>
      </c>
      <c r="F14" s="375" t="s">
        <v>244</v>
      </c>
      <c r="G14" s="28" t="s">
        <v>27</v>
      </c>
      <c r="H14" s="404" t="s">
        <v>27</v>
      </c>
      <c r="I14" s="405" t="s">
        <v>27</v>
      </c>
      <c r="J14" s="127" t="s">
        <v>27</v>
      </c>
      <c r="K14" s="39" t="s">
        <v>27</v>
      </c>
      <c r="L14" s="406" t="s">
        <v>27</v>
      </c>
      <c r="M14" s="28" t="s">
        <v>95</v>
      </c>
      <c r="N14" s="404" t="s">
        <v>95</v>
      </c>
      <c r="O14" s="405" t="s">
        <v>244</v>
      </c>
      <c r="P14" s="28" t="s">
        <v>27</v>
      </c>
      <c r="Q14" s="404" t="s">
        <v>27</v>
      </c>
      <c r="R14" s="405" t="s">
        <v>27</v>
      </c>
    </row>
    <row r="15" spans="2:18" ht="15.75" customHeight="1" x14ac:dyDescent="0.2">
      <c r="B15" s="503" t="s">
        <v>59</v>
      </c>
      <c r="C15" s="504"/>
      <c r="D15" s="25">
        <v>1492.097</v>
      </c>
      <c r="E15" s="24">
        <v>1494.8330000000001</v>
      </c>
      <c r="F15" s="372">
        <v>-0.18303047898996769</v>
      </c>
      <c r="G15" s="26">
        <v>1524.221</v>
      </c>
      <c r="H15" s="397">
        <v>1502.3140000000001</v>
      </c>
      <c r="I15" s="400">
        <v>1.4582171237171406</v>
      </c>
      <c r="J15" s="25">
        <v>1394.9690000000001</v>
      </c>
      <c r="K15" s="24">
        <v>1447.808</v>
      </c>
      <c r="L15" s="378">
        <v>-3.6495861329679031</v>
      </c>
      <c r="M15" s="25">
        <v>1277.943</v>
      </c>
      <c r="N15" s="395">
        <v>1370.038</v>
      </c>
      <c r="O15" s="396">
        <v>-6.7220763219706336</v>
      </c>
      <c r="P15" s="25" t="s">
        <v>27</v>
      </c>
      <c r="Q15" s="395" t="s">
        <v>27</v>
      </c>
      <c r="R15" s="396" t="s">
        <v>27</v>
      </c>
    </row>
    <row r="16" spans="2:18" ht="15" x14ac:dyDescent="0.2">
      <c r="B16" s="505" t="s">
        <v>60</v>
      </c>
      <c r="C16" s="506"/>
      <c r="D16" s="26">
        <v>1070.4839999999999</v>
      </c>
      <c r="E16" s="41">
        <v>1075.9349999999999</v>
      </c>
      <c r="F16" s="373">
        <v>-0.50662911792998855</v>
      </c>
      <c r="G16" s="26" t="s">
        <v>95</v>
      </c>
      <c r="H16" s="397" t="s">
        <v>95</v>
      </c>
      <c r="I16" s="400" t="s">
        <v>244</v>
      </c>
      <c r="J16" s="115" t="s">
        <v>95</v>
      </c>
      <c r="K16" s="41" t="s">
        <v>95</v>
      </c>
      <c r="L16" s="401" t="s">
        <v>244</v>
      </c>
      <c r="M16" s="26" t="s">
        <v>95</v>
      </c>
      <c r="N16" s="397" t="s">
        <v>95</v>
      </c>
      <c r="O16" s="400" t="s">
        <v>244</v>
      </c>
      <c r="P16" s="26" t="s">
        <v>27</v>
      </c>
      <c r="Q16" s="397" t="s">
        <v>27</v>
      </c>
      <c r="R16" s="398" t="s">
        <v>27</v>
      </c>
    </row>
    <row r="17" spans="2:18" ht="15" customHeight="1" thickBot="1" x14ac:dyDescent="0.25">
      <c r="B17" s="507" t="s">
        <v>61</v>
      </c>
      <c r="C17" s="508"/>
      <c r="D17" s="28">
        <v>1959.846</v>
      </c>
      <c r="E17" s="39">
        <v>1912.2170000000001</v>
      </c>
      <c r="F17" s="40">
        <v>2.4907737981620235</v>
      </c>
      <c r="G17" s="28" t="s">
        <v>95</v>
      </c>
      <c r="H17" s="404" t="s">
        <v>95</v>
      </c>
      <c r="I17" s="405" t="s">
        <v>244</v>
      </c>
      <c r="J17" s="127" t="s">
        <v>27</v>
      </c>
      <c r="K17" s="39" t="s">
        <v>27</v>
      </c>
      <c r="L17" s="406" t="s">
        <v>27</v>
      </c>
      <c r="M17" s="28" t="s">
        <v>27</v>
      </c>
      <c r="N17" s="404" t="s">
        <v>27</v>
      </c>
      <c r="O17" s="405" t="s">
        <v>27</v>
      </c>
      <c r="P17" s="28">
        <v>2100.0859999999998</v>
      </c>
      <c r="Q17" s="404">
        <v>1997.778</v>
      </c>
      <c r="R17" s="407">
        <v>5.1210895304683381</v>
      </c>
    </row>
    <row r="18" spans="2:18" ht="15.75" customHeight="1" x14ac:dyDescent="0.2">
      <c r="B18" s="498" t="s">
        <v>62</v>
      </c>
      <c r="C18" s="313" t="s">
        <v>53</v>
      </c>
      <c r="D18" s="27">
        <v>918.77</v>
      </c>
      <c r="E18" s="339">
        <v>917.46699999999998</v>
      </c>
      <c r="F18" s="376">
        <v>0.14202145690253681</v>
      </c>
      <c r="G18" s="27">
        <v>932.64700000000005</v>
      </c>
      <c r="H18" s="408">
        <v>920.51800000000003</v>
      </c>
      <c r="I18" s="409">
        <v>1.3176276835433982</v>
      </c>
      <c r="J18" s="27">
        <v>1014.842</v>
      </c>
      <c r="K18" s="339">
        <v>1006.677</v>
      </c>
      <c r="L18" s="385">
        <v>0.81108438953109729</v>
      </c>
      <c r="M18" s="27">
        <v>877.6</v>
      </c>
      <c r="N18" s="408">
        <v>899.89700000000005</v>
      </c>
      <c r="O18" s="409">
        <v>-2.4777280066496528</v>
      </c>
      <c r="P18" s="27">
        <v>778.92899999999997</v>
      </c>
      <c r="Q18" s="408">
        <v>784.827</v>
      </c>
      <c r="R18" s="409">
        <v>-0.75150319751996619</v>
      </c>
    </row>
    <row r="19" spans="2:18" ht="37.5" customHeight="1" thickBot="1" x14ac:dyDescent="0.25">
      <c r="B19" s="499"/>
      <c r="C19" s="232" t="s">
        <v>63</v>
      </c>
      <c r="D19" s="28">
        <v>669.44</v>
      </c>
      <c r="E19" s="39">
        <v>667.529</v>
      </c>
      <c r="F19" s="40">
        <v>0.28627969721166546</v>
      </c>
      <c r="G19" s="28" t="s">
        <v>95</v>
      </c>
      <c r="H19" s="404" t="s">
        <v>95</v>
      </c>
      <c r="I19" s="405" t="s">
        <v>244</v>
      </c>
      <c r="J19" s="127" t="s">
        <v>95</v>
      </c>
      <c r="K19" s="39" t="s">
        <v>95</v>
      </c>
      <c r="L19" s="406" t="s">
        <v>244</v>
      </c>
      <c r="M19" s="28" t="s">
        <v>95</v>
      </c>
      <c r="N19" s="404" t="s">
        <v>95</v>
      </c>
      <c r="O19" s="405" t="s">
        <v>244</v>
      </c>
      <c r="P19" s="28" t="s">
        <v>95</v>
      </c>
      <c r="Q19" s="404" t="s">
        <v>95</v>
      </c>
      <c r="R19" s="405" t="s">
        <v>244</v>
      </c>
    </row>
    <row r="21" spans="2:18" ht="24" x14ac:dyDescent="0.3">
      <c r="B21" s="20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Y26" sqref="Y2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272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32"/>
      <c r="D6" s="33"/>
      <c r="E6" s="3" t="s">
        <v>1</v>
      </c>
      <c r="F6" s="4"/>
      <c r="G6" s="34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35"/>
      <c r="D7" s="38" t="s">
        <v>41</v>
      </c>
      <c r="E7" s="19"/>
      <c r="F7" s="20"/>
      <c r="G7" s="36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7" t="s">
        <v>0</v>
      </c>
      <c r="D8" s="38" t="s">
        <v>42</v>
      </c>
      <c r="E8" s="29" t="s">
        <v>26</v>
      </c>
      <c r="F8" s="9"/>
      <c r="G8" s="11" t="s">
        <v>173</v>
      </c>
      <c r="H8" s="29" t="s">
        <v>26</v>
      </c>
      <c r="I8" s="9"/>
      <c r="J8" s="10" t="s">
        <v>174</v>
      </c>
      <c r="K8" s="29" t="s">
        <v>26</v>
      </c>
      <c r="L8" s="9"/>
      <c r="M8" s="10" t="s">
        <v>174</v>
      </c>
      <c r="N8" s="29" t="s">
        <v>26</v>
      </c>
      <c r="O8" s="9"/>
      <c r="P8" s="10" t="s">
        <v>174</v>
      </c>
      <c r="Q8" s="29" t="s">
        <v>26</v>
      </c>
      <c r="R8" s="9"/>
      <c r="S8" s="11" t="s">
        <v>174</v>
      </c>
    </row>
    <row r="9" spans="3:19" ht="30" customHeight="1" thickBot="1" x14ac:dyDescent="0.25">
      <c r="C9" s="23"/>
      <c r="D9" s="15"/>
      <c r="E9" s="12" t="s">
        <v>273</v>
      </c>
      <c r="F9" s="106" t="s">
        <v>266</v>
      </c>
      <c r="G9" s="13" t="s">
        <v>14</v>
      </c>
      <c r="H9" s="12" t="s">
        <v>273</v>
      </c>
      <c r="I9" s="106" t="s">
        <v>266</v>
      </c>
      <c r="J9" s="13" t="s">
        <v>14</v>
      </c>
      <c r="K9" s="12" t="s">
        <v>273</v>
      </c>
      <c r="L9" s="106" t="s">
        <v>266</v>
      </c>
      <c r="M9" s="13" t="s">
        <v>14</v>
      </c>
      <c r="N9" s="12" t="s">
        <v>273</v>
      </c>
      <c r="O9" s="106" t="s">
        <v>266</v>
      </c>
      <c r="P9" s="13" t="s">
        <v>14</v>
      </c>
      <c r="Q9" s="12" t="s">
        <v>273</v>
      </c>
      <c r="R9" s="106" t="s">
        <v>266</v>
      </c>
      <c r="S9" s="14" t="s">
        <v>14</v>
      </c>
    </row>
    <row r="10" spans="3:19" ht="17.25" customHeight="1" x14ac:dyDescent="0.2">
      <c r="C10" s="509" t="s">
        <v>83</v>
      </c>
      <c r="D10" s="233" t="s">
        <v>43</v>
      </c>
      <c r="E10" s="423" t="s">
        <v>27</v>
      </c>
      <c r="F10" s="424" t="s">
        <v>27</v>
      </c>
      <c r="G10" s="425" t="s">
        <v>27</v>
      </c>
      <c r="H10" s="423" t="s">
        <v>27</v>
      </c>
      <c r="I10" s="424" t="s">
        <v>27</v>
      </c>
      <c r="J10" s="425" t="s">
        <v>27</v>
      </c>
      <c r="K10" s="423" t="s">
        <v>27</v>
      </c>
      <c r="L10" s="424" t="s">
        <v>27</v>
      </c>
      <c r="M10" s="425" t="s">
        <v>27</v>
      </c>
      <c r="N10" s="423" t="s">
        <v>27</v>
      </c>
      <c r="O10" s="424" t="s">
        <v>27</v>
      </c>
      <c r="P10" s="425" t="s">
        <v>27</v>
      </c>
      <c r="Q10" s="423" t="s">
        <v>27</v>
      </c>
      <c r="R10" s="424" t="s">
        <v>27</v>
      </c>
      <c r="S10" s="426" t="s">
        <v>27</v>
      </c>
    </row>
    <row r="11" spans="3:19" ht="15" customHeight="1" x14ac:dyDescent="0.2">
      <c r="C11" s="510"/>
      <c r="D11" s="234" t="s">
        <v>44</v>
      </c>
      <c r="E11" s="26" t="s">
        <v>95</v>
      </c>
      <c r="F11" s="41" t="s">
        <v>95</v>
      </c>
      <c r="G11" s="427" t="s">
        <v>244</v>
      </c>
      <c r="H11" s="26" t="s">
        <v>27</v>
      </c>
      <c r="I11" s="41" t="s">
        <v>27</v>
      </c>
      <c r="J11" s="427" t="s">
        <v>27</v>
      </c>
      <c r="K11" s="26" t="s">
        <v>27</v>
      </c>
      <c r="L11" s="41" t="s">
        <v>27</v>
      </c>
      <c r="M11" s="427" t="s">
        <v>27</v>
      </c>
      <c r="N11" s="26" t="s">
        <v>27</v>
      </c>
      <c r="O11" s="41" t="s">
        <v>27</v>
      </c>
      <c r="P11" s="427" t="s">
        <v>27</v>
      </c>
      <c r="Q11" s="26" t="s">
        <v>95</v>
      </c>
      <c r="R11" s="41" t="s">
        <v>95</v>
      </c>
      <c r="S11" s="373" t="s">
        <v>244</v>
      </c>
    </row>
    <row r="12" spans="3:19" ht="15" customHeight="1" x14ac:dyDescent="0.2">
      <c r="C12" s="510"/>
      <c r="D12" s="234" t="s">
        <v>45</v>
      </c>
      <c r="E12" s="26">
        <v>178.27199999999999</v>
      </c>
      <c r="F12" s="41">
        <v>178.321</v>
      </c>
      <c r="G12" s="427">
        <v>-2.7478535898748095E-2</v>
      </c>
      <c r="H12" s="26">
        <v>180.41</v>
      </c>
      <c r="I12" s="41">
        <v>180.239</v>
      </c>
      <c r="J12" s="427">
        <v>9.48740283734332E-2</v>
      </c>
      <c r="K12" s="26">
        <v>178.089</v>
      </c>
      <c r="L12" s="41">
        <v>177.57400000000001</v>
      </c>
      <c r="M12" s="427">
        <v>0.29001993535088827</v>
      </c>
      <c r="N12" s="26">
        <v>174.11699999999999</v>
      </c>
      <c r="O12" s="41">
        <v>175.02500000000001</v>
      </c>
      <c r="P12" s="427">
        <v>-0.51878303099558087</v>
      </c>
      <c r="Q12" s="26">
        <v>167.55099999999999</v>
      </c>
      <c r="R12" s="41">
        <v>167.13200000000001</v>
      </c>
      <c r="S12" s="373">
        <v>0.25070004547302893</v>
      </c>
    </row>
    <row r="13" spans="3:19" ht="15" customHeight="1" x14ac:dyDescent="0.2">
      <c r="C13" s="510"/>
      <c r="D13" s="235" t="s">
        <v>46</v>
      </c>
      <c r="E13" s="26">
        <v>190.702</v>
      </c>
      <c r="F13" s="41">
        <v>190.21899999999999</v>
      </c>
      <c r="G13" s="427">
        <v>0.25391785258044891</v>
      </c>
      <c r="H13" s="26">
        <v>190.58</v>
      </c>
      <c r="I13" s="41">
        <v>190.083</v>
      </c>
      <c r="J13" s="427">
        <v>0.26146472856594966</v>
      </c>
      <c r="K13" s="26">
        <v>200.29400000000001</v>
      </c>
      <c r="L13" s="41">
        <v>199.59</v>
      </c>
      <c r="M13" s="427">
        <v>0.35272308231875726</v>
      </c>
      <c r="N13" s="26">
        <v>190.82</v>
      </c>
      <c r="O13" s="41">
        <v>192.22</v>
      </c>
      <c r="P13" s="427">
        <v>-0.72833211944647058</v>
      </c>
      <c r="Q13" s="26">
        <v>162.547</v>
      </c>
      <c r="R13" s="41">
        <v>162.023</v>
      </c>
      <c r="S13" s="373">
        <v>0.3234108737648364</v>
      </c>
    </row>
    <row r="14" spans="3:19" ht="15" customHeight="1" thickBot="1" x14ac:dyDescent="0.25">
      <c r="C14" s="510"/>
      <c r="D14" s="236" t="s">
        <v>47</v>
      </c>
      <c r="E14" s="30">
        <v>288.78300000000002</v>
      </c>
      <c r="F14" s="113">
        <v>290.70600000000002</v>
      </c>
      <c r="G14" s="392">
        <v>-0.66149305483891008</v>
      </c>
      <c r="H14" s="30" t="s">
        <v>95</v>
      </c>
      <c r="I14" s="113" t="s">
        <v>95</v>
      </c>
      <c r="J14" s="391" t="s">
        <v>244</v>
      </c>
      <c r="K14" s="30" t="s">
        <v>27</v>
      </c>
      <c r="L14" s="113" t="s">
        <v>27</v>
      </c>
      <c r="M14" s="392" t="s">
        <v>27</v>
      </c>
      <c r="N14" s="30" t="s">
        <v>95</v>
      </c>
      <c r="O14" s="113" t="s">
        <v>95</v>
      </c>
      <c r="P14" s="391" t="s">
        <v>244</v>
      </c>
      <c r="Q14" s="30" t="s">
        <v>27</v>
      </c>
      <c r="R14" s="113" t="s">
        <v>27</v>
      </c>
      <c r="S14" s="380" t="s">
        <v>27</v>
      </c>
    </row>
    <row r="15" spans="3:19" ht="15" customHeight="1" thickBot="1" x14ac:dyDescent="0.25">
      <c r="C15" s="511"/>
      <c r="D15" s="237" t="s">
        <v>24</v>
      </c>
      <c r="E15" s="451">
        <v>185.02424506003743</v>
      </c>
      <c r="F15" s="452">
        <v>184.99048227750157</v>
      </c>
      <c r="G15" s="453">
        <v>1.8251091688713181E-2</v>
      </c>
      <c r="H15" s="451">
        <v>186.79412316680035</v>
      </c>
      <c r="I15" s="452">
        <v>186.62581434100821</v>
      </c>
      <c r="J15" s="453">
        <v>9.0185179572531957E-2</v>
      </c>
      <c r="K15" s="451">
        <v>186.65516179475262</v>
      </c>
      <c r="L15" s="452">
        <v>186.27633542293566</v>
      </c>
      <c r="M15" s="453">
        <v>0.20336795382883197</v>
      </c>
      <c r="N15" s="451">
        <v>177.88574241099172</v>
      </c>
      <c r="O15" s="452">
        <v>178.69964276563456</v>
      </c>
      <c r="P15" s="453">
        <v>-0.45545718057773288</v>
      </c>
      <c r="Q15" s="451">
        <v>169.88717519726899</v>
      </c>
      <c r="R15" s="452">
        <v>168.40942925532929</v>
      </c>
      <c r="S15" s="454">
        <v>0.87747221071526726</v>
      </c>
    </row>
    <row r="16" spans="3:19" ht="15.75" customHeight="1" x14ac:dyDescent="0.2">
      <c r="C16" s="509" t="s">
        <v>25</v>
      </c>
      <c r="D16" s="233" t="s">
        <v>43</v>
      </c>
      <c r="E16" s="423">
        <v>172.66900000000001</v>
      </c>
      <c r="F16" s="424">
        <v>171.63900000000001</v>
      </c>
      <c r="G16" s="425">
        <v>0.60009671461614267</v>
      </c>
      <c r="H16" s="423">
        <v>175.79900000000001</v>
      </c>
      <c r="I16" s="424">
        <v>172.113</v>
      </c>
      <c r="J16" s="425">
        <v>2.1416162637337139</v>
      </c>
      <c r="K16" s="423">
        <v>165.68299999999999</v>
      </c>
      <c r="L16" s="424">
        <v>170.334</v>
      </c>
      <c r="M16" s="425">
        <v>-2.7305176887761755</v>
      </c>
      <c r="N16" s="423" t="s">
        <v>27</v>
      </c>
      <c r="O16" s="424" t="s">
        <v>27</v>
      </c>
      <c r="P16" s="425" t="s">
        <v>27</v>
      </c>
      <c r="Q16" s="423" t="s">
        <v>27</v>
      </c>
      <c r="R16" s="424" t="s">
        <v>27</v>
      </c>
      <c r="S16" s="426" t="s">
        <v>27</v>
      </c>
    </row>
    <row r="17" spans="3:19" ht="15" customHeight="1" x14ac:dyDescent="0.2">
      <c r="C17" s="514"/>
      <c r="D17" s="238" t="s">
        <v>44</v>
      </c>
      <c r="E17" s="26">
        <v>186.126</v>
      </c>
      <c r="F17" s="41">
        <v>183.44300000000001</v>
      </c>
      <c r="G17" s="427">
        <v>1.4625796568961436</v>
      </c>
      <c r="H17" s="26">
        <v>189.42599999999999</v>
      </c>
      <c r="I17" s="41">
        <v>183.55699999999999</v>
      </c>
      <c r="J17" s="427">
        <v>3.1973719335138409</v>
      </c>
      <c r="K17" s="26">
        <v>178.059</v>
      </c>
      <c r="L17" s="41">
        <v>183.04400000000001</v>
      </c>
      <c r="M17" s="427">
        <v>-2.7233889119556025</v>
      </c>
      <c r="N17" s="26" t="s">
        <v>27</v>
      </c>
      <c r="O17" s="41" t="s">
        <v>27</v>
      </c>
      <c r="P17" s="427" t="s">
        <v>27</v>
      </c>
      <c r="Q17" s="26" t="s">
        <v>95</v>
      </c>
      <c r="R17" s="41" t="s">
        <v>95</v>
      </c>
      <c r="S17" s="373" t="s">
        <v>244</v>
      </c>
    </row>
    <row r="18" spans="3:19" ht="15" customHeight="1" x14ac:dyDescent="0.2">
      <c r="C18" s="514"/>
      <c r="D18" s="238" t="s">
        <v>45</v>
      </c>
      <c r="E18" s="26">
        <v>190.321</v>
      </c>
      <c r="F18" s="41">
        <v>190</v>
      </c>
      <c r="G18" s="427">
        <v>0.16894736842105157</v>
      </c>
      <c r="H18" s="26">
        <v>196.99799999999999</v>
      </c>
      <c r="I18" s="41">
        <v>198.833</v>
      </c>
      <c r="J18" s="427">
        <v>-0.92288503417441181</v>
      </c>
      <c r="K18" s="26">
        <v>173.81299999999999</v>
      </c>
      <c r="L18" s="41">
        <v>168.435</v>
      </c>
      <c r="M18" s="427">
        <v>3.1929230860569273</v>
      </c>
      <c r="N18" s="26" t="s">
        <v>95</v>
      </c>
      <c r="O18" s="41" t="s">
        <v>95</v>
      </c>
      <c r="P18" s="390" t="s">
        <v>244</v>
      </c>
      <c r="Q18" s="26" t="s">
        <v>95</v>
      </c>
      <c r="R18" s="41" t="s">
        <v>95</v>
      </c>
      <c r="S18" s="374" t="s">
        <v>244</v>
      </c>
    </row>
    <row r="19" spans="3:19" ht="15" customHeight="1" x14ac:dyDescent="0.2">
      <c r="C19" s="514"/>
      <c r="D19" s="238" t="s">
        <v>46</v>
      </c>
      <c r="E19" s="26">
        <v>191.71600000000001</v>
      </c>
      <c r="F19" s="41">
        <v>191.55600000000001</v>
      </c>
      <c r="G19" s="427">
        <v>8.3526488337612281E-2</v>
      </c>
      <c r="H19" s="26">
        <v>194.02500000000001</v>
      </c>
      <c r="I19" s="41">
        <v>193.68799999999999</v>
      </c>
      <c r="J19" s="427">
        <v>0.17399116104251039</v>
      </c>
      <c r="K19" s="26">
        <v>185.405</v>
      </c>
      <c r="L19" s="41">
        <v>186.52600000000001</v>
      </c>
      <c r="M19" s="427">
        <v>-0.60098860212517791</v>
      </c>
      <c r="N19" s="26" t="s">
        <v>27</v>
      </c>
      <c r="O19" s="41" t="s">
        <v>27</v>
      </c>
      <c r="P19" s="427" t="s">
        <v>27</v>
      </c>
      <c r="Q19" s="26" t="s">
        <v>95</v>
      </c>
      <c r="R19" s="41" t="s">
        <v>95</v>
      </c>
      <c r="S19" s="373" t="s">
        <v>244</v>
      </c>
    </row>
    <row r="20" spans="3:19" ht="15" customHeight="1" thickBot="1" x14ac:dyDescent="0.25">
      <c r="C20" s="514"/>
      <c r="D20" s="238" t="s">
        <v>47</v>
      </c>
      <c r="E20" s="30">
        <v>186.58099999999999</v>
      </c>
      <c r="F20" s="113">
        <v>186.05099999999999</v>
      </c>
      <c r="G20" s="392">
        <v>0.28486812755642332</v>
      </c>
      <c r="H20" s="30">
        <v>182.52</v>
      </c>
      <c r="I20" s="113">
        <v>184.8</v>
      </c>
      <c r="J20" s="392">
        <v>-1.2337662337662343</v>
      </c>
      <c r="K20" s="30">
        <v>207.31700000000001</v>
      </c>
      <c r="L20" s="113">
        <v>202.68199999999999</v>
      </c>
      <c r="M20" s="392">
        <v>2.2868335619344689</v>
      </c>
      <c r="N20" s="30" t="s">
        <v>95</v>
      </c>
      <c r="O20" s="113" t="s">
        <v>95</v>
      </c>
      <c r="P20" s="391" t="s">
        <v>244</v>
      </c>
      <c r="Q20" s="30" t="s">
        <v>27</v>
      </c>
      <c r="R20" s="113" t="s">
        <v>27</v>
      </c>
      <c r="S20" s="375" t="s">
        <v>27</v>
      </c>
    </row>
    <row r="21" spans="3:19" ht="15" customHeight="1" thickBot="1" x14ac:dyDescent="0.25">
      <c r="C21" s="515"/>
      <c r="D21" s="237" t="s">
        <v>24</v>
      </c>
      <c r="E21" s="451">
        <v>189.8959885287837</v>
      </c>
      <c r="F21" s="452">
        <v>189.47621830749881</v>
      </c>
      <c r="G21" s="453">
        <v>0.22154243156977727</v>
      </c>
      <c r="H21" s="451">
        <v>192.88064226841891</v>
      </c>
      <c r="I21" s="452">
        <v>192.18212602728215</v>
      </c>
      <c r="J21" s="453">
        <v>0.36346576842302025</v>
      </c>
      <c r="K21" s="451">
        <v>182.23991715542689</v>
      </c>
      <c r="L21" s="452">
        <v>182.87343540025569</v>
      </c>
      <c r="M21" s="453">
        <v>-0.34642442377823157</v>
      </c>
      <c r="N21" s="451" t="s">
        <v>95</v>
      </c>
      <c r="O21" s="452" t="s">
        <v>95</v>
      </c>
      <c r="P21" s="453" t="s">
        <v>244</v>
      </c>
      <c r="Q21" s="451" t="s">
        <v>95</v>
      </c>
      <c r="R21" s="452" t="s">
        <v>95</v>
      </c>
      <c r="S21" s="454" t="s">
        <v>244</v>
      </c>
    </row>
    <row r="22" spans="3:19" ht="15.75" customHeight="1" x14ac:dyDescent="0.2">
      <c r="C22" s="509" t="s">
        <v>48</v>
      </c>
      <c r="D22" s="239" t="s">
        <v>43</v>
      </c>
      <c r="E22" s="423">
        <v>297.04300000000001</v>
      </c>
      <c r="F22" s="424">
        <v>301.024</v>
      </c>
      <c r="G22" s="425">
        <v>-1.3224859147443375</v>
      </c>
      <c r="H22" s="428" t="s">
        <v>27</v>
      </c>
      <c r="I22" s="429" t="s">
        <v>27</v>
      </c>
      <c r="J22" s="425" t="s">
        <v>27</v>
      </c>
      <c r="K22" s="423">
        <v>297.04300000000001</v>
      </c>
      <c r="L22" s="424">
        <v>301.024</v>
      </c>
      <c r="M22" s="425">
        <v>-1.3224859147443375</v>
      </c>
      <c r="N22" s="423" t="s">
        <v>27</v>
      </c>
      <c r="O22" s="424" t="s">
        <v>27</v>
      </c>
      <c r="P22" s="425" t="s">
        <v>27</v>
      </c>
      <c r="Q22" s="423" t="s">
        <v>27</v>
      </c>
      <c r="R22" s="424" t="s">
        <v>27</v>
      </c>
      <c r="S22" s="426" t="s">
        <v>27</v>
      </c>
    </row>
    <row r="23" spans="3:19" ht="15" customHeight="1" x14ac:dyDescent="0.2">
      <c r="C23" s="514"/>
      <c r="D23" s="238" t="s">
        <v>44</v>
      </c>
      <c r="E23" s="30">
        <v>418.20600000000002</v>
      </c>
      <c r="F23" s="113">
        <v>416.428</v>
      </c>
      <c r="G23" s="392">
        <v>0.42696456530301036</v>
      </c>
      <c r="H23" s="30" t="s">
        <v>95</v>
      </c>
      <c r="I23" s="113" t="s">
        <v>95</v>
      </c>
      <c r="J23" s="391" t="s">
        <v>244</v>
      </c>
      <c r="K23" s="30" t="s">
        <v>95</v>
      </c>
      <c r="L23" s="113" t="s">
        <v>95</v>
      </c>
      <c r="M23" s="391" t="s">
        <v>244</v>
      </c>
      <c r="N23" s="30">
        <v>305.654</v>
      </c>
      <c r="O23" s="113">
        <v>295.512</v>
      </c>
      <c r="P23" s="392">
        <v>3.4320095292238539</v>
      </c>
      <c r="Q23" s="26" t="s">
        <v>95</v>
      </c>
      <c r="R23" s="41" t="s">
        <v>95</v>
      </c>
      <c r="S23" s="374" t="s">
        <v>244</v>
      </c>
    </row>
    <row r="24" spans="3:19" ht="15" customHeight="1" x14ac:dyDescent="0.2">
      <c r="C24" s="514"/>
      <c r="D24" s="238" t="s">
        <v>45</v>
      </c>
      <c r="E24" s="30">
        <v>353.96800000000002</v>
      </c>
      <c r="F24" s="113">
        <v>355.89400000000001</v>
      </c>
      <c r="G24" s="392">
        <v>-0.54117237154882847</v>
      </c>
      <c r="H24" s="30">
        <v>479.95100000000002</v>
      </c>
      <c r="I24" s="113">
        <v>480.38799999999998</v>
      </c>
      <c r="J24" s="392">
        <v>-9.0968134091599914E-2</v>
      </c>
      <c r="K24" s="30" t="s">
        <v>95</v>
      </c>
      <c r="L24" s="113" t="s">
        <v>95</v>
      </c>
      <c r="M24" s="391" t="s">
        <v>244</v>
      </c>
      <c r="N24" s="30">
        <v>319.88799999999998</v>
      </c>
      <c r="O24" s="113">
        <v>320.55799999999999</v>
      </c>
      <c r="P24" s="392">
        <v>-0.20901053787458615</v>
      </c>
      <c r="Q24" s="26" t="s">
        <v>95</v>
      </c>
      <c r="R24" s="41" t="s">
        <v>95</v>
      </c>
      <c r="S24" s="373" t="s">
        <v>244</v>
      </c>
    </row>
    <row r="25" spans="3:19" ht="15" customHeight="1" x14ac:dyDescent="0.2">
      <c r="C25" s="514"/>
      <c r="D25" s="238" t="s">
        <v>46</v>
      </c>
      <c r="E25" s="30">
        <v>479.97899999999998</v>
      </c>
      <c r="F25" s="113">
        <v>472.12700000000001</v>
      </c>
      <c r="G25" s="392">
        <v>1.6631118321976872</v>
      </c>
      <c r="H25" s="30" t="s">
        <v>27</v>
      </c>
      <c r="I25" s="113" t="s">
        <v>27</v>
      </c>
      <c r="J25" s="392" t="s">
        <v>27</v>
      </c>
      <c r="K25" s="30" t="s">
        <v>95</v>
      </c>
      <c r="L25" s="113" t="s">
        <v>95</v>
      </c>
      <c r="M25" s="391" t="s">
        <v>244</v>
      </c>
      <c r="N25" s="30" t="s">
        <v>27</v>
      </c>
      <c r="O25" s="113" t="s">
        <v>27</v>
      </c>
      <c r="P25" s="392" t="s">
        <v>27</v>
      </c>
      <c r="Q25" s="26" t="s">
        <v>95</v>
      </c>
      <c r="R25" s="41" t="s">
        <v>95</v>
      </c>
      <c r="S25" s="374" t="s">
        <v>244</v>
      </c>
    </row>
    <row r="26" spans="3:19" ht="15" customHeight="1" thickBot="1" x14ac:dyDescent="0.25">
      <c r="C26" s="514"/>
      <c r="D26" s="238" t="s">
        <v>47</v>
      </c>
      <c r="E26" s="30">
        <v>417.90800000000002</v>
      </c>
      <c r="F26" s="113">
        <v>419.62599999999998</v>
      </c>
      <c r="G26" s="392">
        <v>-0.40941219085565739</v>
      </c>
      <c r="H26" s="30" t="s">
        <v>95</v>
      </c>
      <c r="I26" s="113" t="s">
        <v>95</v>
      </c>
      <c r="J26" s="392" t="s">
        <v>244</v>
      </c>
      <c r="K26" s="30" t="s">
        <v>95</v>
      </c>
      <c r="L26" s="113" t="s">
        <v>95</v>
      </c>
      <c r="M26" s="391" t="s">
        <v>244</v>
      </c>
      <c r="N26" s="30">
        <v>418.12</v>
      </c>
      <c r="O26" s="113">
        <v>404.68</v>
      </c>
      <c r="P26" s="392">
        <v>3.3211426312147867</v>
      </c>
      <c r="Q26" s="455" t="s">
        <v>27</v>
      </c>
      <c r="R26" s="456" t="s">
        <v>27</v>
      </c>
      <c r="S26" s="457" t="s">
        <v>27</v>
      </c>
    </row>
    <row r="27" spans="3:19" ht="15" customHeight="1" thickBot="1" x14ac:dyDescent="0.25">
      <c r="C27" s="513"/>
      <c r="D27" s="237" t="s">
        <v>24</v>
      </c>
      <c r="E27" s="451">
        <v>437.74255934426225</v>
      </c>
      <c r="F27" s="452">
        <v>434.7263220028463</v>
      </c>
      <c r="G27" s="453">
        <v>0.69382441061302846</v>
      </c>
      <c r="H27" s="451">
        <v>413.46617959241996</v>
      </c>
      <c r="I27" s="452">
        <v>413.29862335321769</v>
      </c>
      <c r="J27" s="453">
        <v>4.0541204285374811E-2</v>
      </c>
      <c r="K27" s="451">
        <v>423.35739409789619</v>
      </c>
      <c r="L27" s="452">
        <v>426.10549548278203</v>
      </c>
      <c r="M27" s="453">
        <v>-0.64493450894647919</v>
      </c>
      <c r="N27" s="451">
        <v>325.93880920560849</v>
      </c>
      <c r="O27" s="452">
        <v>326.76912329850126</v>
      </c>
      <c r="P27" s="453">
        <v>-0.25409808751553226</v>
      </c>
      <c r="Q27" s="451">
        <v>479.57412196428288</v>
      </c>
      <c r="R27" s="452">
        <v>471.4103007954505</v>
      </c>
      <c r="S27" s="454">
        <v>1.7317867588079596</v>
      </c>
    </row>
    <row r="28" spans="3:19" ht="15.75" customHeight="1" x14ac:dyDescent="0.2">
      <c r="C28" s="509" t="s">
        <v>49</v>
      </c>
      <c r="D28" s="239" t="s">
        <v>43</v>
      </c>
      <c r="E28" s="423">
        <v>350.12</v>
      </c>
      <c r="F28" s="424">
        <v>343.166</v>
      </c>
      <c r="G28" s="425">
        <v>2.0264245292365817</v>
      </c>
      <c r="H28" s="428">
        <v>350.12</v>
      </c>
      <c r="I28" s="429">
        <v>343.166</v>
      </c>
      <c r="J28" s="425">
        <v>2.0264245292365817</v>
      </c>
      <c r="K28" s="430" t="s">
        <v>27</v>
      </c>
      <c r="L28" s="431" t="s">
        <v>27</v>
      </c>
      <c r="M28" s="425" t="s">
        <v>27</v>
      </c>
      <c r="N28" s="423" t="s">
        <v>27</v>
      </c>
      <c r="O28" s="424" t="s">
        <v>27</v>
      </c>
      <c r="P28" s="425" t="s">
        <v>27</v>
      </c>
      <c r="Q28" s="423" t="s">
        <v>27</v>
      </c>
      <c r="R28" s="424" t="s">
        <v>27</v>
      </c>
      <c r="S28" s="426" t="s">
        <v>27</v>
      </c>
    </row>
    <row r="29" spans="3:19" ht="15" customHeight="1" x14ac:dyDescent="0.2">
      <c r="C29" s="514"/>
      <c r="D29" s="238" t="s">
        <v>44</v>
      </c>
      <c r="E29" s="30">
        <v>274.20600000000002</v>
      </c>
      <c r="F29" s="113">
        <v>277.685</v>
      </c>
      <c r="G29" s="392">
        <v>-1.2528584547238724</v>
      </c>
      <c r="H29" s="30">
        <v>218.71700000000001</v>
      </c>
      <c r="I29" s="113">
        <v>227.24600000000001</v>
      </c>
      <c r="J29" s="392">
        <v>-3.7532013764818726</v>
      </c>
      <c r="K29" s="432">
        <v>272.09300000000002</v>
      </c>
      <c r="L29" s="433">
        <v>273.02199999999999</v>
      </c>
      <c r="M29" s="392">
        <v>-0.34026561962038726</v>
      </c>
      <c r="N29" s="30">
        <v>314.35300000000001</v>
      </c>
      <c r="O29" s="113">
        <v>319.28500000000003</v>
      </c>
      <c r="P29" s="392">
        <v>-1.5447014422851109</v>
      </c>
      <c r="Q29" s="30">
        <v>325.91500000000002</v>
      </c>
      <c r="R29" s="113">
        <v>312.18200000000002</v>
      </c>
      <c r="S29" s="380">
        <v>4.3990364595011897</v>
      </c>
    </row>
    <row r="30" spans="3:19" ht="15" customHeight="1" x14ac:dyDescent="0.2">
      <c r="C30" s="514"/>
      <c r="D30" s="238" t="s">
        <v>45</v>
      </c>
      <c r="E30" s="30">
        <v>267.21699999999998</v>
      </c>
      <c r="F30" s="113">
        <v>268.08</v>
      </c>
      <c r="G30" s="392">
        <v>-0.32191883019994016</v>
      </c>
      <c r="H30" s="30">
        <v>414.49900000000002</v>
      </c>
      <c r="I30" s="113">
        <v>413.32400000000001</v>
      </c>
      <c r="J30" s="392">
        <v>0.28428061278803346</v>
      </c>
      <c r="K30" s="432">
        <v>271.20800000000003</v>
      </c>
      <c r="L30" s="433">
        <v>278.71699999999998</v>
      </c>
      <c r="M30" s="392">
        <v>-2.6941306055963428</v>
      </c>
      <c r="N30" s="30">
        <v>262.47300000000001</v>
      </c>
      <c r="O30" s="113">
        <v>263.67500000000001</v>
      </c>
      <c r="P30" s="392">
        <v>-0.4558642267943484</v>
      </c>
      <c r="Q30" s="30">
        <v>325.82799999999997</v>
      </c>
      <c r="R30" s="113">
        <v>327.50900000000001</v>
      </c>
      <c r="S30" s="380">
        <v>-0.51326833766401525</v>
      </c>
    </row>
    <row r="31" spans="3:19" ht="15" customHeight="1" x14ac:dyDescent="0.2">
      <c r="C31" s="514"/>
      <c r="D31" s="238" t="s">
        <v>46</v>
      </c>
      <c r="E31" s="30" t="s">
        <v>27</v>
      </c>
      <c r="F31" s="113" t="s">
        <v>27</v>
      </c>
      <c r="G31" s="392" t="s">
        <v>27</v>
      </c>
      <c r="H31" s="30" t="s">
        <v>27</v>
      </c>
      <c r="I31" s="113" t="s">
        <v>27</v>
      </c>
      <c r="J31" s="392" t="s">
        <v>27</v>
      </c>
      <c r="K31" s="432" t="s">
        <v>27</v>
      </c>
      <c r="L31" s="433" t="s">
        <v>27</v>
      </c>
      <c r="M31" s="392" t="s">
        <v>27</v>
      </c>
      <c r="N31" s="30" t="s">
        <v>27</v>
      </c>
      <c r="O31" s="113" t="s">
        <v>27</v>
      </c>
      <c r="P31" s="392" t="s">
        <v>27</v>
      </c>
      <c r="Q31" s="30" t="s">
        <v>27</v>
      </c>
      <c r="R31" s="113" t="s">
        <v>27</v>
      </c>
      <c r="S31" s="380" t="s">
        <v>27</v>
      </c>
    </row>
    <row r="32" spans="3:19" ht="15" customHeight="1" thickBot="1" x14ac:dyDescent="0.25">
      <c r="C32" s="514"/>
      <c r="D32" s="238" t="s">
        <v>47</v>
      </c>
      <c r="E32" s="30" t="s">
        <v>27</v>
      </c>
      <c r="F32" s="113" t="s">
        <v>27</v>
      </c>
      <c r="G32" s="392" t="s">
        <v>27</v>
      </c>
      <c r="H32" s="30" t="s">
        <v>27</v>
      </c>
      <c r="I32" s="113" t="s">
        <v>27</v>
      </c>
      <c r="J32" s="392" t="s">
        <v>27</v>
      </c>
      <c r="K32" s="432" t="s">
        <v>27</v>
      </c>
      <c r="L32" s="433" t="s">
        <v>27</v>
      </c>
      <c r="M32" s="392" t="s">
        <v>27</v>
      </c>
      <c r="N32" s="30" t="s">
        <v>27</v>
      </c>
      <c r="O32" s="113" t="s">
        <v>27</v>
      </c>
      <c r="P32" s="392" t="s">
        <v>27</v>
      </c>
      <c r="Q32" s="30" t="s">
        <v>27</v>
      </c>
      <c r="R32" s="113" t="s">
        <v>27</v>
      </c>
      <c r="S32" s="380" t="s">
        <v>27</v>
      </c>
    </row>
    <row r="33" spans="3:19" ht="15" customHeight="1" thickBot="1" x14ac:dyDescent="0.25">
      <c r="C33" s="513"/>
      <c r="D33" s="237" t="s">
        <v>24</v>
      </c>
      <c r="E33" s="451">
        <v>270.62647986311703</v>
      </c>
      <c r="F33" s="452">
        <v>272.16524298321769</v>
      </c>
      <c r="G33" s="453">
        <v>-0.56537826183615669</v>
      </c>
      <c r="H33" s="451">
        <v>276.97629091117739</v>
      </c>
      <c r="I33" s="452">
        <v>297.16513745873425</v>
      </c>
      <c r="J33" s="453">
        <v>-6.7938139447331309</v>
      </c>
      <c r="K33" s="458">
        <v>271.99620342150973</v>
      </c>
      <c r="L33" s="459">
        <v>273.628000237023</v>
      </c>
      <c r="M33" s="453">
        <v>-0.59635593363974748</v>
      </c>
      <c r="N33" s="451">
        <v>265.40239942923432</v>
      </c>
      <c r="O33" s="452">
        <v>267.15079917651832</v>
      </c>
      <c r="P33" s="453">
        <v>-0.65446173197810742</v>
      </c>
      <c r="Q33" s="451">
        <v>325.87659499338554</v>
      </c>
      <c r="R33" s="452">
        <v>318.43521299917222</v>
      </c>
      <c r="S33" s="454">
        <v>2.3368590188650584</v>
      </c>
    </row>
    <row r="34" spans="3:19" ht="15.75" customHeight="1" x14ac:dyDescent="0.2">
      <c r="C34" s="509" t="s">
        <v>50</v>
      </c>
      <c r="D34" s="240" t="s">
        <v>51</v>
      </c>
      <c r="E34" s="25">
        <v>599.11300000000006</v>
      </c>
      <c r="F34" s="24">
        <v>603.07600000000002</v>
      </c>
      <c r="G34" s="434">
        <v>-0.65713110785373074</v>
      </c>
      <c r="H34" s="25">
        <v>624.01599999999996</v>
      </c>
      <c r="I34" s="24">
        <v>629.529</v>
      </c>
      <c r="J34" s="434">
        <v>-0.87573408055864521</v>
      </c>
      <c r="K34" s="25">
        <v>538.73900000000003</v>
      </c>
      <c r="L34" s="24">
        <v>518.95100000000002</v>
      </c>
      <c r="M34" s="434">
        <v>3.8130767644729482</v>
      </c>
      <c r="N34" s="25">
        <v>657.91499999999996</v>
      </c>
      <c r="O34" s="24">
        <v>657.94799999999998</v>
      </c>
      <c r="P34" s="434">
        <v>-5.0155939375171685E-3</v>
      </c>
      <c r="Q34" s="25">
        <v>546.529</v>
      </c>
      <c r="R34" s="24">
        <v>562.76800000000003</v>
      </c>
      <c r="S34" s="372">
        <v>-2.8855585250049809</v>
      </c>
    </row>
    <row r="35" spans="3:19" ht="15.75" customHeight="1" thickBot="1" x14ac:dyDescent="0.25">
      <c r="C35" s="512"/>
      <c r="D35" s="233" t="s">
        <v>52</v>
      </c>
      <c r="E35" s="31">
        <v>939.16499999999996</v>
      </c>
      <c r="F35" s="114">
        <v>941.63099999999997</v>
      </c>
      <c r="G35" s="435">
        <v>-0.26188602541760075</v>
      </c>
      <c r="H35" s="31">
        <v>994.125</v>
      </c>
      <c r="I35" s="114">
        <v>993.62900000000002</v>
      </c>
      <c r="J35" s="435">
        <v>4.9918027754824068E-2</v>
      </c>
      <c r="K35" s="31">
        <v>928.37300000000005</v>
      </c>
      <c r="L35" s="114">
        <v>946.60199999999998</v>
      </c>
      <c r="M35" s="435">
        <v>-1.9257301379037788</v>
      </c>
      <c r="N35" s="31">
        <v>648.04899999999998</v>
      </c>
      <c r="O35" s="114">
        <v>648.77800000000002</v>
      </c>
      <c r="P35" s="435">
        <v>-0.11236509252780486</v>
      </c>
      <c r="Q35" s="31">
        <v>942.91</v>
      </c>
      <c r="R35" s="114">
        <v>945.57799999999997</v>
      </c>
      <c r="S35" s="384">
        <v>-0.28215546469989849</v>
      </c>
    </row>
    <row r="36" spans="3:19" ht="15" customHeight="1" thickBot="1" x14ac:dyDescent="0.25">
      <c r="C36" s="513"/>
      <c r="D36" s="237" t="s">
        <v>24</v>
      </c>
      <c r="E36" s="451">
        <v>675.42442426620062</v>
      </c>
      <c r="F36" s="452">
        <v>682.32732984468294</v>
      </c>
      <c r="G36" s="453">
        <v>-1.0116706859819928</v>
      </c>
      <c r="H36" s="451">
        <v>688.25328198199179</v>
      </c>
      <c r="I36" s="452">
        <v>697.10880746391615</v>
      </c>
      <c r="J36" s="453">
        <v>-1.2703218474804223</v>
      </c>
      <c r="K36" s="451">
        <v>672.82493438591018</v>
      </c>
      <c r="L36" s="452">
        <v>650.37723623299507</v>
      </c>
      <c r="M36" s="453">
        <v>3.4514889055670008</v>
      </c>
      <c r="N36" s="451">
        <v>655.25434238419359</v>
      </c>
      <c r="O36" s="452">
        <v>655.44247700422602</v>
      </c>
      <c r="P36" s="453">
        <v>-2.8703452497055013E-2</v>
      </c>
      <c r="Q36" s="451">
        <v>650.22718502156943</v>
      </c>
      <c r="R36" s="452">
        <v>675.29616056800512</v>
      </c>
      <c r="S36" s="454">
        <v>-3.7122935106501531</v>
      </c>
    </row>
    <row r="37" spans="3:19" ht="15" customHeight="1" x14ac:dyDescent="0.2"/>
    <row r="38" spans="3:19" ht="18.75" x14ac:dyDescent="0.25">
      <c r="D38" s="128"/>
    </row>
    <row r="39" spans="3:19" ht="21" x14ac:dyDescent="0.25">
      <c r="D39" s="56"/>
    </row>
    <row r="43" spans="3:19" ht="18" x14ac:dyDescent="0.25">
      <c r="G43" s="20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Handel zagr. wg krajów </vt:lpstr>
      <vt:lpstr>Handel zagraniczny-ogółem</vt:lpstr>
      <vt:lpstr>Polska a UE</vt:lpstr>
      <vt:lpstr>Średnie mies. 2016-2018</vt:lpstr>
      <vt:lpstr>Dynamika zmiany cen</vt:lpstr>
      <vt:lpstr>Tab. tygodniowa</vt:lpstr>
      <vt:lpstr>% wskaźnik zmiany cen</vt:lpstr>
      <vt:lpstr>c. sprzedaży sery i twarogi</vt:lpstr>
      <vt:lpstr>c.sprzedaży produkty płynne</vt:lpstr>
      <vt:lpstr>c. sprzedaży produkty stałe</vt:lpstr>
      <vt:lpstr>mleko do skupu</vt:lpstr>
      <vt:lpstr>INFO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2018-11-02T09:14:34Z</dcterms:modified>
</cp:coreProperties>
</file>