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hzarnowska\Desktop\"/>
    </mc:Choice>
  </mc:AlternateContent>
  <workbookProtection workbookAlgorithmName="SHA-512" workbookHashValue="Zl/W0qCmPDPkqyfqloBxjqpuJHhcypr+UhBcRUtPf0z/2JPB+CilmSv/GtM/F5gZ7QbmivSo7mIlt1qBaqgjAA==" workbookSaltValue="KpobfX5tmF41DN/ThrFnWg==" workbookSpinCount="100000" lockStructure="1"/>
  <bookViews>
    <workbookView xWindow="0" yWindow="0" windowWidth="25125" windowHeight="11700" activeTab="4"/>
  </bookViews>
  <sheets>
    <sheet name="dział I" sheetId="3" r:id="rId1"/>
    <sheet name="dzial II" sheetId="4" r:id="rId2"/>
    <sheet name="dział III" sheetId="5" r:id="rId3"/>
    <sheet name="dzial IV" sheetId="1" r:id="rId4"/>
    <sheet name="dział V" sheetId="2" r:id="rId5"/>
  </sheets>
  <definedNames>
    <definedName name="__xlnm.Print_Area_3">'dzial IV'!$A$1:$I$22</definedName>
    <definedName name="__xlnm.Print_Area_4">'dział V'!$A$1:$F$36</definedName>
    <definedName name="nazwa_uczelni" comment="pełne nazwy uczelni">'dział I'!$O$7:$O$100</definedName>
    <definedName name="_xlnm.Print_Area" localSheetId="1">'dzial II'!$A$1:$E$37</definedName>
    <definedName name="_xlnm.Print_Area" localSheetId="3">'dzial IV'!$A$1:$I$22</definedName>
    <definedName name="_xlnm.Print_Area" localSheetId="4">'dział V'!$A$1:$F$36</definedName>
    <definedName name="Uniwersytet_w_Białymstoku">'dział I'!$O$10:$O$100</definedName>
  </definedNames>
  <calcPr calcId="162913"/>
</workbook>
</file>

<file path=xl/calcChain.xml><?xml version="1.0" encoding="utf-8"?>
<calcChain xmlns="http://schemas.openxmlformats.org/spreadsheetml/2006/main">
  <c r="D21" i="3" l="1"/>
  <c r="D22" i="3" s="1"/>
  <c r="F28" i="5" l="1"/>
  <c r="F34" i="5" l="1"/>
  <c r="F16" i="1" l="1"/>
  <c r="E21" i="3" l="1"/>
  <c r="E73" i="3" l="1"/>
  <c r="F21" i="5"/>
  <c r="E69" i="3" l="1"/>
  <c r="E64" i="3"/>
  <c r="D19" i="4" l="1"/>
  <c r="D20" i="4" s="1"/>
  <c r="E35" i="3" l="1"/>
  <c r="F15" i="1" l="1"/>
  <c r="F14" i="1"/>
  <c r="F12" i="1"/>
  <c r="F13" i="1"/>
  <c r="F11" i="1"/>
  <c r="F10" i="1" l="1"/>
  <c r="E8" i="4"/>
  <c r="E33" i="3" l="1"/>
  <c r="E10" i="1" l="1"/>
  <c r="F9" i="1"/>
  <c r="E59" i="3" l="1"/>
  <c r="E61" i="3" s="1"/>
  <c r="E45" i="3" l="1"/>
  <c r="A1" i="2"/>
  <c r="A1" i="1"/>
  <c r="A1" i="5"/>
  <c r="A1" i="4"/>
  <c r="E15" i="4" l="1"/>
  <c r="E21" i="4"/>
  <c r="E14" i="4" l="1"/>
  <c r="E36" i="4" s="1"/>
  <c r="E15" i="5"/>
  <c r="E16" i="5" s="1"/>
  <c r="E17" i="5" s="1"/>
  <c r="E18" i="5" s="1"/>
  <c r="E19" i="5" s="1"/>
  <c r="E20" i="5" s="1"/>
  <c r="E21" i="5" s="1"/>
  <c r="E22" i="5" s="1"/>
  <c r="E23" i="5" s="1"/>
  <c r="E24" i="5" s="1"/>
  <c r="F14" i="5"/>
  <c r="F18" i="5"/>
  <c r="F23" i="5"/>
  <c r="E71" i="3"/>
  <c r="E44" i="3" s="1"/>
  <c r="E13" i="3"/>
  <c r="E12" i="3" s="1"/>
  <c r="D23" i="3"/>
  <c r="F6" i="2"/>
  <c r="I10" i="1"/>
  <c r="I9" i="1" s="1"/>
  <c r="G10" i="1"/>
  <c r="G9" i="1" s="1"/>
  <c r="E9" i="1"/>
  <c r="H9" i="1"/>
  <c r="D24" i="3" l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E11" i="3"/>
  <c r="E76" i="3" s="1"/>
  <c r="E27" i="5"/>
  <c r="E28" i="5" s="1"/>
  <c r="E31" i="5" s="1"/>
  <c r="E32" i="5" s="1"/>
  <c r="E33" i="5" s="1"/>
  <c r="E34" i="5" s="1"/>
  <c r="D21" i="4"/>
  <c r="D22" i="4" s="1"/>
  <c r="D23" i="4" s="1"/>
  <c r="D24" i="4" s="1"/>
  <c r="E81" i="3" l="1"/>
  <c r="E84" i="3" s="1"/>
  <c r="D36" i="3"/>
  <c r="D37" i="3" s="1"/>
  <c r="D38" i="3" s="1"/>
  <c r="D25" i="4"/>
  <c r="D26" i="4" s="1"/>
  <c r="D27" i="4" s="1"/>
  <c r="D28" i="4" s="1"/>
  <c r="D44" i="3" l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29" i="4"/>
  <c r="D30" i="4" s="1"/>
  <c r="D31" i="4" s="1"/>
  <c r="D32" i="4" l="1"/>
  <c r="D33" i="4" s="1"/>
  <c r="D34" i="4" s="1"/>
  <c r="D35" i="4" s="1"/>
  <c r="D36" i="4" s="1"/>
  <c r="D37" i="4" s="1"/>
  <c r="D58" i="3"/>
  <c r="D59" i="3" l="1"/>
  <c r="D60" i="3" s="1"/>
  <c r="D61" i="3" s="1"/>
  <c r="D62" i="3" s="1"/>
  <c r="D63" i="3" s="1"/>
  <c r="D64" i="3" s="1"/>
  <c r="D65" i="3" s="1"/>
  <c r="D66" i="3" s="1"/>
  <c r="D67" i="3" s="1"/>
  <c r="D68" i="3" l="1"/>
  <c r="D69" i="3" s="1"/>
  <c r="D70" i="3" s="1"/>
  <c r="D71" i="3" s="1"/>
  <c r="D72" i="3" s="1"/>
  <c r="D73" i="3" s="1"/>
  <c r="D74" i="3" s="1"/>
  <c r="D75" i="3" s="1"/>
  <c r="D76" i="3" l="1"/>
  <c r="D77" i="3" s="1"/>
  <c r="D78" i="3" s="1"/>
  <c r="D79" i="3" s="1"/>
  <c r="D80" i="3" s="1"/>
  <c r="D81" i="3" l="1"/>
  <c r="D82" i="3" s="1"/>
  <c r="D83" i="3" s="1"/>
  <c r="D84" i="3" s="1"/>
</calcChain>
</file>

<file path=xl/comments1.xml><?xml version="1.0" encoding="utf-8"?>
<comments xmlns="http://schemas.openxmlformats.org/spreadsheetml/2006/main">
  <authors>
    <author>Jagielski Piotr</author>
    <author>Piotr Jagielski</author>
  </authors>
  <commentList>
    <comment ref="E38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komórki nie może być większa niż wykazana w wierszu 27</t>
        </r>
      </text>
    </comment>
    <comment ref="E51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35.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wiersza nie może być mniejsza niż suma wierszy 38-41.</t>
        </r>
      </text>
    </comment>
    <comment ref="E56" authorId="0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>Odpis na własny fundusz stypendialny planuje się zgodnie z § 13 ust. 2 rozporządzenia Rady Ministrów z dnia 18 grudnia 2012 r. w sprawie szczegółowych zasad gospodarki finansowej uczelni publicznych (Dz. U. poz. 1533). Przekreślenie oznacza iż wpisana kwota jest niezgodna z zapisami rozporządzenia. Maksymalna kwota możliwa do wpisania naliczona wg formuły  (wiersz 69/(100/125))*0,2 zaokrąglone do 1 miejsca po przecinku.
Jeżeli uczelnia wykazała stratę na koniec roku to w wierszu 41 proszę nic nie wpisywać (nawet "0").</t>
        </r>
      </text>
    </comment>
    <comment ref="E58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wiersza nie może być większa niż kwota wpisana w wierszu 42.</t>
        </r>
      </text>
    </comment>
    <comment ref="E61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wiersza 46 jest równa sumie wierszy 49, 54 i 55. Czerwone pole zniknie po prawidłowym wypełnieniu tych wierszy.</t>
        </r>
      </text>
    </comment>
    <comment ref="E62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większa niż wartość wykazana w wierszu 04.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Wartość wiersza nie może być mniejsza niż suma wierszy 50 i 51</t>
        </r>
      </text>
    </comment>
  </commentList>
</comments>
</file>

<file path=xl/comments2.xml><?xml version="1.0" encoding="utf-8"?>
<comments xmlns="http://schemas.openxmlformats.org/spreadsheetml/2006/main">
  <authors>
    <author>Piotr Jagielski</author>
    <author>Jagielski Piotr</author>
  </authors>
  <commentList>
    <comment ref="E1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większa niż 6% dotacji wskazanej w wierszu 04
</t>
        </r>
      </text>
    </comment>
    <comment ref="E2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mniejsza niż suma wierszy 23, 25 i 26.</t>
        </r>
      </text>
    </comment>
    <comment ref="E33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Wpiasna wartość nie może być mniejsza niż wykazana w wierszu 29.</t>
        </r>
      </text>
    </comment>
    <comment ref="E34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większa niż zaokrąglone do jednego miejsca po przecinku 0,2% dotacji wpisanej w wierszu 04.</t>
        </r>
      </text>
    </comment>
  </commentList>
</comments>
</file>

<file path=xl/comments3.xml><?xml version="1.0" encoding="utf-8"?>
<comments xmlns="http://schemas.openxmlformats.org/spreadsheetml/2006/main">
  <authors>
    <author>Piotr Jagielski</author>
    <author>Jagielski Piotr</author>
    <author>pjagielski</author>
  </authors>
  <commentList>
    <comment ref="F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F8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08 wykazać wartości "0,0".</t>
        </r>
      </text>
    </comment>
    <comment ref="F11" authorId="2" shapeId="0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niż wykazana w wierszu 39 działu I.</t>
        </r>
      </text>
    </comment>
    <comment ref="F20" authorId="1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F26" authorId="1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Odpis na własny fundusz rozwoju uczelni planuje się zgodnie z § 11 ust. 2 rozporządzenia Rady Ministrów z dnia 18 grudnia 2012 r. w sprawie szczegółowych zasad gospodarki finansowej uczelni publicznych (Dz. U. poz. 1533). Czerwone pole oznacza iż wpisana kwota jest niezgodna z zapisami rozporządzenia. Maksymalna kwota możliwa do wpisania naliczona wg formuły  (wiersz.03/(100/125))*0,2 zaokrąglone do 1 miejsca po przecinku.
</t>
        </r>
      </text>
    </comment>
    <comment ref="A31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4.xml><?xml version="1.0" encoding="utf-8"?>
<comments xmlns="http://schemas.openxmlformats.org/spreadsheetml/2006/main">
  <authors>
    <author>Żarnowska Hanna</author>
    <author>Piotr Jagielski</author>
  </authors>
  <commentList>
    <comment ref="F9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mniejsza niż suma Dz.I poz. 36 i Dz.II poz. 24</t>
        </r>
      </text>
    </comment>
    <comment ref="H10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155 ust. 4 ustawy - prawo o szkolnictwie wyższym.
Naliczenie wedle wzoru:
 2% x (wynagrodzenia osobowe x (100/102)) - zaokrąglone do 1 miejsca po przecinku.</t>
        </r>
      </text>
    </comment>
    <comment ref="H14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155 ust. 8 ustawy - prawo o szkolnictwie wyższym.
Naliczenie wedle wzoru:
 1% x (wynagrodzenia osobowe x (100/101)) - zaokrąglone do 1 miejsca po przecinku.</t>
        </r>
      </text>
    </comment>
  </commentList>
</comments>
</file>

<file path=xl/comments5.xml><?xml version="1.0" encoding="utf-8"?>
<comments xmlns="http://schemas.openxmlformats.org/spreadsheetml/2006/main">
  <authors>
    <author>Piotr Jagielski</author>
    <author>Jagielski Piotr</author>
  </authors>
  <commentList>
    <comment ref="F8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Liczba osób nie może być większa niż wpisana w wierszu 02.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163 ust. 2 ustawy Prawo o szkolnictwie wyższym w uczelni publicznej liczba studentów stacjonarnych nie może być mniejsza od liczby studentów niestacjonarnych.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Liczba osób nie może być większa niż wpisana w wierszu 04.
</t>
        </r>
      </text>
    </comment>
    <comment ref="F17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Liczba doktorantów nie może być większa niż wykazana w wierszu 11.</t>
        </r>
      </text>
    </comment>
  </commentList>
</comments>
</file>

<file path=xl/sharedStrings.xml><?xml version="1.0" encoding="utf-8"?>
<sst xmlns="http://schemas.openxmlformats.org/spreadsheetml/2006/main" count="313" uniqueCount="211">
  <si>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</si>
  <si>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</si>
  <si>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</si>
  <si>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</si>
  <si>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</si>
  <si>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</si>
  <si>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</si>
  <si>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</si>
  <si>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</si>
  <si>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</si>
  <si>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</si>
  <si>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profesorów</t>
  </si>
  <si>
    <t>04</t>
  </si>
  <si>
    <t>05</t>
  </si>
  <si>
    <t>asystentów, wykładowców, lektorów i instruktorów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</si>
  <si>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</si>
  <si>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</si>
  <si>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</si>
  <si>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</si>
  <si>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</si>
  <si>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</si>
  <si>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Liczba studentów ogółem (02+04)</t>
  </si>
  <si>
    <t>osoby</t>
  </si>
  <si>
    <t>z tego</t>
  </si>
  <si>
    <t>studiów stacjonarnych</t>
  </si>
  <si>
    <t>studiów niestacjonarnych</t>
  </si>
  <si>
    <t>08</t>
  </si>
  <si>
    <t>Liczba uczestników studiów doktoranckich ogółem</t>
  </si>
  <si>
    <t>09</t>
  </si>
  <si>
    <t>tys. zł</t>
  </si>
  <si>
    <t>Koszty remontów budynków i lokali oraz obiektów inżynierii lądowej i wodnej (z wyjątkiem domów i stołówek studenckich)</t>
  </si>
  <si>
    <t xml:space="preserve">Nakłady na rzeczowe aktywa trwałe </t>
  </si>
  <si>
    <t>…………………………………..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</si>
  <si>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</si>
  <si>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</si>
  <si>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</si>
  <si>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</si>
  <si>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</si>
  <si>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środki z budżetów jednostek samorządu terytorialnego lub ich związków</t>
  </si>
  <si>
    <t>opłaty za świadczone usługi edukacyjne</t>
  </si>
  <si>
    <t xml:space="preserve">pozostałe </t>
  </si>
  <si>
    <t>dotacje na finansowanie działalności statutowej</t>
  </si>
  <si>
    <t>środki na finansowanie współpracy naukowej z zagranicą</t>
  </si>
  <si>
    <t>sprzedaż pozostałych prac i usług badawczych i rozwojowych</t>
  </si>
  <si>
    <t>Przychody ogółem z działalności gospodarczej wyodrębnionej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</si>
  <si>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</si>
  <si>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</si>
  <si>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</si>
  <si>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</si>
  <si>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</si>
  <si>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</si>
  <si>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</si>
  <si>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</si>
  <si>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</si>
  <si>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</si>
  <si>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</si>
  <si>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stan funduszu na początek roku</t>
  </si>
  <si>
    <t>dotacja z budżetu państwa</t>
  </si>
  <si>
    <t>opłaty za korzystanie z domów studenckich</t>
  </si>
  <si>
    <t>opłaty za korzystanie ze stołówek studenckich</t>
  </si>
  <si>
    <t>inne przychody</t>
  </si>
  <si>
    <t>zmniejszenia ogółem</t>
  </si>
  <si>
    <t xml:space="preserve">stypendia socjalne </t>
  </si>
  <si>
    <t>stypendia specjalne dla osób niepełnosprawnych</t>
  </si>
  <si>
    <t>zapomogi</t>
  </si>
  <si>
    <t xml:space="preserve">wynagrodzenia </t>
  </si>
  <si>
    <t>składki na ubezpieczenia społeczne i fundusz pracy</t>
  </si>
  <si>
    <t xml:space="preserve">remonty i modernizacja 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</si>
  <si>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</si>
  <si>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</si>
  <si>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</si>
  <si>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</si>
  <si>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</si>
  <si>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</si>
  <si>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</si>
  <si>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Własny fundusz stypendialny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</si>
  <si>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</si>
  <si>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</si>
  <si>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</si>
  <si>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</si>
  <si>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</si>
  <si>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</si>
  <si>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</si>
  <si>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t xml:space="preserve">(miejscowość, data)                    </t>
  </si>
  <si>
    <t xml:space="preserve">dotacje z budżetu państwa </t>
  </si>
  <si>
    <t>koszty utrzymania domów i stołówek studenckich</t>
  </si>
  <si>
    <r>
      <t xml:space="preserve">Dział II. Fundusz pomocy materialnej dla studentów i doktorantów </t>
    </r>
    <r>
      <rPr>
        <sz val="12"/>
        <rFont val="Times New Roman"/>
        <family val="1"/>
        <charset val="238"/>
      </rPr>
      <t xml:space="preserve"> –  w tysiącach złotych z jednym znakiem po przecinku</t>
    </r>
  </si>
  <si>
    <t>Dział V. Informacje rzeczowe i uzupełniające</t>
  </si>
  <si>
    <r>
      <t>Dział III.  Pozostałe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</si>
  <si>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zwiększenia ogółem (04+06+07+08)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</si>
  <si>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</si>
  <si>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</si>
  <si>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(14+15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17)</t>
    </r>
  </si>
  <si>
    <t>Inne fundusze tworzone na podstawie odrębnych przepisów</t>
  </si>
  <si>
    <t>………..</t>
  </si>
  <si>
    <t>z tego 
w grupach stanowisk</t>
  </si>
  <si>
    <t>odpis na własny fundusz stypendialny</t>
  </si>
  <si>
    <t>stypendia rektora dla najlepszych studentów</t>
  </si>
  <si>
    <t>stypendia ministra za wybitne osiągnięcia</t>
  </si>
  <si>
    <t>stypendia dla najlepszych doktorantów</t>
  </si>
  <si>
    <t>Wynagrodzenia wynikające ze stosunku pracy 
(4+6)</t>
  </si>
  <si>
    <t>środki na realizację projektów finansowanych przez Narodowe Centrum Nauki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</si>
  <si>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</si>
  <si>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</si>
  <si>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</si>
  <si>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</si>
  <si>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inne pozostałe koszty operacyjne</t>
  </si>
  <si>
    <t>koszty kształcenia na studiach stacjonarnych</t>
  </si>
  <si>
    <t>koszty kształcenia na studiach niestacjonarnych</t>
  </si>
  <si>
    <t xml:space="preserve">w tym odsetki uzyskane </t>
  </si>
  <si>
    <t>w tym odsetki zapłacone</t>
  </si>
  <si>
    <t>dla studentów (11+12+13+14+15)</t>
  </si>
  <si>
    <t>dla doktorantów (17+18+19+20+21)</t>
  </si>
  <si>
    <t>Koszty działalności gospodarczej wyodrębnionej</t>
  </si>
  <si>
    <t>Przychody ogółem z działalności dydaktycznej (04+06+07+09)</t>
  </si>
  <si>
    <t>Przychody ogółem z działalności badawczej (12+13+14+15+17+18+19)</t>
  </si>
  <si>
    <r>
      <t xml:space="preserve">Pozostałe przychody  </t>
    </r>
    <r>
      <rPr>
        <sz val="12"/>
        <rFont val="Times New Roman"/>
        <family val="1"/>
        <charset val="238"/>
      </rPr>
      <t>(24+25)</t>
    </r>
  </si>
  <si>
    <t>Pozostałe przychody operacyjne (26+27)</t>
  </si>
  <si>
    <t xml:space="preserve">środki na realizację projektów finansowanych przez Narodowe Centrum Badań i Rozwoju </t>
  </si>
  <si>
    <t>Fundusz rozwoju uczelni</t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</si>
  <si>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</t>
    </r>
    <r>
      <rPr>
        <sz val="12"/>
        <color indexed="8"/>
        <rFont val="Times New Roman"/>
        <family val="1"/>
        <charset val="238"/>
      </rPr>
      <t>23</t>
    </r>
    <r>
      <rPr>
        <sz val="12"/>
        <rFont val="Times New Roman"/>
        <family val="1"/>
        <charset val="238"/>
      </rPr>
      <t>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</si>
  <si>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(03+11+21+22)</t>
    </r>
  </si>
  <si>
    <t xml:space="preserve"> w tym na studiach niestacjonarnych</t>
  </si>
  <si>
    <t>w tym przeznaczona na pomoc materialną dla doktorantów</t>
  </si>
  <si>
    <t>w tym z dotacji budżetu państwa</t>
  </si>
  <si>
    <t>w tym odpis z zysku netto</t>
  </si>
  <si>
    <t>w tym odpis w ciężar kosztów działalności dydaktycznej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</si>
  <si>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(19+20-22)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</si>
  <si>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(24+25-26)</t>
    </r>
  </si>
  <si>
    <t>w tym nowo przyjętych</t>
  </si>
  <si>
    <t>w tym uczestników stacjonarnych studiów doktoranckich</t>
  </si>
  <si>
    <t>w tym nakłady na urządzenia techniczne i maszyny, środki transportu i inne środki trwałe</t>
  </si>
  <si>
    <t>w tym z Unii Europejskiej</t>
  </si>
  <si>
    <t xml:space="preserve">Bezzwrotne środki z pomocy zagranicznej na sfinansowanie lub dofinansowanie kosztów realizacji inwestycji i zakupów inwestycyjnych </t>
  </si>
  <si>
    <t>Koszty działalności badawczej finansowane z dotacji z budżetu państwa</t>
  </si>
  <si>
    <t>Koszty działalności badawczej finansowane z przychodów własnych</t>
  </si>
  <si>
    <t xml:space="preserve">Koszty działalności dydaktycznej finansowane z dotacji z budżetu państwa </t>
  </si>
  <si>
    <t>Koszty działalności dydaktycznej finansowane z przychodów własnych</t>
  </si>
  <si>
    <t xml:space="preserve">w tym remonty finansowane z dotacji </t>
  </si>
  <si>
    <t>w tym w ramach działalności dydaktycznej</t>
  </si>
  <si>
    <t>Zmiana stanu produktów (zwiększenia – wartość ujemna, zmniejszenia − wartość dodatnia)</t>
  </si>
  <si>
    <t>Ubezpieczenia społeczne i inne świadczenia</t>
  </si>
  <si>
    <t>zmniejszenia ogółem (10+16+22+28)</t>
  </si>
  <si>
    <t>w tym środki pochodzące ze źródeł zagranicznych oraz współfinansowanie krajowe</t>
  </si>
  <si>
    <t>w tym środki pochodzące ze źródeł zagranicznych, niepodlegające zwrotowi</t>
  </si>
  <si>
    <t>środki na realizację programów lub przedsięwzięć ustanowionych przez ministra właściwego do spraw nauki</t>
  </si>
  <si>
    <t>Koszt wytworzenia świadczeń na potrzeby własne jednostki</t>
  </si>
  <si>
    <t>docentów, adiunktów, starszych wykładowców</t>
  </si>
  <si>
    <t xml:space="preserve">- przeciętne zatrudnienie w przeliczeniu na pełne etaty, z jednym znakiem po przecinku, </t>
  </si>
  <si>
    <t>w tym wynagrodzenia sfinansowane ze środków przeznaczonych przez senat uczelni publicznej na zwiększenie wynagrodzeń na podstawie art. 151 ust. 8 ustawy</t>
  </si>
  <si>
    <t>stypendia naukowe dla wybitnych młodych naukowców, stypendia doktorskie i doktoranckie</t>
  </si>
  <si>
    <t>..……………...…..…..….…</t>
  </si>
  <si>
    <t xml:space="preserve">w tym liczba osób pobierających stypendium doktoranckie, o którym mowa w art. 200 ust. 1 ustawy </t>
  </si>
  <si>
    <t>koszty realizacji zadań związanych z przyznawaniem i wypłacaniem stypendiów i zapomóg dla studentów i doktorantów</t>
  </si>
  <si>
    <t xml:space="preserve"> w tym pokryte z dotacji na pomoc materialną dla studentów i doktorantów</t>
  </si>
  <si>
    <t>w tym równowartość rocznych odpisów amortyzacyjnych środków trwałych oraz wartości niematerialnych i prawnych sfinansowanych z dotacji celowych, a także otrzymanych nieodpłatnie z innych źródeł</t>
  </si>
  <si>
    <t>w tym aparatura naukowo-badawcza</t>
  </si>
  <si>
    <r>
      <t xml:space="preserve">B. Koszty działalności operacyjnej </t>
    </r>
    <r>
      <rPr>
        <sz val="14"/>
        <rFont val="Times New Roman"/>
        <family val="1"/>
        <charset val="238"/>
      </rPr>
      <t>(30+56)</t>
    </r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</si>
  <si>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(46)</t>
    </r>
  </si>
  <si>
    <t>Ogółem koszty własne podstawowej działalności operacyjnej (44+45) = (49+54+55)</t>
  </si>
  <si>
    <t>Koszty działalności dydaktycznej ogółem (47+48)</t>
  </si>
  <si>
    <t>Koszty działalności badawczej ogółem (52+53)</t>
  </si>
  <si>
    <r>
      <t xml:space="preserve">Pozostałe koszty </t>
    </r>
    <r>
      <rPr>
        <sz val="12"/>
        <rFont val="Times New Roman"/>
        <family val="1"/>
        <charset val="238"/>
      </rPr>
      <t>(57+58)</t>
    </r>
  </si>
  <si>
    <t>Pozostałe koszty operacyjne (59+60)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</si>
  <si>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29)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</si>
  <si>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(01+03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09+30)</t>
    </r>
  </si>
  <si>
    <t>Liczba uczestników stacjonarnych studiów doktoranckich pobierających stypendium doktoranckie</t>
  </si>
  <si>
    <t>Proszę wpisać nazwę uczelni</t>
  </si>
  <si>
    <t>Należności z tytułu udzielonych pożyczek z Zakładowego Funduszu Świadczeń Socjalnych</t>
  </si>
  <si>
    <t>Zmiany funduszu z tytułu korekt z lat ubiegłych (+/-)</t>
  </si>
  <si>
    <t>Dotacje celowe przeznaczone na finansowanie lub dofinansowanie kosztów realizacji inwestycji i zakupów inwestycyjnych</t>
  </si>
  <si>
    <t>G.  Podatek dochodowy</t>
  </si>
  <si>
    <t>H.  Pozostałe obowiązkowe zmniejszenia zysku (zwiększenia straty)</t>
  </si>
  <si>
    <r>
      <t xml:space="preserve">F. Zysk (strata) brutto </t>
    </r>
    <r>
      <rPr>
        <sz val="14"/>
        <rFont val="Times New Roman"/>
        <family val="1"/>
        <charset val="238"/>
      </rPr>
      <t>(61+62-64)</t>
    </r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</si>
  <si>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przecinku.</t>
    </r>
  </si>
  <si>
    <t xml:space="preserve">Dział IV. Zatrudnienie i wynagrodzenia w grupach stanowisk </t>
  </si>
  <si>
    <t>Kwota stypendiów doktoranckich, o których mowa w art. 200 ust. 1 i 200a ust. 1 ustawy</t>
  </si>
  <si>
    <t>w tym stypendia, o których mowa w art. 200a ust. 1 ustawy</t>
  </si>
  <si>
    <t>zysk z tytułu rozchodu niefinansowych aktywów trwałych</t>
  </si>
  <si>
    <t>w tym dotacja podstawowa</t>
  </si>
  <si>
    <t>Ogółem koszty rodzajowe (31+32+33+34+35+37+42)</t>
  </si>
  <si>
    <t>Kwota stypendiów, o których mowa w art. 19 ust. 2 ustawy o zasadach finansowania nauki</t>
  </si>
  <si>
    <t>Pozostałe środki otrzymane nieodpłatnie na sfinansowanie lub dofinansowanie kosztów realizacji inwestycji i zakupów inwestycyjnych (poza środkami wykazanymi w wierszach 17-20)</t>
  </si>
  <si>
    <t>Środki z Narodowego Centrum Badań i Rozwoju przeznaczone na finansowanie lub dofinansowanie kosztów realizacji inwestycji i zakupów inwestycyjnych</t>
  </si>
  <si>
    <t>Środki z Narodowego Centrum Nauki przeznaczone na finansowanie lub dofinansowanie kosztów realizacji inwestycji i zakupów inwestycyjnych</t>
  </si>
  <si>
    <r>
      <t xml:space="preserve">I. Zysk (strata) netto </t>
    </r>
    <r>
      <rPr>
        <sz val="14"/>
        <rFont val="Times New Roman"/>
        <family val="1"/>
        <charset val="238"/>
      </rPr>
      <t>(66-67-68)</t>
    </r>
  </si>
  <si>
    <t>strata z tytułu rozchodu niefinansowych aktywów trwałych</t>
  </si>
  <si>
    <r>
      <t xml:space="preserve">- przeciętne zatrudnienie w miesiącu należy obliczyć metodą </t>
    </r>
    <r>
      <rPr>
        <b/>
        <sz val="12"/>
        <rFont val="Arial"/>
        <family val="2"/>
        <charset val="238"/>
      </rPr>
      <t xml:space="preserve">średniej chronologicznej </t>
    </r>
    <r>
      <rPr>
        <sz val="12"/>
        <rFont val="Arial"/>
        <family val="2"/>
        <charset val="238"/>
      </rPr>
      <t>(zgodnie z metodyką określoną w formularzu GUS Z-06),</t>
    </r>
  </si>
  <si>
    <t>Liczba doktorantów korzystających z pomocy materialnej</t>
  </si>
  <si>
    <t>Liczba studentów korzystających z pomocy materialnej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</si>
  <si>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</si>
  <si>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</si>
  <si>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</si>
  <si>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</si>
  <si>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</si>
  <si>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</si>
  <si>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</si>
  <si>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</si>
  <si>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</si>
  <si>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</si>
  <si>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</si>
  <si>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</si>
  <si>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</si>
  <si>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</si>
  <si>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</si>
  <si>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</si>
  <si>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Liczba miejsc w domach studenckich</t>
  </si>
  <si>
    <t>miejsca</t>
  </si>
  <si>
    <t>Plan na 2018 rok</t>
  </si>
  <si>
    <t>Plan rzeczowo-finansowy na 2018 r.</t>
  </si>
  <si>
    <t>Kwota stypendiów dla studentów i doktorantów, niewymienionych w poz. 13 i 15 oraz 
w Dziale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</si>
</sst>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000"/>
    <numFmt numFmtId="166" formatCode="0.000"/>
    <numFmt numFmtId="167" formatCode="0.00000"/>
  </numFmts>
  <fonts count="3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68">
    <xf numFmtId="0" fontId="0" fillId="0" borderId="0" xfId="0"/>
    <xf numFmtId="0" fontId="1" fillId="0" borderId="0" xfId="1" applyProtection="1">
      <protection locked="0"/>
    </xf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166" fontId="5" fillId="0" borderId="0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Fill="1" applyProtection="1">
      <protection locked="0"/>
    </xf>
    <xf numFmtId="0" fontId="29" fillId="0" borderId="0" xfId="1" applyFont="1" applyAlignment="1" applyProtection="1">
      <alignment horizontal="right" wrapText="1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right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9" fillId="0" borderId="0" xfId="2" applyFont="1" applyAlignment="1" applyProtection="1">
      <alignment horizontal="center"/>
      <protection locked="0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4" fontId="13" fillId="0" borderId="0" xfId="2" applyNumberFormat="1" applyAlignment="1" applyProtection="1">
      <alignment wrapText="1"/>
      <protection locked="0"/>
    </xf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0" fontId="13" fillId="0" borderId="0" xfId="2" applyAlignment="1" applyProtection="1">
      <protection locked="0"/>
    </xf>
    <xf numFmtId="164" fontId="7" fillId="4" borderId="4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7" fillId="0" borderId="0" xfId="1" applyFont="1" applyProtection="1">
      <protection locked="0"/>
    </xf>
    <xf numFmtId="0" fontId="12" fillId="0" borderId="0" xfId="1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vertical="center"/>
      <protection locked="0"/>
    </xf>
    <xf numFmtId="164" fontId="9" fillId="0" borderId="2" xfId="1" applyNumberFormat="1" applyFont="1" applyFill="1" applyBorder="1" applyAlignment="1" applyProtection="1">
      <alignment vertical="center"/>
      <protection locked="0"/>
    </xf>
    <xf numFmtId="164" fontId="7" fillId="0" borderId="2" xfId="1" applyNumberFormat="1" applyFont="1" applyFill="1" applyBorder="1" applyAlignment="1" applyProtection="1">
      <alignment horizontal="right" vertical="center" wrapText="1"/>
    </xf>
    <xf numFmtId="164" fontId="7" fillId="0" borderId="2" xfId="1" applyNumberFormat="1" applyFont="1" applyFill="1" applyBorder="1" applyAlignment="1" applyProtection="1">
      <alignment vertical="center"/>
      <protection locked="0"/>
    </xf>
    <xf numFmtId="164" fontId="9" fillId="0" borderId="2" xfId="1" applyNumberFormat="1" applyFont="1" applyFill="1" applyBorder="1" applyAlignment="1" applyProtection="1">
      <alignment horizontal="right" vertical="center" wrapText="1"/>
    </xf>
    <xf numFmtId="164" fontId="7" fillId="0" borderId="3" xfId="1" applyNumberFormat="1" applyFont="1" applyFill="1" applyBorder="1" applyAlignment="1" applyProtection="1">
      <alignment vertical="center"/>
      <protection locked="0"/>
    </xf>
    <xf numFmtId="164" fontId="9" fillId="0" borderId="6" xfId="2" applyNumberFormat="1" applyFont="1" applyFill="1" applyBorder="1" applyAlignment="1" applyProtection="1">
      <alignment horizontal="right" vertical="center" wrapText="1"/>
    </xf>
    <xf numFmtId="164" fontId="7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16" xfId="2" quotePrefix="1" applyFont="1" applyFill="1" applyBorder="1" applyAlignment="1" applyProtection="1">
      <alignment horizontal="center" vertical="center" wrapText="1"/>
    </xf>
    <xf numFmtId="0" fontId="5" fillId="0" borderId="17" xfId="1" quotePrefix="1" applyFont="1" applyFill="1" applyBorder="1" applyAlignment="1" applyProtection="1">
      <alignment horizontal="center" vertical="center" wrapText="1"/>
    </xf>
    <xf numFmtId="0" fontId="5" fillId="0" borderId="17" xfId="1" applyFont="1" applyFill="1" applyBorder="1" applyAlignment="1" applyProtection="1">
      <alignment horizontal="center" vertical="center" wrapText="1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center" vertical="center" wrapText="1"/>
    </xf>
    <xf numFmtId="0" fontId="5" fillId="0" borderId="21" xfId="1" applyFont="1" applyBorder="1" applyAlignment="1" applyProtection="1">
      <alignment horizontal="center" vertical="center" wrapText="1"/>
    </xf>
    <xf numFmtId="0" fontId="5" fillId="0" borderId="22" xfId="1" applyFont="1" applyBorder="1" applyAlignment="1" applyProtection="1">
      <alignment horizontal="center" vertical="center" wrapText="1"/>
    </xf>
    <xf numFmtId="0" fontId="10" fillId="0" borderId="11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5" fillId="0" borderId="11" xfId="1" applyFont="1" applyBorder="1" applyAlignment="1" applyProtection="1">
      <alignment horizontal="center" vertical="center" wrapText="1"/>
    </xf>
    <xf numFmtId="3" fontId="26" fillId="0" borderId="2" xfId="1" applyNumberFormat="1" applyFont="1" applyFill="1" applyBorder="1" applyAlignment="1" applyProtection="1">
      <alignment horizontal="right" vertical="center" wrapText="1"/>
    </xf>
    <xf numFmtId="0" fontId="5" fillId="0" borderId="8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164" fontId="7" fillId="0" borderId="2" xfId="1" applyNumberFormat="1" applyFont="1" applyFill="1" applyBorder="1" applyAlignment="1" applyProtection="1">
      <alignment vertical="center"/>
    </xf>
    <xf numFmtId="0" fontId="5" fillId="0" borderId="27" xfId="2" applyFont="1" applyFill="1" applyBorder="1" applyAlignment="1" applyProtection="1">
      <alignment horizontal="center" vertical="center" wrapText="1"/>
    </xf>
    <xf numFmtId="0" fontId="5" fillId="0" borderId="18" xfId="2" applyFont="1" applyFill="1" applyBorder="1" applyAlignment="1" applyProtection="1">
      <alignment horizontal="center" vertical="center" wrapText="1"/>
    </xf>
    <xf numFmtId="0" fontId="5" fillId="0" borderId="28" xfId="2" applyFont="1" applyFill="1" applyBorder="1" applyAlignment="1" applyProtection="1">
      <alignment horizontal="center" vertical="center" wrapText="1"/>
    </xf>
    <xf numFmtId="0" fontId="5" fillId="0" borderId="27" xfId="2" quotePrefix="1" applyFont="1" applyFill="1" applyBorder="1" applyAlignment="1" applyProtection="1">
      <alignment horizontal="center" vertical="center" wrapText="1"/>
    </xf>
    <xf numFmtId="0" fontId="5" fillId="0" borderId="18" xfId="2" quotePrefix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/>
    </xf>
    <xf numFmtId="164" fontId="14" fillId="0" borderId="0" xfId="2" applyNumberFormat="1" applyFont="1" applyProtection="1">
      <protection locked="0"/>
    </xf>
    <xf numFmtId="0" fontId="6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13" fillId="0" borderId="0" xfId="2" applyProtection="1"/>
    <xf numFmtId="0" fontId="13" fillId="0" borderId="0" xfId="2" applyAlignment="1" applyProtection="1">
      <alignment wrapText="1"/>
    </xf>
    <xf numFmtId="0" fontId="13" fillId="0" borderId="0" xfId="2" applyAlignment="1" applyProtection="1">
      <alignment horizontal="center"/>
    </xf>
    <xf numFmtId="0" fontId="13" fillId="0" borderId="0" xfId="2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2" applyFont="1" applyProtection="1"/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26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3" fontId="7" fillId="0" borderId="2" xfId="1" applyNumberFormat="1" applyFont="1" applyBorder="1" applyAlignment="1" applyProtection="1">
      <alignment vertical="center"/>
      <protection locked="0"/>
    </xf>
    <xf numFmtId="167" fontId="1" fillId="0" borderId="0" xfId="1" applyNumberFormat="1" applyProtection="1">
      <protection locked="0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1" fillId="0" borderId="0" xfId="1" applyAlignment="1" applyProtection="1">
      <alignment horizontal="left" vertical="center" indent="4"/>
      <protection locked="0"/>
    </xf>
    <xf numFmtId="3" fontId="7" fillId="0" borderId="68" xfId="1" applyNumberFormat="1" applyFont="1" applyBorder="1" applyAlignment="1" applyProtection="1">
      <alignment vertical="center"/>
      <protection locked="0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1" xfId="1" quotePrefix="1" applyFont="1" applyBorder="1" applyAlignment="1" applyProtection="1">
      <alignment horizontal="center" vertical="center" wrapText="1"/>
    </xf>
    <xf numFmtId="164" fontId="26" fillId="0" borderId="11" xfId="1" applyNumberFormat="1" applyFont="1" applyFill="1" applyBorder="1" applyAlignment="1" applyProtection="1">
      <alignment horizontal="right" vertical="center"/>
    </xf>
    <xf numFmtId="164" fontId="26" fillId="0" borderId="11" xfId="1" applyNumberFormat="1" applyFont="1" applyFill="1" applyBorder="1" applyAlignment="1" applyProtection="1">
      <alignment horizontal="right" vertical="center" wrapText="1"/>
    </xf>
    <xf numFmtId="164" fontId="27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27" fillId="0" borderId="11" xfId="1" applyNumberFormat="1" applyFont="1" applyFill="1" applyBorder="1" applyAlignment="1" applyProtection="1">
      <alignment horizontal="right" vertical="center" wrapText="1"/>
    </xf>
    <xf numFmtId="164" fontId="9" fillId="0" borderId="11" xfId="1" applyNumberFormat="1" applyFont="1" applyFill="1" applyBorder="1" applyAlignment="1" applyProtection="1">
      <alignment horizontal="right" vertical="center"/>
      <protection locked="0"/>
    </xf>
    <xf numFmtId="164" fontId="26" fillId="0" borderId="2" xfId="1" applyNumberFormat="1" applyFont="1" applyFill="1" applyBorder="1" applyAlignment="1" applyProtection="1">
      <alignment horizontal="right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0" xfId="1" quotePrefix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81" xfId="1" applyFont="1" applyBorder="1" applyAlignment="1" applyProtection="1">
      <alignment horizontal="center" vertical="center" wrapText="1"/>
    </xf>
    <xf numFmtId="0" fontId="10" fillId="0" borderId="4" xfId="2" applyFont="1" applyBorder="1" applyAlignment="1" applyProtection="1">
      <alignment horizontal="center" vertical="center"/>
    </xf>
    <xf numFmtId="164" fontId="26" fillId="0" borderId="4" xfId="2" quotePrefix="1" applyNumberFormat="1" applyFont="1" applyFill="1" applyBorder="1" applyAlignment="1" applyProtection="1">
      <alignment horizontal="right" vertical="center" wrapText="1"/>
    </xf>
    <xf numFmtId="164" fontId="27" fillId="0" borderId="4" xfId="2" applyNumberFormat="1" applyFont="1" applyFill="1" applyBorder="1" applyAlignment="1" applyProtection="1">
      <alignment horizontal="right" vertical="center"/>
    </xf>
    <xf numFmtId="164" fontId="27" fillId="0" borderId="4" xfId="2" applyNumberFormat="1" applyFont="1" applyFill="1" applyBorder="1" applyAlignment="1" applyProtection="1">
      <alignment horizontal="right" vertical="center" wrapText="1"/>
    </xf>
    <xf numFmtId="164" fontId="27" fillId="0" borderId="4" xfId="2" applyNumberFormat="1" applyFont="1" applyFill="1" applyBorder="1" applyAlignment="1" applyProtection="1">
      <alignment horizontal="right" vertical="center"/>
      <protection locked="0"/>
    </xf>
    <xf numFmtId="164" fontId="27" fillId="0" borderId="4" xfId="2" applyNumberFormat="1" applyFont="1" applyFill="1" applyBorder="1" applyAlignment="1" applyProtection="1">
      <alignment horizontal="right" vertical="center" wrapText="1"/>
      <protection locked="0"/>
    </xf>
    <xf numFmtId="164" fontId="27" fillId="0" borderId="82" xfId="2" applyNumberFormat="1" applyFont="1" applyFill="1" applyBorder="1" applyAlignment="1" applyProtection="1">
      <alignment horizontal="right" vertical="center"/>
    </xf>
    <xf numFmtId="164" fontId="26" fillId="0" borderId="4" xfId="2" applyNumberFormat="1" applyFont="1" applyFill="1" applyBorder="1" applyAlignment="1" applyProtection="1">
      <alignment vertical="center" wrapText="1"/>
    </xf>
    <xf numFmtId="164" fontId="27" fillId="0" borderId="4" xfId="2" applyNumberFormat="1" applyFont="1" applyFill="1" applyBorder="1" applyAlignment="1" applyProtection="1">
      <alignment vertical="center"/>
    </xf>
    <xf numFmtId="164" fontId="27" fillId="0" borderId="4" xfId="2" applyNumberFormat="1" applyFont="1" applyFill="1" applyBorder="1" applyAlignment="1" applyProtection="1">
      <alignment vertical="center"/>
      <protection locked="0"/>
    </xf>
    <xf numFmtId="164" fontId="27" fillId="0" borderId="4" xfId="2" applyNumberFormat="1" applyFont="1" applyFill="1" applyBorder="1" applyAlignment="1" applyProtection="1">
      <alignment vertical="center" wrapText="1"/>
      <protection locked="0"/>
    </xf>
    <xf numFmtId="164" fontId="27" fillId="0" borderId="4" xfId="2" applyNumberFormat="1" applyFont="1" applyFill="1" applyBorder="1" applyAlignment="1" applyProtection="1">
      <alignment vertical="center" wrapText="1"/>
    </xf>
    <xf numFmtId="164" fontId="26" fillId="0" borderId="6" xfId="2" applyNumberFormat="1" applyFont="1" applyFill="1" applyBorder="1" applyAlignment="1" applyProtection="1">
      <alignment vertical="center" wrapText="1"/>
    </xf>
    <xf numFmtId="0" fontId="10" fillId="0" borderId="6" xfId="2" applyFont="1" applyBorder="1" applyAlignment="1" applyProtection="1">
      <alignment horizontal="center" vertical="center"/>
    </xf>
    <xf numFmtId="164" fontId="9" fillId="0" borderId="4" xfId="2" applyNumberFormat="1" applyFont="1" applyFill="1" applyBorder="1" applyAlignment="1" applyProtection="1">
      <alignment vertical="center"/>
      <protection locked="0"/>
    </xf>
    <xf numFmtId="164" fontId="7" fillId="0" borderId="4" xfId="2" applyNumberFormat="1" applyFont="1" applyFill="1" applyBorder="1" applyAlignment="1" applyProtection="1">
      <alignment vertical="center"/>
      <protection locked="0"/>
    </xf>
    <xf numFmtId="164" fontId="7" fillId="4" borderId="4" xfId="2" applyNumberFormat="1" applyFont="1" applyFill="1" applyBorder="1" applyAlignment="1" applyProtection="1">
      <alignment vertical="center"/>
      <protection locked="0"/>
    </xf>
    <xf numFmtId="164" fontId="9" fillId="0" borderId="82" xfId="2" applyNumberFormat="1" applyFont="1" applyFill="1" applyBorder="1" applyAlignment="1" applyProtection="1">
      <alignment horizontal="right" vertical="center" wrapText="1"/>
    </xf>
    <xf numFmtId="164" fontId="9" fillId="0" borderId="5" xfId="2" applyNumberFormat="1" applyFont="1" applyFill="1" applyBorder="1" applyAlignment="1" applyProtection="1">
      <alignment vertical="center"/>
      <protection locked="0"/>
    </xf>
    <xf numFmtId="164" fontId="9" fillId="0" borderId="83" xfId="2" applyNumberFormat="1" applyFont="1" applyFill="1" applyBorder="1" applyAlignment="1" applyProtection="1">
      <alignment vertical="center"/>
      <protection locked="0"/>
    </xf>
    <xf numFmtId="164" fontId="7" fillId="0" borderId="4" xfId="2" applyNumberFormat="1" applyFont="1" applyFill="1" applyBorder="1" applyAlignment="1" applyProtection="1">
      <alignment vertical="center"/>
    </xf>
    <xf numFmtId="164" fontId="9" fillId="0" borderId="83" xfId="2" applyNumberFormat="1" applyFont="1" applyFill="1" applyBorder="1" applyAlignment="1" applyProtection="1">
      <alignment vertical="center" wrapText="1"/>
      <protection locked="0"/>
    </xf>
    <xf numFmtId="164" fontId="7" fillId="0" borderId="83" xfId="2" applyNumberFormat="1" applyFont="1" applyFill="1" applyBorder="1" applyAlignment="1" applyProtection="1">
      <alignment vertical="center" wrapText="1"/>
      <protection locked="0"/>
    </xf>
    <xf numFmtId="164" fontId="9" fillId="4" borderId="5" xfId="2" applyNumberFormat="1" applyFont="1" applyFill="1" applyBorder="1" applyAlignment="1" applyProtection="1">
      <alignment wrapText="1"/>
      <protection locked="0"/>
    </xf>
    <xf numFmtId="0" fontId="1" fillId="0" borderId="0" xfId="2" applyFont="1" applyProtection="1">
      <protection locked="0"/>
    </xf>
    <xf numFmtId="3" fontId="7" fillId="0" borderId="2" xfId="1" applyNumberFormat="1" applyFont="1" applyFill="1" applyBorder="1" applyAlignment="1" applyProtection="1">
      <alignment vertical="center"/>
      <protection locked="0"/>
    </xf>
    <xf numFmtId="164" fontId="7" fillId="0" borderId="13" xfId="1" applyNumberFormat="1" applyFont="1" applyFill="1" applyBorder="1" applyAlignment="1" applyProtection="1">
      <alignment vertical="center"/>
      <protection locked="0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164" fontId="27" fillId="0" borderId="4" xfId="0" applyNumberFormat="1" applyFont="1" applyBorder="1" applyAlignment="1" applyProtection="1">
      <alignment horizontal="right"/>
      <protection locked="0"/>
    </xf>
    <xf numFmtId="0" fontId="5" fillId="0" borderId="15" xfId="1" applyFont="1" applyBorder="1" applyAlignment="1" applyProtection="1">
      <alignment horizontal="center" vertical="center" wrapText="1"/>
    </xf>
    <xf numFmtId="0" fontId="3" fillId="0" borderId="0" xfId="2" applyFont="1" applyAlignment="1" applyProtection="1">
      <alignment horizontal="left" vertical="center"/>
    </xf>
    <xf numFmtId="0" fontId="5" fillId="0" borderId="11" xfId="1" applyFont="1" applyFill="1" applyBorder="1" applyAlignment="1" applyProtection="1">
      <alignment horizontal="left" vertical="center" wrapText="1" indent="2"/>
    </xf>
    <xf numFmtId="0" fontId="5" fillId="0" borderId="11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23" xfId="1" applyFont="1" applyBorder="1" applyAlignment="1" applyProtection="1">
      <alignment horizontal="center" vertical="center" wrapText="1"/>
    </xf>
    <xf numFmtId="0" fontId="15" fillId="0" borderId="0" xfId="2" applyFont="1" applyBorder="1" applyProtection="1">
      <protection locked="0"/>
    </xf>
    <xf numFmtId="0" fontId="1" fillId="0" borderId="0" xfId="2" applyFont="1" applyBorder="1" applyProtection="1"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2" applyFont="1" applyFill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164" fontId="5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2" applyAlignment="1" applyProtection="1">
      <alignment horizontal="center" vertical="center" wrapText="1"/>
      <protection locked="0"/>
    </xf>
    <xf numFmtId="0" fontId="11" fillId="0" borderId="0" xfId="2" applyFont="1" applyProtection="1"/>
    <xf numFmtId="0" fontId="5" fillId="0" borderId="0" xfId="2" applyFont="1" applyFill="1" applyBorder="1" applyAlignment="1" applyProtection="1">
      <alignment horizontal="center" wrapText="1"/>
    </xf>
    <xf numFmtId="0" fontId="3" fillId="0" borderId="0" xfId="2" applyFont="1" applyFill="1" applyBorder="1" applyAlignment="1" applyProtection="1">
      <alignment horizontal="left" wrapText="1"/>
    </xf>
    <xf numFmtId="0" fontId="3" fillId="0" borderId="0" xfId="2" applyFont="1" applyBorder="1" applyAlignment="1" applyProtection="1">
      <alignment horizontal="left" vertical="center" wrapText="1"/>
      <protection locked="0"/>
    </xf>
    <xf numFmtId="0" fontId="13" fillId="0" borderId="0" xfId="2" applyAlignment="1" applyProtection="1">
      <alignment horizontal="left" vertical="center"/>
    </xf>
    <xf numFmtId="0" fontId="3" fillId="0" borderId="0" xfId="2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/>
    <xf numFmtId="0" fontId="2" fillId="0" borderId="0" xfId="1" applyFont="1" applyAlignment="1" applyProtection="1">
      <alignment horizontal="center" vertical="center" textRotation="180"/>
      <protection locked="0"/>
    </xf>
    <xf numFmtId="0" fontId="2" fillId="0" borderId="0" xfId="1" applyFont="1" applyAlignment="1" applyProtection="1">
      <alignment horizontal="center" textRotation="180"/>
      <protection locked="0"/>
    </xf>
    <xf numFmtId="0" fontId="2" fillId="0" borderId="0" xfId="1" applyFont="1" applyBorder="1" applyAlignment="1" applyProtection="1">
      <alignment horizontal="center" vertical="center" textRotation="180"/>
      <protection locked="0"/>
    </xf>
    <xf numFmtId="0" fontId="2" fillId="0" borderId="0" xfId="1" applyFont="1" applyFill="1" applyBorder="1" applyAlignment="1" applyProtection="1">
      <alignment horizontal="center" vertical="center" textRotation="180"/>
      <protection locked="0"/>
    </xf>
    <xf numFmtId="0" fontId="1" fillId="0" borderId="0" xfId="1" applyFill="1" applyProtection="1">
      <protection locked="0"/>
    </xf>
    <xf numFmtId="0" fontId="1" fillId="2" borderId="0" xfId="1" applyFill="1" applyProtection="1">
      <protection locked="0"/>
    </xf>
    <xf numFmtId="164" fontId="7" fillId="0" borderId="26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" quotePrefix="1" applyFont="1" applyProtection="1">
      <protection locked="0"/>
    </xf>
    <xf numFmtId="0" fontId="35" fillId="0" borderId="0" xfId="0" applyFont="1" applyAlignment="1" applyProtection="1">
      <alignment vertical="center"/>
      <protection locked="0"/>
    </xf>
    <xf numFmtId="0" fontId="5" fillId="0" borderId="30" xfId="2" applyFont="1" applyFill="1" applyBorder="1" applyAlignment="1" applyProtection="1">
      <alignment horizontal="left" vertical="center" wrapText="1" indent="1"/>
    </xf>
    <xf numFmtId="0" fontId="5" fillId="0" borderId="31" xfId="2" applyFont="1" applyFill="1" applyBorder="1" applyAlignment="1" applyProtection="1">
      <alignment horizontal="left" vertical="center" wrapText="1" indent="1"/>
    </xf>
    <xf numFmtId="0" fontId="5" fillId="0" borderId="17" xfId="2" applyFont="1" applyFill="1" applyBorder="1" applyAlignment="1" applyProtection="1">
      <alignment horizontal="left" vertical="center" wrapText="1" indent="1"/>
    </xf>
    <xf numFmtId="0" fontId="19" fillId="0" borderId="30" xfId="2" applyFont="1" applyFill="1" applyBorder="1" applyAlignment="1" applyProtection="1">
      <alignment vertical="center" wrapText="1"/>
    </xf>
    <xf numFmtId="0" fontId="19" fillId="0" borderId="31" xfId="2" applyFont="1" applyFill="1" applyBorder="1" applyAlignment="1" applyProtection="1">
      <alignment vertical="center" wrapText="1"/>
    </xf>
    <xf numFmtId="0" fontId="19" fillId="0" borderId="17" xfId="2" applyFont="1" applyFill="1" applyBorder="1" applyAlignment="1" applyProtection="1">
      <alignment vertical="center" wrapText="1"/>
    </xf>
    <xf numFmtId="0" fontId="6" fillId="0" borderId="32" xfId="2" applyFont="1" applyFill="1" applyBorder="1" applyAlignment="1" applyProtection="1">
      <alignment vertical="center" wrapText="1"/>
    </xf>
    <xf numFmtId="0" fontId="6" fillId="0" borderId="33" xfId="2" applyFont="1" applyFill="1" applyBorder="1" applyAlignment="1" applyProtection="1">
      <alignment vertical="center" wrapText="1"/>
    </xf>
    <xf numFmtId="0" fontId="6" fillId="0" borderId="34" xfId="2" applyFont="1" applyFill="1" applyBorder="1" applyAlignment="1" applyProtection="1">
      <alignment vertical="center" wrapText="1"/>
    </xf>
    <xf numFmtId="0" fontId="5" fillId="0" borderId="35" xfId="2" applyFont="1" applyFill="1" applyBorder="1" applyAlignment="1" applyProtection="1">
      <alignment horizontal="left" vertical="center" wrapText="1"/>
    </xf>
    <xf numFmtId="0" fontId="5" fillId="0" borderId="36" xfId="2" applyFont="1" applyFill="1" applyBorder="1" applyAlignment="1" applyProtection="1">
      <alignment horizontal="left" vertical="center" wrapText="1"/>
    </xf>
    <xf numFmtId="0" fontId="5" fillId="0" borderId="37" xfId="2" applyFont="1" applyFill="1" applyBorder="1" applyAlignment="1" applyProtection="1">
      <alignment horizontal="left" vertical="center" wrapText="1"/>
    </xf>
    <xf numFmtId="0" fontId="6" fillId="0" borderId="30" xfId="2" applyFont="1" applyFill="1" applyBorder="1" applyAlignment="1" applyProtection="1">
      <alignment vertical="center" wrapText="1"/>
    </xf>
    <xf numFmtId="0" fontId="6" fillId="0" borderId="31" xfId="2" applyFont="1" applyFill="1" applyBorder="1" applyAlignment="1" applyProtection="1">
      <alignment vertical="center" wrapText="1"/>
    </xf>
    <xf numFmtId="0" fontId="6" fillId="0" borderId="17" xfId="2" applyFont="1" applyFill="1" applyBorder="1" applyAlignment="1" applyProtection="1">
      <alignment vertical="center" wrapText="1"/>
    </xf>
    <xf numFmtId="0" fontId="5" fillId="0" borderId="30" xfId="2" applyFont="1" applyFill="1" applyBorder="1" applyAlignment="1" applyProtection="1">
      <alignment vertical="center" wrapText="1"/>
    </xf>
    <xf numFmtId="0" fontId="5" fillId="0" borderId="31" xfId="2" applyFont="1" applyFill="1" applyBorder="1" applyAlignment="1" applyProtection="1">
      <alignment vertical="center" wrapText="1"/>
    </xf>
    <xf numFmtId="0" fontId="5" fillId="0" borderId="17" xfId="2" applyFont="1" applyFill="1" applyBorder="1" applyAlignment="1" applyProtection="1">
      <alignment vertical="center" wrapText="1"/>
    </xf>
    <xf numFmtId="0" fontId="3" fillId="0" borderId="30" xfId="2" applyFont="1" applyFill="1" applyBorder="1" applyAlignment="1" applyProtection="1">
      <alignment horizontal="left" vertical="center" wrapText="1"/>
    </xf>
    <xf numFmtId="0" fontId="3" fillId="0" borderId="31" xfId="2" applyFont="1" applyFill="1" applyBorder="1" applyAlignment="1" applyProtection="1">
      <alignment horizontal="left" vertical="center" wrapText="1"/>
    </xf>
    <xf numFmtId="0" fontId="3" fillId="0" borderId="17" xfId="2" applyFont="1" applyFill="1" applyBorder="1" applyAlignment="1" applyProtection="1">
      <alignment horizontal="left" vertical="center" wrapText="1"/>
    </xf>
    <xf numFmtId="0" fontId="5" fillId="0" borderId="77" xfId="2" applyFont="1" applyFill="1" applyBorder="1" applyAlignment="1" applyProtection="1">
      <alignment vertical="center" wrapText="1"/>
    </xf>
    <xf numFmtId="0" fontId="5" fillId="0" borderId="75" xfId="2" applyFont="1" applyFill="1" applyBorder="1" applyAlignment="1" applyProtection="1">
      <alignment vertical="center" wrapText="1"/>
    </xf>
    <xf numFmtId="0" fontId="5" fillId="0" borderId="76" xfId="2" applyFont="1" applyFill="1" applyBorder="1" applyAlignment="1" applyProtection="1">
      <alignment vertical="center" wrapText="1"/>
    </xf>
    <xf numFmtId="0" fontId="5" fillId="0" borderId="53" xfId="2" applyFont="1" applyFill="1" applyBorder="1" applyAlignment="1" applyProtection="1">
      <alignment horizontal="center" vertical="center"/>
    </xf>
    <xf numFmtId="0" fontId="5" fillId="0" borderId="50" xfId="2" applyFont="1" applyFill="1" applyBorder="1" applyAlignment="1" applyProtection="1">
      <alignment horizontal="center" vertical="center"/>
    </xf>
    <xf numFmtId="0" fontId="5" fillId="0" borderId="52" xfId="2" applyFont="1" applyFill="1" applyBorder="1" applyAlignment="1" applyProtection="1">
      <alignment horizontal="center" vertical="center"/>
    </xf>
    <xf numFmtId="0" fontId="5" fillId="0" borderId="47" xfId="2" applyFont="1" applyFill="1" applyBorder="1" applyAlignment="1" applyProtection="1">
      <alignment horizontal="center" vertical="center" wrapText="1"/>
    </xf>
    <xf numFmtId="0" fontId="5" fillId="0" borderId="16" xfId="2" applyFont="1" applyFill="1" applyBorder="1" applyAlignment="1" applyProtection="1">
      <alignment horizontal="left" vertical="center" wrapText="1"/>
    </xf>
    <xf numFmtId="0" fontId="3" fillId="0" borderId="30" xfId="2" applyFont="1" applyFill="1" applyBorder="1" applyAlignment="1" applyProtection="1">
      <alignment horizontal="left" vertical="center" wrapText="1" indent="2"/>
    </xf>
    <xf numFmtId="0" fontId="3" fillId="0" borderId="31" xfId="2" applyFont="1" applyFill="1" applyBorder="1" applyAlignment="1" applyProtection="1">
      <alignment horizontal="left" vertical="center" wrapText="1" indent="2"/>
    </xf>
    <xf numFmtId="0" fontId="3" fillId="0" borderId="17" xfId="2" applyFont="1" applyFill="1" applyBorder="1" applyAlignment="1" applyProtection="1">
      <alignment horizontal="left" vertical="center" wrapText="1" indent="2"/>
    </xf>
    <xf numFmtId="0" fontId="5" fillId="0" borderId="38" xfId="2" applyFont="1" applyFill="1" applyBorder="1" applyAlignment="1" applyProtection="1">
      <alignment horizontal="left" vertical="center" wrapText="1" indent="2"/>
    </xf>
    <xf numFmtId="0" fontId="5" fillId="0" borderId="17" xfId="2" applyFont="1" applyFill="1" applyBorder="1" applyAlignment="1" applyProtection="1">
      <alignment horizontal="left" vertical="center" wrapText="1" indent="2"/>
    </xf>
    <xf numFmtId="0" fontId="5" fillId="0" borderId="31" xfId="2" applyFont="1" applyFill="1" applyBorder="1" applyAlignment="1" applyProtection="1">
      <alignment horizontal="left" vertical="center" wrapText="1"/>
    </xf>
    <xf numFmtId="0" fontId="5" fillId="0" borderId="17" xfId="2" applyFont="1" applyFill="1" applyBorder="1" applyAlignment="1" applyProtection="1">
      <alignment horizontal="left" vertical="center" wrapText="1"/>
    </xf>
    <xf numFmtId="0" fontId="5" fillId="0" borderId="67" xfId="1" applyFont="1" applyFill="1" applyBorder="1" applyAlignment="1" applyProtection="1">
      <alignment horizontal="left" vertical="center" wrapText="1" indent="2"/>
    </xf>
    <xf numFmtId="0" fontId="5" fillId="0" borderId="11" xfId="1" applyFont="1" applyFill="1" applyBorder="1" applyAlignment="1" applyProtection="1">
      <alignment horizontal="left" vertical="center" wrapText="1" indent="2"/>
    </xf>
    <xf numFmtId="0" fontId="5" fillId="0" borderId="30" xfId="2" applyFont="1" applyFill="1" applyBorder="1" applyAlignment="1" applyProtection="1">
      <alignment horizontal="left" vertical="center" indent="2"/>
    </xf>
    <xf numFmtId="0" fontId="5" fillId="0" borderId="31" xfId="2" applyFont="1" applyFill="1" applyBorder="1" applyAlignment="1" applyProtection="1">
      <alignment horizontal="left" vertical="center" indent="2"/>
    </xf>
    <xf numFmtId="0" fontId="5" fillId="0" borderId="17" xfId="2" applyFont="1" applyFill="1" applyBorder="1" applyAlignment="1" applyProtection="1">
      <alignment horizontal="left" vertical="center" indent="2"/>
    </xf>
    <xf numFmtId="0" fontId="5" fillId="0" borderId="47" xfId="2" applyFont="1" applyFill="1" applyBorder="1" applyAlignment="1" applyProtection="1">
      <alignment horizontal="left" vertical="center" wrapText="1"/>
    </xf>
    <xf numFmtId="0" fontId="5" fillId="0" borderId="38" xfId="2" applyFont="1" applyFill="1" applyBorder="1" applyAlignment="1" applyProtection="1">
      <alignment vertical="center" wrapText="1"/>
    </xf>
    <xf numFmtId="0" fontId="5" fillId="0" borderId="47" xfId="2" applyFont="1" applyFill="1" applyBorder="1" applyAlignment="1" applyProtection="1">
      <alignment horizontal="center" vertical="center"/>
    </xf>
    <xf numFmtId="0" fontId="10" fillId="0" borderId="30" xfId="2" applyFont="1" applyFill="1" applyBorder="1" applyAlignment="1" applyProtection="1">
      <alignment horizontal="center" vertical="center" wrapText="1"/>
    </xf>
    <xf numFmtId="0" fontId="10" fillId="0" borderId="31" xfId="2" applyFont="1" applyFill="1" applyBorder="1" applyAlignment="1" applyProtection="1">
      <alignment horizontal="center" vertical="center" wrapText="1"/>
    </xf>
    <xf numFmtId="0" fontId="10" fillId="0" borderId="17" xfId="2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left" vertical="center" wrapText="1" indent="2"/>
    </xf>
    <xf numFmtId="0" fontId="5" fillId="0" borderId="23" xfId="1" applyFont="1" applyFill="1" applyBorder="1" applyAlignment="1" applyProtection="1">
      <alignment horizontal="left" vertical="center" wrapText="1" indent="2"/>
    </xf>
    <xf numFmtId="0" fontId="5" fillId="0" borderId="38" xfId="2" applyFont="1" applyFill="1" applyBorder="1" applyAlignment="1" applyProtection="1">
      <alignment horizontal="left" vertical="center" wrapText="1"/>
    </xf>
    <xf numFmtId="0" fontId="5" fillId="0" borderId="37" xfId="2" applyFont="1" applyFill="1" applyBorder="1" applyAlignment="1" applyProtection="1">
      <alignment vertical="center" wrapText="1"/>
    </xf>
    <xf numFmtId="0" fontId="5" fillId="0" borderId="70" xfId="2" applyFont="1" applyFill="1" applyBorder="1" applyAlignment="1" applyProtection="1">
      <alignment vertical="center" wrapText="1"/>
    </xf>
    <xf numFmtId="0" fontId="5" fillId="0" borderId="40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 applyProtection="1">
      <alignment horizontal="left" wrapText="1"/>
    </xf>
    <xf numFmtId="0" fontId="16" fillId="0" borderId="41" xfId="2" applyFont="1" applyFill="1" applyBorder="1" applyAlignment="1" applyProtection="1">
      <alignment horizontal="center" vertical="center" wrapText="1"/>
    </xf>
    <xf numFmtId="0" fontId="16" fillId="0" borderId="42" xfId="2" applyFont="1" applyFill="1" applyBorder="1" applyAlignment="1" applyProtection="1">
      <alignment horizontal="center" vertical="center" wrapText="1"/>
    </xf>
    <xf numFmtId="0" fontId="16" fillId="0" borderId="43" xfId="2" applyFont="1" applyFill="1" applyBorder="1" applyAlignment="1" applyProtection="1">
      <alignment horizontal="center" vertical="center" wrapText="1"/>
    </xf>
    <xf numFmtId="0" fontId="14" fillId="0" borderId="0" xfId="2" applyFont="1" applyAlignment="1" applyProtection="1">
      <alignment horizontal="left" wrapText="1"/>
    </xf>
    <xf numFmtId="0" fontId="13" fillId="0" borderId="0" xfId="2" applyAlignment="1" applyProtection="1">
      <alignment horizontal="left" vertical="center" wrapText="1"/>
    </xf>
    <xf numFmtId="0" fontId="3" fillId="0" borderId="0" xfId="2" applyFont="1" applyAlignment="1" applyProtection="1">
      <alignment horizontal="left" vertical="center"/>
    </xf>
    <xf numFmtId="0" fontId="16" fillId="0" borderId="41" xfId="2" applyFont="1" applyBorder="1" applyAlignment="1" applyProtection="1">
      <alignment horizontal="center" vertical="center" wrapText="1"/>
    </xf>
    <xf numFmtId="0" fontId="16" fillId="0" borderId="42" xfId="2" applyFont="1" applyBorder="1" applyAlignment="1" applyProtection="1">
      <alignment horizontal="center" vertical="center" wrapText="1"/>
    </xf>
    <xf numFmtId="0" fontId="10" fillId="0" borderId="30" xfId="2" applyFont="1" applyBorder="1" applyAlignment="1" applyProtection="1">
      <alignment horizontal="center" wrapText="1"/>
    </xf>
    <xf numFmtId="0" fontId="10" fillId="0" borderId="31" xfId="2" applyFont="1" applyBorder="1" applyAlignment="1" applyProtection="1">
      <alignment horizontal="center" wrapText="1"/>
    </xf>
    <xf numFmtId="0" fontId="10" fillId="0" borderId="17" xfId="2" applyFont="1" applyBorder="1" applyAlignment="1" applyProtection="1">
      <alignment horizontal="center" wrapText="1"/>
    </xf>
    <xf numFmtId="0" fontId="26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  <protection locked="0"/>
    </xf>
    <xf numFmtId="0" fontId="28" fillId="0" borderId="0" xfId="2" applyFont="1" applyAlignment="1" applyProtection="1">
      <alignment horizontal="center" vertical="center" wrapText="1"/>
    </xf>
    <xf numFmtId="0" fontId="6" fillId="0" borderId="30" xfId="2" applyFont="1" applyFill="1" applyBorder="1" applyAlignment="1" applyProtection="1">
      <alignment horizontal="left" vertical="center" wrapText="1"/>
    </xf>
    <xf numFmtId="0" fontId="6" fillId="0" borderId="31" xfId="2" applyFont="1" applyFill="1" applyBorder="1" applyAlignment="1" applyProtection="1">
      <alignment horizontal="left" vertical="center" wrapText="1"/>
    </xf>
    <xf numFmtId="0" fontId="6" fillId="0" borderId="17" xfId="2" applyFont="1" applyFill="1" applyBorder="1" applyAlignment="1" applyProtection="1">
      <alignment horizontal="left" vertical="center" wrapText="1"/>
    </xf>
    <xf numFmtId="0" fontId="5" fillId="0" borderId="30" xfId="2" applyFont="1" applyFill="1" applyBorder="1" applyAlignment="1" applyProtection="1">
      <alignment horizontal="left" vertical="center" wrapText="1"/>
    </xf>
    <xf numFmtId="0" fontId="13" fillId="0" borderId="17" xfId="2" applyFill="1" applyBorder="1" applyAlignment="1" applyProtection="1">
      <alignment vertical="center" wrapText="1"/>
    </xf>
    <xf numFmtId="0" fontId="20" fillId="0" borderId="69" xfId="2" applyFont="1" applyFill="1" applyBorder="1" applyAlignment="1" applyProtection="1">
      <alignment vertical="center" wrapText="1"/>
    </xf>
    <xf numFmtId="0" fontId="20" fillId="0" borderId="39" xfId="2" applyFont="1" applyFill="1" applyBorder="1" applyAlignment="1" applyProtection="1">
      <alignment vertical="center" wrapText="1"/>
    </xf>
    <xf numFmtId="0" fontId="3" fillId="0" borderId="30" xfId="2" applyFont="1" applyFill="1" applyBorder="1" applyAlignment="1" applyProtection="1">
      <alignment vertical="center" wrapText="1"/>
    </xf>
    <xf numFmtId="0" fontId="3" fillId="0" borderId="31" xfId="2" applyFont="1" applyFill="1" applyBorder="1" applyAlignment="1" applyProtection="1">
      <alignment vertical="center" wrapText="1"/>
    </xf>
    <xf numFmtId="0" fontId="3" fillId="0" borderId="17" xfId="2" applyFont="1" applyFill="1" applyBorder="1" applyAlignment="1" applyProtection="1">
      <alignment vertical="center" wrapText="1"/>
    </xf>
    <xf numFmtId="0" fontId="5" fillId="0" borderId="35" xfId="2" applyFont="1" applyFill="1" applyBorder="1" applyAlignment="1" applyProtection="1">
      <alignment vertical="center" wrapText="1"/>
    </xf>
    <xf numFmtId="0" fontId="5" fillId="0" borderId="71" xfId="2" applyFont="1" applyFill="1" applyBorder="1" applyAlignment="1" applyProtection="1">
      <alignment vertical="center" wrapText="1"/>
    </xf>
    <xf numFmtId="0" fontId="5" fillId="0" borderId="39" xfId="2" applyFont="1" applyFill="1" applyBorder="1" applyAlignment="1" applyProtection="1">
      <alignment vertical="center" wrapText="1"/>
    </xf>
    <xf numFmtId="0" fontId="5" fillId="0" borderId="30" xfId="0" applyFont="1" applyFill="1" applyBorder="1" applyAlignment="1" applyProtection="1">
      <alignment horizontal="left" vertical="center" wrapText="1" indent="2"/>
    </xf>
    <xf numFmtId="0" fontId="5" fillId="0" borderId="31" xfId="0" applyFont="1" applyFill="1" applyBorder="1" applyAlignment="1" applyProtection="1">
      <alignment horizontal="left" vertical="center" wrapText="1" indent="2"/>
    </xf>
    <xf numFmtId="0" fontId="5" fillId="0" borderId="17" xfId="0" applyFont="1" applyFill="1" applyBorder="1" applyAlignment="1" applyProtection="1">
      <alignment horizontal="left" vertical="center" wrapText="1" indent="2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45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 indent="2"/>
    </xf>
    <xf numFmtId="0" fontId="5" fillId="0" borderId="63" xfId="1" applyFont="1" applyFill="1" applyBorder="1" applyAlignment="1" applyProtection="1">
      <alignment horizontal="left" vertical="center" wrapText="1" indent="2"/>
    </xf>
    <xf numFmtId="0" fontId="5" fillId="0" borderId="24" xfId="1" applyFont="1" applyFill="1" applyBorder="1" applyAlignment="1" applyProtection="1">
      <alignment horizontal="left" vertical="center" wrapText="1" indent="2"/>
    </xf>
    <xf numFmtId="0" fontId="5" fillId="0" borderId="74" xfId="1" applyFont="1" applyFill="1" applyBorder="1" applyAlignment="1" applyProtection="1">
      <alignment horizontal="left" vertical="center" wrapText="1" indent="2"/>
    </xf>
    <xf numFmtId="0" fontId="5" fillId="0" borderId="44" xfId="1" applyFont="1" applyFill="1" applyBorder="1" applyAlignment="1" applyProtection="1">
      <alignment horizontal="left" vertical="center" wrapText="1" indent="2"/>
    </xf>
    <xf numFmtId="0" fontId="5" fillId="0" borderId="61" xfId="1" applyFont="1" applyBorder="1" applyAlignment="1" applyProtection="1">
      <alignment horizontal="center" vertical="center" wrapText="1"/>
    </xf>
    <xf numFmtId="0" fontId="5" fillId="0" borderId="62" xfId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10" fillId="0" borderId="63" xfId="1" applyFont="1" applyBorder="1" applyAlignment="1" applyProtection="1">
      <alignment horizontal="center" vertical="center" wrapText="1"/>
    </xf>
    <xf numFmtId="0" fontId="3" fillId="0" borderId="20" xfId="1" applyFont="1" applyFill="1" applyBorder="1" applyAlignment="1" applyProtection="1">
      <alignment vertical="center" wrapText="1"/>
    </xf>
    <xf numFmtId="0" fontId="3" fillId="0" borderId="11" xfId="1" applyFont="1" applyFill="1" applyBorder="1" applyAlignment="1" applyProtection="1">
      <alignment vertical="center" wrapText="1"/>
    </xf>
    <xf numFmtId="0" fontId="5" fillId="0" borderId="58" xfId="1" applyFont="1" applyFill="1" applyBorder="1" applyAlignment="1" applyProtection="1">
      <alignment horizontal="left" vertical="center" wrapText="1"/>
    </xf>
    <xf numFmtId="0" fontId="5" fillId="0" borderId="64" xfId="1" applyFont="1" applyFill="1" applyBorder="1" applyAlignment="1" applyProtection="1">
      <alignment horizontal="left" vertical="center" wrapText="1"/>
    </xf>
    <xf numFmtId="0" fontId="5" fillId="0" borderId="65" xfId="1" applyFont="1" applyFill="1" applyBorder="1" applyAlignment="1" applyProtection="1">
      <alignment horizontal="left" vertical="center" wrapText="1"/>
    </xf>
    <xf numFmtId="0" fontId="5" fillId="0" borderId="58" xfId="1" applyFont="1" applyFill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horizontal="center" vertical="center" wrapText="1"/>
    </xf>
    <xf numFmtId="0" fontId="5" fillId="0" borderId="65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5" fillId="0" borderId="63" xfId="1" applyFont="1" applyFill="1" applyBorder="1" applyAlignment="1" applyProtection="1">
      <alignment horizontal="left" vertical="center" wrapText="1"/>
    </xf>
    <xf numFmtId="0" fontId="5" fillId="0" borderId="23" xfId="1" applyFont="1" applyFill="1" applyBorder="1" applyAlignment="1" applyProtection="1">
      <alignment horizontal="left" vertical="center" wrapText="1"/>
    </xf>
    <xf numFmtId="0" fontId="3" fillId="0" borderId="0" xfId="2" applyFont="1" applyBorder="1" applyAlignment="1" applyProtection="1">
      <alignment horizontal="left" wrapText="1"/>
    </xf>
    <xf numFmtId="0" fontId="5" fillId="0" borderId="23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5" fillId="0" borderId="45" xfId="1" applyFont="1" applyFill="1" applyBorder="1" applyAlignment="1" applyProtection="1">
      <alignment horizontal="left" vertical="center" wrapText="1"/>
    </xf>
    <xf numFmtId="0" fontId="5" fillId="0" borderId="65" xfId="1" applyFont="1" applyFill="1" applyBorder="1" applyAlignment="1" applyProtection="1">
      <alignment vertical="center" wrapText="1"/>
    </xf>
    <xf numFmtId="0" fontId="5" fillId="0" borderId="45" xfId="1" applyFont="1" applyFill="1" applyBorder="1" applyAlignment="1" applyProtection="1">
      <alignment vertical="center" wrapText="1"/>
    </xf>
    <xf numFmtId="0" fontId="5" fillId="0" borderId="20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3" fillId="0" borderId="78" xfId="1" applyFont="1" applyBorder="1" applyAlignment="1" applyProtection="1">
      <alignment horizontal="center" vertical="center"/>
    </xf>
    <xf numFmtId="0" fontId="24" fillId="0" borderId="46" xfId="2" applyFont="1" applyFill="1" applyBorder="1" applyAlignment="1" applyProtection="1">
      <alignment horizontal="center" vertical="center" textRotation="90" wrapText="1"/>
      <protection locked="0"/>
    </xf>
    <xf numFmtId="0" fontId="24" fillId="0" borderId="47" xfId="2" applyFont="1" applyFill="1" applyBorder="1" applyAlignment="1" applyProtection="1">
      <alignment horizontal="center" vertical="center" textRotation="90" wrapText="1"/>
      <protection locked="0"/>
    </xf>
    <xf numFmtId="0" fontId="24" fillId="0" borderId="48" xfId="2" applyFont="1" applyFill="1" applyBorder="1" applyAlignment="1" applyProtection="1">
      <alignment horizontal="center" vertical="center" textRotation="90" wrapText="1"/>
      <protection locked="0"/>
    </xf>
    <xf numFmtId="0" fontId="3" fillId="0" borderId="27" xfId="2" applyFont="1" applyFill="1" applyBorder="1" applyAlignment="1" applyProtection="1">
      <alignment vertical="center" wrapText="1"/>
    </xf>
    <xf numFmtId="0" fontId="5" fillId="0" borderId="16" xfId="2" applyFont="1" applyFill="1" applyBorder="1" applyAlignment="1" applyProtection="1">
      <alignment vertical="center" wrapText="1"/>
    </xf>
    <xf numFmtId="0" fontId="3" fillId="0" borderId="19" xfId="2" applyFont="1" applyFill="1" applyBorder="1" applyAlignment="1" applyProtection="1">
      <alignment vertical="center" wrapText="1"/>
    </xf>
    <xf numFmtId="0" fontId="25" fillId="0" borderId="52" xfId="2" applyFont="1" applyFill="1" applyBorder="1" applyAlignment="1" applyProtection="1">
      <alignment horizontal="center" vertical="center" textRotation="90" wrapText="1"/>
    </xf>
    <xf numFmtId="0" fontId="25" fillId="0" borderId="47" xfId="2" applyFont="1" applyFill="1" applyBorder="1" applyAlignment="1" applyProtection="1">
      <alignment horizontal="center" vertical="center" textRotation="90" wrapText="1"/>
    </xf>
    <xf numFmtId="0" fontId="25" fillId="0" borderId="53" xfId="2" applyFont="1" applyFill="1" applyBorder="1" applyAlignment="1" applyProtection="1">
      <alignment horizontal="center" vertical="center" textRotation="90" wrapText="1"/>
    </xf>
    <xf numFmtId="0" fontId="25" fillId="0" borderId="48" xfId="2" applyFont="1" applyFill="1" applyBorder="1" applyAlignment="1" applyProtection="1">
      <alignment horizontal="center" vertical="center" textRotation="90" wrapText="1"/>
    </xf>
    <xf numFmtId="0" fontId="3" fillId="0" borderId="28" xfId="2" applyFont="1" applyFill="1" applyBorder="1" applyAlignment="1" applyProtection="1">
      <alignment vertical="center" wrapText="1"/>
    </xf>
    <xf numFmtId="0" fontId="25" fillId="0" borderId="46" xfId="2" applyFont="1" applyFill="1" applyBorder="1" applyAlignment="1" applyProtection="1">
      <alignment horizontal="center" vertical="center" textRotation="90" wrapText="1"/>
    </xf>
    <xf numFmtId="0" fontId="5" fillId="0" borderId="31" xfId="2" applyFont="1" applyFill="1" applyBorder="1" applyAlignment="1" applyProtection="1">
      <alignment horizontal="left" vertical="center" wrapText="1" indent="2"/>
    </xf>
    <xf numFmtId="0" fontId="24" fillId="0" borderId="49" xfId="2" applyFont="1" applyFill="1" applyBorder="1" applyAlignment="1" applyProtection="1">
      <alignment horizontal="center" vertical="center" textRotation="90" wrapText="1"/>
    </xf>
    <xf numFmtId="0" fontId="1" fillId="0" borderId="50" xfId="2" applyFont="1" applyBorder="1" applyProtection="1"/>
    <xf numFmtId="0" fontId="1" fillId="0" borderId="51" xfId="2" applyFont="1" applyBorder="1" applyProtection="1"/>
    <xf numFmtId="0" fontId="5" fillId="0" borderId="41" xfId="2" applyFont="1" applyBorder="1" applyAlignment="1" applyProtection="1">
      <alignment horizontal="center" vertical="center" wrapText="1"/>
    </xf>
    <xf numFmtId="0" fontId="5" fillId="0" borderId="42" xfId="2" applyFont="1" applyBorder="1" applyAlignment="1" applyProtection="1">
      <alignment horizontal="center" vertical="center" wrapText="1"/>
    </xf>
    <xf numFmtId="0" fontId="5" fillId="0" borderId="43" xfId="2" applyFont="1" applyBorder="1" applyAlignment="1" applyProtection="1">
      <alignment horizontal="center" vertical="center" wrapText="1"/>
    </xf>
    <xf numFmtId="0" fontId="10" fillId="0" borderId="47" xfId="2" applyFont="1" applyBorder="1" applyAlignment="1" applyProtection="1">
      <alignment horizontal="center" vertical="center" wrapText="1"/>
    </xf>
    <xf numFmtId="0" fontId="10" fillId="0" borderId="16" xfId="2" applyFont="1" applyBorder="1" applyAlignment="1" applyProtection="1">
      <alignment horizontal="center" vertical="center" wrapText="1"/>
    </xf>
    <xf numFmtId="0" fontId="3" fillId="0" borderId="46" xfId="2" applyFont="1" applyFill="1" applyBorder="1" applyAlignment="1" applyProtection="1">
      <alignment horizontal="center" vertical="center" textRotation="90" wrapText="1"/>
    </xf>
    <xf numFmtId="0" fontId="3" fillId="0" borderId="47" xfId="2" applyFont="1" applyFill="1" applyBorder="1" applyAlignment="1" applyProtection="1">
      <alignment horizontal="center" vertical="center" textRotation="90" wrapText="1"/>
    </xf>
    <xf numFmtId="0" fontId="3" fillId="0" borderId="48" xfId="2" applyFont="1" applyFill="1" applyBorder="1" applyAlignment="1" applyProtection="1">
      <alignment horizontal="center" vertical="center" textRotation="90" wrapText="1"/>
    </xf>
    <xf numFmtId="0" fontId="3" fillId="0" borderId="54" xfId="2" applyFont="1" applyFill="1" applyBorder="1" applyAlignment="1" applyProtection="1">
      <alignment vertical="center" wrapText="1"/>
    </xf>
    <xf numFmtId="0" fontId="3" fillId="0" borderId="55" xfId="2" applyFont="1" applyFill="1" applyBorder="1" applyAlignment="1" applyProtection="1">
      <alignment vertical="center" wrapText="1"/>
    </xf>
    <xf numFmtId="0" fontId="3" fillId="0" borderId="56" xfId="2" applyFont="1" applyFill="1" applyBorder="1" applyAlignment="1" applyProtection="1">
      <alignment vertical="center" wrapText="1"/>
    </xf>
    <xf numFmtId="0" fontId="5" fillId="0" borderId="18" xfId="2" applyFont="1" applyFill="1" applyBorder="1" applyAlignment="1" applyProtection="1">
      <alignment horizontal="left" vertical="center" wrapText="1"/>
    </xf>
    <xf numFmtId="0" fontId="5" fillId="0" borderId="29" xfId="2" applyFont="1" applyFill="1" applyBorder="1" applyAlignment="1" applyProtection="1">
      <alignment horizontal="left" vertical="center" wrapText="1"/>
    </xf>
    <xf numFmtId="0" fontId="5" fillId="0" borderId="28" xfId="2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66" xfId="1" applyFont="1" applyFill="1" applyBorder="1" applyAlignment="1" applyProtection="1">
      <alignment horizontal="center" vertical="center" wrapText="1"/>
    </xf>
    <xf numFmtId="0" fontId="5" fillId="0" borderId="11" xfId="1" applyFont="1" applyBorder="1" applyAlignment="1" applyProtection="1">
      <alignment horizontal="left" vertical="center" wrapText="1" indent="2"/>
    </xf>
    <xf numFmtId="0" fontId="3" fillId="0" borderId="11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 indent="1"/>
    </xf>
    <xf numFmtId="0" fontId="5" fillId="0" borderId="8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63" xfId="1" applyFont="1" applyBorder="1" applyAlignment="1" applyProtection="1">
      <alignment horizontal="center" vertical="center" wrapText="1"/>
    </xf>
    <xf numFmtId="0" fontId="5" fillId="0" borderId="23" xfId="1" applyFont="1" applyBorder="1" applyAlignment="1" applyProtection="1">
      <alignment horizontal="center" vertical="center" wrapText="1"/>
    </xf>
    <xf numFmtId="0" fontId="5" fillId="0" borderId="57" xfId="1" applyFont="1" applyBorder="1" applyAlignment="1" applyProtection="1">
      <alignment horizontal="center" vertical="center" wrapText="1"/>
    </xf>
    <xf numFmtId="0" fontId="5" fillId="0" borderId="72" xfId="1" applyFont="1" applyBorder="1" applyAlignment="1" applyProtection="1">
      <alignment horizontal="center" vertical="center" wrapText="1"/>
    </xf>
    <xf numFmtId="0" fontId="5" fillId="0" borderId="73" xfId="1" applyFont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6" fillId="3" borderId="63" xfId="1" applyFont="1" applyFill="1" applyBorder="1" applyAlignment="1" applyProtection="1">
      <alignment horizontal="center" vertical="center" wrapText="1"/>
    </xf>
    <xf numFmtId="0" fontId="6" fillId="3" borderId="79" xfId="1" applyFont="1" applyFill="1" applyBorder="1" applyAlignment="1" applyProtection="1">
      <alignment horizontal="center" vertical="center" wrapText="1"/>
    </xf>
    <xf numFmtId="0" fontId="3" fillId="0" borderId="20" xfId="1" applyFont="1" applyBorder="1" applyAlignment="1" applyProtection="1">
      <alignment horizontal="left" vertical="center" wrapText="1"/>
    </xf>
    <xf numFmtId="0" fontId="0" fillId="0" borderId="20" xfId="1" applyFont="1" applyBorder="1" applyAlignment="1" applyProtection="1">
      <alignment horizontal="center" vertical="center"/>
    </xf>
    <xf numFmtId="0" fontId="29" fillId="0" borderId="20" xfId="1" applyFont="1" applyBorder="1" applyAlignment="1" applyProtection="1">
      <alignment horizontal="center" vertical="center"/>
    </xf>
    <xf numFmtId="0" fontId="5" fillId="0" borderId="59" xfId="1" applyFont="1" applyFill="1" applyBorder="1" applyAlignment="1" applyProtection="1">
      <alignment horizontal="center" vertical="center" wrapText="1"/>
    </xf>
    <xf numFmtId="0" fontId="7" fillId="0" borderId="0" xfId="1" quotePrefix="1" applyFont="1" applyAlignment="1" applyProtection="1">
      <alignment horizontal="left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60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Border="1" applyAlignment="1" applyProtection="1">
      <alignment horizontal="left" vertical="center" wrapText="1"/>
    </xf>
    <xf numFmtId="0" fontId="10" fillId="0" borderId="20" xfId="1" applyFont="1" applyBorder="1" applyAlignment="1" applyProtection="1">
      <alignment horizontal="left" vertical="center" wrapText="1" indent="2"/>
    </xf>
    <xf numFmtId="0" fontId="10" fillId="0" borderId="11" xfId="1" applyFont="1" applyBorder="1" applyAlignment="1" applyProtection="1">
      <alignment horizontal="left" vertical="center" wrapText="1" indent="2"/>
    </xf>
    <xf numFmtId="0" fontId="5" fillId="0" borderId="1" xfId="1" applyFont="1" applyBorder="1" applyAlignment="1" applyProtection="1">
      <alignment horizontal="left" vertical="center" wrapText="1" indent="2"/>
    </xf>
    <xf numFmtId="0" fontId="5" fillId="0" borderId="63" xfId="1" applyFont="1" applyBorder="1" applyAlignment="1" applyProtection="1">
      <alignment horizontal="left" vertical="center" wrapText="1" indent="2"/>
    </xf>
    <xf numFmtId="0" fontId="5" fillId="0" borderId="23" xfId="1" applyFont="1" applyBorder="1" applyAlignment="1" applyProtection="1">
      <alignment horizontal="left" vertical="center" wrapText="1" indent="2"/>
    </xf>
    <xf numFmtId="0" fontId="5" fillId="0" borderId="2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wrapText="1"/>
    </xf>
    <xf numFmtId="0" fontId="10" fillId="0" borderId="20" xfId="1" applyFont="1" applyBorder="1" applyAlignment="1" applyProtection="1">
      <alignment horizontal="center" vertical="top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23" xfId="1" applyFont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 indent="2"/>
    </xf>
    <xf numFmtId="0" fontId="29" fillId="0" borderId="0" xfId="1" applyFont="1" applyBorder="1" applyAlignment="1" applyProtection="1">
      <alignment horizontal="center" wrapText="1"/>
      <protection locked="0"/>
    </xf>
    <xf numFmtId="0" fontId="0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20" xfId="1" applyFont="1" applyFill="1" applyBorder="1" applyAlignment="1" applyProtection="1">
      <alignment horizontal="left" vertical="center" wrapText="1"/>
    </xf>
    <xf numFmtId="0" fontId="5" fillId="0" borderId="58" xfId="1" applyFont="1" applyFill="1" applyBorder="1" applyAlignment="1" applyProtection="1">
      <alignment horizontal="left" vertical="center" wrapText="1" indent="2"/>
    </xf>
    <xf numFmtId="0" fontId="5" fillId="0" borderId="9" xfId="1" applyFont="1" applyFill="1" applyBorder="1" applyAlignment="1" applyProtection="1">
      <alignment horizontal="left" vertical="center" wrapText="1" indent="2"/>
    </xf>
    <xf numFmtId="0" fontId="5" fillId="0" borderId="25" xfId="1" applyFont="1" applyFill="1" applyBorder="1" applyAlignment="1" applyProtection="1">
      <alignment horizontal="left" vertical="center" wrapText="1"/>
    </xf>
    <xf numFmtId="0" fontId="5" fillId="0" borderId="15" xfId="1" applyFont="1" applyFill="1" applyBorder="1" applyAlignment="1" applyProtection="1">
      <alignment horizontal="left" vertical="center" wrapText="1"/>
    </xf>
    <xf numFmtId="0" fontId="5" fillId="0" borderId="57" xfId="1" applyFont="1" applyFill="1" applyBorder="1" applyAlignment="1" applyProtection="1">
      <alignment horizontal="left" vertical="center" wrapText="1" indent="2"/>
    </xf>
    <xf numFmtId="0" fontId="5" fillId="0" borderId="72" xfId="1" applyFont="1" applyFill="1" applyBorder="1" applyAlignment="1" applyProtection="1">
      <alignment horizontal="left" vertical="center" wrapText="1" indent="2"/>
    </xf>
    <xf numFmtId="0" fontId="5" fillId="0" borderId="73" xfId="1" applyFont="1" applyFill="1" applyBorder="1" applyAlignment="1" applyProtection="1">
      <alignment horizontal="left" vertical="center" wrapText="1" indent="2"/>
    </xf>
  </cellXfs>
  <cellStyles count="3">
    <cellStyle name="Excel Built-in Normal" xfId="1"/>
    <cellStyle name="Normalny" xfId="0" builtinId="0"/>
    <cellStyle name="Normalny 2" xfId="2"/>
  </cellStyles>
  <dxfs count="4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O232"/>
  <sheetViews>
    <sheetView topLeftCell="A40" zoomScale="90" zoomScaleNormal="90" zoomScaleSheetLayoutView="50" workbookViewId="0">
      <selection activeCell="E54" sqref="E54"/>
    </sheetView>
  </sheetViews>
  <sheetFormatPr defaultColWidth="9" defaultRowHeight="12.75" zeroHeight="1"/>
  <cols>
    <col min="1" max="1" width="5.625" style="155" customWidth="1"/>
    <col min="2" max="2" width="6.5" style="19" customWidth="1"/>
    <col min="3" max="3" width="68.625" style="19" customWidth="1"/>
    <col min="4" max="4" width="4.75" style="17" customWidth="1"/>
    <col min="5" max="5" width="16.125" style="18" customWidth="1"/>
    <col min="6" max="6" width="9" style="18" customWidth="1"/>
    <col min="7" max="7" width="47.875" style="18" customWidth="1"/>
    <col min="8" max="14" width="9" style="18" customWidth="1"/>
    <col min="15" max="15" width="53.125" style="29" customWidth="1"/>
    <col min="16" max="17" width="53.125" style="18" customWidth="1"/>
    <col min="18" max="16384" width="9" style="18"/>
  </cols>
  <sheetData>
    <row r="1" spans="1:15" ht="178.5" customHeight="1">
      <c r="A1" s="230" t="s">
        <v>34</v>
      </c>
      <c r="B1" s="230"/>
      <c r="C1" s="230"/>
      <c r="D1" s="76"/>
      <c r="E1" s="156"/>
    </row>
    <row r="2" spans="1:15" ht="18" customHeight="1">
      <c r="A2" s="231" t="s">
        <v>35</v>
      </c>
      <c r="B2" s="231"/>
      <c r="C2" s="231"/>
      <c r="D2" s="76"/>
      <c r="E2" s="74"/>
    </row>
    <row r="3" spans="1:15" ht="34.5" customHeight="1">
      <c r="A3" s="238" t="s">
        <v>167</v>
      </c>
      <c r="B3" s="238"/>
      <c r="C3" s="238"/>
      <c r="D3" s="238"/>
      <c r="E3" s="238"/>
    </row>
    <row r="4" spans="1:15" ht="15.75" customHeight="1">
      <c r="A4" s="239" t="s">
        <v>78</v>
      </c>
      <c r="B4" s="239"/>
      <c r="C4" s="239"/>
      <c r="D4" s="239"/>
      <c r="E4" s="239"/>
    </row>
    <row r="5" spans="1:15" s="20" customFormat="1" ht="32.25" customHeight="1">
      <c r="A5" s="240" t="s">
        <v>209</v>
      </c>
      <c r="B5" s="240"/>
      <c r="C5" s="240"/>
      <c r="D5" s="240"/>
      <c r="E5" s="240"/>
      <c r="O5" s="149"/>
    </row>
    <row r="6" spans="1:15" ht="6" customHeight="1">
      <c r="A6" s="72"/>
      <c r="B6" s="72"/>
      <c r="C6" s="72"/>
      <c r="D6" s="72"/>
      <c r="E6" s="73"/>
      <c r="F6" s="21"/>
    </row>
    <row r="7" spans="1:15" ht="15.75">
      <c r="A7" s="232" t="s">
        <v>36</v>
      </c>
      <c r="B7" s="232"/>
      <c r="C7" s="232"/>
      <c r="D7" s="232"/>
      <c r="E7" s="74"/>
    </row>
    <row r="8" spans="1:15" ht="6.75" customHeight="1" thickBot="1">
      <c r="A8" s="142" t="s">
        <v>37</v>
      </c>
      <c r="B8" s="75"/>
      <c r="C8" s="75"/>
      <c r="D8" s="76"/>
      <c r="E8" s="74"/>
      <c r="O8" s="150"/>
    </row>
    <row r="9" spans="1:15" ht="34.5" customHeight="1">
      <c r="A9" s="233" t="s">
        <v>19</v>
      </c>
      <c r="B9" s="234"/>
      <c r="C9" s="234"/>
      <c r="D9" s="234"/>
      <c r="E9" s="110" t="s">
        <v>208</v>
      </c>
      <c r="F9" s="21"/>
      <c r="O9" s="151"/>
    </row>
    <row r="10" spans="1:15" s="23" customFormat="1" ht="13.5" customHeight="1">
      <c r="A10" s="235">
        <v>1</v>
      </c>
      <c r="B10" s="236"/>
      <c r="C10" s="236"/>
      <c r="D10" s="237"/>
      <c r="E10" s="111">
        <v>2</v>
      </c>
      <c r="G10" s="24"/>
      <c r="O10" s="151"/>
    </row>
    <row r="11" spans="1:15" ht="24" customHeight="1">
      <c r="A11" s="241" t="s">
        <v>120</v>
      </c>
      <c r="B11" s="242"/>
      <c r="C11" s="243"/>
      <c r="D11" s="48" t="s">
        <v>6</v>
      </c>
      <c r="E11" s="112">
        <f>E12+E33</f>
        <v>0</v>
      </c>
      <c r="G11" s="71"/>
      <c r="O11" s="151"/>
    </row>
    <row r="12" spans="1:15" ht="24" customHeight="1">
      <c r="A12" s="191" t="s">
        <v>121</v>
      </c>
      <c r="B12" s="192"/>
      <c r="C12" s="193"/>
      <c r="D12" s="48" t="s">
        <v>8</v>
      </c>
      <c r="E12" s="113">
        <f>E13+E21+E31+E32</f>
        <v>0</v>
      </c>
      <c r="F12" s="25"/>
      <c r="G12" s="22"/>
      <c r="O12" s="151"/>
    </row>
    <row r="13" spans="1:15" ht="24" customHeight="1">
      <c r="A13" s="244" t="s">
        <v>114</v>
      </c>
      <c r="B13" s="207"/>
      <c r="C13" s="208"/>
      <c r="D13" s="48" t="s">
        <v>10</v>
      </c>
      <c r="E13" s="114">
        <f>E14+E16+E17+E19</f>
        <v>0</v>
      </c>
      <c r="G13" s="22"/>
      <c r="O13" s="151"/>
    </row>
    <row r="14" spans="1:15" ht="24" customHeight="1">
      <c r="A14" s="182" t="s">
        <v>23</v>
      </c>
      <c r="B14" s="215" t="s">
        <v>84</v>
      </c>
      <c r="C14" s="245"/>
      <c r="D14" s="48" t="s">
        <v>12</v>
      </c>
      <c r="E14" s="115"/>
      <c r="O14" s="151"/>
    </row>
    <row r="15" spans="1:15" ht="24" customHeight="1">
      <c r="A15" s="183"/>
      <c r="B15" s="205" t="s">
        <v>179</v>
      </c>
      <c r="C15" s="206"/>
      <c r="D15" s="48" t="s">
        <v>13</v>
      </c>
      <c r="E15" s="115"/>
      <c r="O15" s="151"/>
    </row>
    <row r="16" spans="1:15" ht="24" customHeight="1">
      <c r="A16" s="183"/>
      <c r="B16" s="215" t="s">
        <v>38</v>
      </c>
      <c r="C16" s="190"/>
      <c r="D16" s="48" t="s">
        <v>15</v>
      </c>
      <c r="E16" s="115"/>
      <c r="O16" s="151"/>
    </row>
    <row r="17" spans="1:15" ht="24" customHeight="1">
      <c r="A17" s="183"/>
      <c r="B17" s="215" t="s">
        <v>39</v>
      </c>
      <c r="C17" s="190"/>
      <c r="D17" s="48" t="s">
        <v>17</v>
      </c>
      <c r="E17" s="115"/>
      <c r="F17" s="19"/>
      <c r="O17" s="151"/>
    </row>
    <row r="18" spans="1:15" ht="24" customHeight="1">
      <c r="A18" s="183"/>
      <c r="B18" s="205" t="s">
        <v>122</v>
      </c>
      <c r="C18" s="206"/>
      <c r="D18" s="48" t="s">
        <v>26</v>
      </c>
      <c r="E18" s="115"/>
      <c r="O18" s="151"/>
    </row>
    <row r="19" spans="1:15" ht="24" customHeight="1">
      <c r="A19" s="183"/>
      <c r="B19" s="246" t="s">
        <v>40</v>
      </c>
      <c r="C19" s="247"/>
      <c r="D19" s="48" t="s">
        <v>28</v>
      </c>
      <c r="E19" s="116"/>
      <c r="O19" s="151"/>
    </row>
    <row r="20" spans="1:15" ht="24" customHeight="1">
      <c r="A20" s="184"/>
      <c r="B20" s="220" t="s">
        <v>143</v>
      </c>
      <c r="C20" s="221"/>
      <c r="D20" s="49">
        <v>10</v>
      </c>
      <c r="E20" s="116"/>
      <c r="O20" s="151"/>
    </row>
    <row r="21" spans="1:15" ht="24" customHeight="1">
      <c r="A21" s="223" t="s">
        <v>115</v>
      </c>
      <c r="B21" s="224"/>
      <c r="C21" s="225"/>
      <c r="D21" s="48">
        <f>D20+1</f>
        <v>11</v>
      </c>
      <c r="E21" s="113">
        <f>E22+E23+E24+E25+E27+E28+E29</f>
        <v>0</v>
      </c>
      <c r="O21" s="151"/>
    </row>
    <row r="22" spans="1:15" ht="24" customHeight="1">
      <c r="A22" s="182" t="s">
        <v>23</v>
      </c>
      <c r="B22" s="215" t="s">
        <v>41</v>
      </c>
      <c r="C22" s="190"/>
      <c r="D22" s="50">
        <f t="shared" ref="D22:D34" si="0">D21+1</f>
        <v>12</v>
      </c>
      <c r="E22" s="115"/>
      <c r="O22" s="151"/>
    </row>
    <row r="23" spans="1:15" ht="24" customHeight="1">
      <c r="A23" s="183"/>
      <c r="B23" s="215" t="s">
        <v>118</v>
      </c>
      <c r="C23" s="190"/>
      <c r="D23" s="50">
        <f t="shared" si="0"/>
        <v>13</v>
      </c>
      <c r="E23" s="115"/>
      <c r="O23" s="151"/>
    </row>
    <row r="24" spans="1:15" ht="24" customHeight="1">
      <c r="A24" s="183"/>
      <c r="B24" s="215" t="s">
        <v>101</v>
      </c>
      <c r="C24" s="190"/>
      <c r="D24" s="50">
        <f>D23+1</f>
        <v>14</v>
      </c>
      <c r="E24" s="115"/>
      <c r="O24" s="151"/>
    </row>
    <row r="25" spans="1:15" ht="24" customHeight="1">
      <c r="A25" s="183"/>
      <c r="B25" s="215" t="s">
        <v>42</v>
      </c>
      <c r="C25" s="190"/>
      <c r="D25" s="50">
        <f>D24+1</f>
        <v>15</v>
      </c>
      <c r="E25" s="115"/>
      <c r="O25" s="151"/>
    </row>
    <row r="26" spans="1:15" ht="24" customHeight="1">
      <c r="A26" s="183"/>
      <c r="B26" s="205" t="s">
        <v>144</v>
      </c>
      <c r="C26" s="206"/>
      <c r="D26" s="50">
        <f>D25+1</f>
        <v>16</v>
      </c>
      <c r="E26" s="115"/>
      <c r="O26" s="151"/>
    </row>
    <row r="27" spans="1:15" ht="24" customHeight="1">
      <c r="A27" s="183"/>
      <c r="B27" s="215" t="s">
        <v>43</v>
      </c>
      <c r="C27" s="190"/>
      <c r="D27" s="50">
        <f>D26+1</f>
        <v>17</v>
      </c>
      <c r="E27" s="115"/>
      <c r="G27" s="26"/>
      <c r="O27" s="151"/>
    </row>
    <row r="28" spans="1:15" ht="30" customHeight="1">
      <c r="A28" s="183"/>
      <c r="B28" s="222" t="s">
        <v>145</v>
      </c>
      <c r="C28" s="208"/>
      <c r="D28" s="50">
        <f t="shared" ref="D28:D30" si="1">D27+1</f>
        <v>18</v>
      </c>
      <c r="E28" s="115"/>
      <c r="G28" s="26"/>
      <c r="O28" s="151"/>
    </row>
    <row r="29" spans="1:15" ht="24" customHeight="1">
      <c r="A29" s="183"/>
      <c r="B29" s="215" t="s">
        <v>40</v>
      </c>
      <c r="C29" s="190"/>
      <c r="D29" s="50">
        <f t="shared" si="1"/>
        <v>19</v>
      </c>
      <c r="E29" s="115"/>
      <c r="F29" s="19"/>
      <c r="H29" s="27"/>
      <c r="O29" s="151"/>
    </row>
    <row r="30" spans="1:15" ht="24" customHeight="1">
      <c r="A30" s="184"/>
      <c r="B30" s="220" t="s">
        <v>143</v>
      </c>
      <c r="C30" s="221"/>
      <c r="D30" s="50">
        <f t="shared" si="1"/>
        <v>20</v>
      </c>
      <c r="E30" s="115"/>
      <c r="F30" s="19"/>
      <c r="H30" s="27"/>
      <c r="O30" s="151"/>
    </row>
    <row r="31" spans="1:15" s="28" customFormat="1" ht="24" customHeight="1">
      <c r="A31" s="188" t="s">
        <v>44</v>
      </c>
      <c r="B31" s="189"/>
      <c r="C31" s="190"/>
      <c r="D31" s="48">
        <f t="shared" si="0"/>
        <v>21</v>
      </c>
      <c r="E31" s="115"/>
      <c r="O31" s="151"/>
    </row>
    <row r="32" spans="1:15" s="28" customFormat="1" ht="24" customHeight="1">
      <c r="A32" s="188" t="s">
        <v>146</v>
      </c>
      <c r="B32" s="189"/>
      <c r="C32" s="190"/>
      <c r="D32" s="48">
        <f t="shared" si="0"/>
        <v>22</v>
      </c>
      <c r="E32" s="115"/>
      <c r="O32" s="151"/>
    </row>
    <row r="33" spans="1:15" s="28" customFormat="1" ht="24" customHeight="1">
      <c r="A33" s="248" t="s">
        <v>116</v>
      </c>
      <c r="B33" s="249"/>
      <c r="C33" s="250"/>
      <c r="D33" s="50">
        <f t="shared" si="0"/>
        <v>23</v>
      </c>
      <c r="E33" s="114">
        <f>E34+E35</f>
        <v>0</v>
      </c>
      <c r="O33" s="151"/>
    </row>
    <row r="34" spans="1:15" ht="24" customHeight="1">
      <c r="A34" s="188" t="s">
        <v>45</v>
      </c>
      <c r="B34" s="189"/>
      <c r="C34" s="190"/>
      <c r="D34" s="48">
        <f t="shared" si="0"/>
        <v>24</v>
      </c>
      <c r="E34" s="115"/>
      <c r="O34" s="151"/>
    </row>
    <row r="35" spans="1:15" ht="24" customHeight="1">
      <c r="A35" s="251" t="s">
        <v>117</v>
      </c>
      <c r="B35" s="252"/>
      <c r="C35" s="253"/>
      <c r="D35" s="69">
        <f>D34+1</f>
        <v>25</v>
      </c>
      <c r="E35" s="117">
        <f>E36+E37</f>
        <v>0</v>
      </c>
      <c r="O35" s="151"/>
    </row>
    <row r="36" spans="1:15" ht="24" customHeight="1">
      <c r="A36" s="200" t="s">
        <v>23</v>
      </c>
      <c r="B36" s="201" t="s">
        <v>178</v>
      </c>
      <c r="C36" s="201"/>
      <c r="D36" s="48">
        <f t="shared" ref="D36:D38" si="2">D35+1</f>
        <v>26</v>
      </c>
      <c r="E36" s="115"/>
      <c r="F36" s="135"/>
      <c r="O36" s="151"/>
    </row>
    <row r="37" spans="1:15" ht="24" customHeight="1">
      <c r="A37" s="200"/>
      <c r="B37" s="201" t="s">
        <v>102</v>
      </c>
      <c r="C37" s="201"/>
      <c r="D37" s="48">
        <f t="shared" si="2"/>
        <v>27</v>
      </c>
      <c r="E37" s="115"/>
      <c r="F37" s="135"/>
      <c r="O37" s="151"/>
    </row>
    <row r="38" spans="1:15" ht="51" customHeight="1">
      <c r="A38" s="200"/>
      <c r="B38" s="205" t="s">
        <v>155</v>
      </c>
      <c r="C38" s="206"/>
      <c r="D38" s="48">
        <f t="shared" si="2"/>
        <v>28</v>
      </c>
      <c r="E38" s="115"/>
      <c r="F38" s="135"/>
      <c r="O38" s="151"/>
    </row>
    <row r="39" spans="1:15" ht="20.100000000000001" customHeight="1">
      <c r="A39" s="226"/>
      <c r="B39" s="226"/>
      <c r="C39" s="226"/>
      <c r="D39" s="157"/>
      <c r="E39" s="74"/>
      <c r="O39" s="151"/>
    </row>
    <row r="40" spans="1:15" ht="32.1" customHeight="1">
      <c r="A40" s="226" t="s">
        <v>46</v>
      </c>
      <c r="B40" s="226"/>
      <c r="C40" s="226"/>
      <c r="D40" s="226"/>
      <c r="E40" s="74"/>
      <c r="O40" s="151"/>
    </row>
    <row r="41" spans="1:15" ht="9.75" customHeight="1" thickBot="1">
      <c r="A41" s="158"/>
      <c r="B41" s="158"/>
      <c r="C41" s="158"/>
      <c r="D41" s="158"/>
      <c r="E41" s="74"/>
      <c r="O41" s="151"/>
    </row>
    <row r="42" spans="1:15" ht="30" customHeight="1">
      <c r="A42" s="227" t="s">
        <v>19</v>
      </c>
      <c r="B42" s="228"/>
      <c r="C42" s="228"/>
      <c r="D42" s="229"/>
      <c r="E42" s="110" t="s">
        <v>208</v>
      </c>
      <c r="O42" s="151"/>
    </row>
    <row r="43" spans="1:15" ht="12.75" customHeight="1">
      <c r="A43" s="217">
        <v>1</v>
      </c>
      <c r="B43" s="218"/>
      <c r="C43" s="218"/>
      <c r="D43" s="219"/>
      <c r="E43" s="111">
        <v>2</v>
      </c>
      <c r="O43" s="151"/>
    </row>
    <row r="44" spans="1:15" ht="23.1" customHeight="1">
      <c r="A44" s="185" t="s">
        <v>157</v>
      </c>
      <c r="B44" s="186"/>
      <c r="C44" s="187"/>
      <c r="D44" s="51">
        <f>D38+1</f>
        <v>29</v>
      </c>
      <c r="E44" s="118">
        <f>E45+E71</f>
        <v>0</v>
      </c>
      <c r="O44" s="151"/>
    </row>
    <row r="45" spans="1:15" ht="23.1" customHeight="1">
      <c r="A45" s="191" t="s">
        <v>158</v>
      </c>
      <c r="B45" s="192"/>
      <c r="C45" s="193"/>
      <c r="D45" s="51">
        <f>D44+1</f>
        <v>30</v>
      </c>
      <c r="E45" s="119">
        <f>E61</f>
        <v>0</v>
      </c>
      <c r="O45" s="151"/>
    </row>
    <row r="46" spans="1:15" ht="23.1" customHeight="1">
      <c r="A46" s="188" t="s">
        <v>47</v>
      </c>
      <c r="B46" s="189"/>
      <c r="C46" s="190"/>
      <c r="D46" s="51">
        <f t="shared" ref="D46:D83" si="3">D45+1</f>
        <v>31</v>
      </c>
      <c r="E46" s="120"/>
      <c r="O46" s="151"/>
    </row>
    <row r="47" spans="1:15" ht="23.1" customHeight="1">
      <c r="A47" s="188" t="s">
        <v>48</v>
      </c>
      <c r="B47" s="189"/>
      <c r="C47" s="190"/>
      <c r="D47" s="51">
        <f t="shared" si="3"/>
        <v>32</v>
      </c>
      <c r="E47" s="120"/>
      <c r="O47" s="151"/>
    </row>
    <row r="48" spans="1:15" ht="23.1" customHeight="1">
      <c r="A48" s="188" t="s">
        <v>49</v>
      </c>
      <c r="B48" s="189"/>
      <c r="C48" s="190"/>
      <c r="D48" s="51">
        <f t="shared" si="3"/>
        <v>33</v>
      </c>
      <c r="E48" s="120"/>
      <c r="O48" s="151"/>
    </row>
    <row r="49" spans="1:15" ht="23.1" customHeight="1">
      <c r="A49" s="188" t="s">
        <v>50</v>
      </c>
      <c r="B49" s="189"/>
      <c r="C49" s="190"/>
      <c r="D49" s="51">
        <f t="shared" si="3"/>
        <v>34</v>
      </c>
      <c r="E49" s="120"/>
      <c r="O49" s="151"/>
    </row>
    <row r="50" spans="1:15" ht="23.1" customHeight="1">
      <c r="A50" s="188" t="s">
        <v>51</v>
      </c>
      <c r="B50" s="189"/>
      <c r="C50" s="190"/>
      <c r="D50" s="51">
        <f t="shared" si="3"/>
        <v>35</v>
      </c>
      <c r="E50" s="120"/>
      <c r="O50" s="151"/>
    </row>
    <row r="51" spans="1:15" ht="23.1" customHeight="1">
      <c r="A51" s="254" t="s">
        <v>105</v>
      </c>
      <c r="B51" s="255"/>
      <c r="C51" s="256"/>
      <c r="D51" s="51">
        <f t="shared" si="3"/>
        <v>36</v>
      </c>
      <c r="E51" s="120"/>
      <c r="O51" s="151"/>
    </row>
    <row r="52" spans="1:15" ht="23.1" customHeight="1">
      <c r="A52" s="188" t="s">
        <v>141</v>
      </c>
      <c r="B52" s="189"/>
      <c r="C52" s="190"/>
      <c r="D52" s="51">
        <f t="shared" si="3"/>
        <v>37</v>
      </c>
      <c r="E52" s="120"/>
      <c r="O52" s="151"/>
    </row>
    <row r="53" spans="1:15" ht="23.1" customHeight="1">
      <c r="A53" s="197" t="s">
        <v>3</v>
      </c>
      <c r="B53" s="189" t="s">
        <v>103</v>
      </c>
      <c r="C53" s="190"/>
      <c r="D53" s="51">
        <f t="shared" si="3"/>
        <v>38</v>
      </c>
      <c r="E53" s="120"/>
      <c r="F53" s="135"/>
      <c r="O53" s="151"/>
    </row>
    <row r="54" spans="1:15" ht="23.1" customHeight="1">
      <c r="A54" s="198"/>
      <c r="B54" s="215" t="s">
        <v>104</v>
      </c>
      <c r="C54" s="190"/>
      <c r="D54" s="51">
        <f t="shared" si="3"/>
        <v>39</v>
      </c>
      <c r="E54" s="120"/>
      <c r="F54" s="135"/>
      <c r="O54" s="151"/>
    </row>
    <row r="55" spans="1:15" ht="23.1" customHeight="1">
      <c r="A55" s="198"/>
      <c r="B55" s="215" t="s">
        <v>150</v>
      </c>
      <c r="C55" s="190"/>
      <c r="D55" s="51">
        <f t="shared" si="3"/>
        <v>40</v>
      </c>
      <c r="E55" s="120"/>
      <c r="F55" s="135"/>
      <c r="O55" s="151"/>
    </row>
    <row r="56" spans="1:15" ht="23.1" customHeight="1">
      <c r="A56" s="199"/>
      <c r="B56" s="207" t="s">
        <v>96</v>
      </c>
      <c r="C56" s="208"/>
      <c r="D56" s="51">
        <f t="shared" si="3"/>
        <v>41</v>
      </c>
      <c r="E56" s="120"/>
      <c r="G56" s="95"/>
      <c r="O56" s="151"/>
    </row>
    <row r="57" spans="1:15" ht="23.1" customHeight="1">
      <c r="A57" s="188" t="s">
        <v>52</v>
      </c>
      <c r="B57" s="189"/>
      <c r="C57" s="190"/>
      <c r="D57" s="51">
        <f t="shared" si="3"/>
        <v>42</v>
      </c>
      <c r="E57" s="120"/>
      <c r="O57" s="151"/>
    </row>
    <row r="58" spans="1:15" ht="23.1" customHeight="1">
      <c r="A58" s="211" t="s">
        <v>156</v>
      </c>
      <c r="B58" s="212"/>
      <c r="C58" s="213"/>
      <c r="D58" s="51">
        <f>D57+1</f>
        <v>43</v>
      </c>
      <c r="E58" s="120"/>
      <c r="O58" s="151"/>
    </row>
    <row r="59" spans="1:15" ht="23.1" customHeight="1">
      <c r="A59" s="188" t="s">
        <v>180</v>
      </c>
      <c r="B59" s="189"/>
      <c r="C59" s="190"/>
      <c r="D59" s="51">
        <f>D58+1</f>
        <v>44</v>
      </c>
      <c r="E59" s="119">
        <f>E46+E47+E48+E49+E50+E52+E57</f>
        <v>0</v>
      </c>
      <c r="F59" s="135"/>
      <c r="O59" s="151"/>
    </row>
    <row r="60" spans="1:15" ht="23.1" customHeight="1">
      <c r="A60" s="209" t="s">
        <v>140</v>
      </c>
      <c r="B60" s="210"/>
      <c r="C60" s="210"/>
      <c r="D60" s="51">
        <f t="shared" si="3"/>
        <v>45</v>
      </c>
      <c r="E60" s="115"/>
      <c r="O60" s="151"/>
    </row>
    <row r="61" spans="1:15" ht="23.1" customHeight="1">
      <c r="A61" s="194" t="s">
        <v>159</v>
      </c>
      <c r="B61" s="195"/>
      <c r="C61" s="196"/>
      <c r="D61" s="51">
        <f t="shared" si="3"/>
        <v>46</v>
      </c>
      <c r="E61" s="119">
        <f>E59+E60</f>
        <v>0</v>
      </c>
      <c r="O61" s="151"/>
    </row>
    <row r="62" spans="1:15" ht="23.1" customHeight="1">
      <c r="A62" s="214" t="s">
        <v>136</v>
      </c>
      <c r="B62" s="201"/>
      <c r="C62" s="201"/>
      <c r="D62" s="51">
        <f t="shared" si="3"/>
        <v>47</v>
      </c>
      <c r="E62" s="121"/>
      <c r="O62" s="151"/>
    </row>
    <row r="63" spans="1:15" ht="23.1" customHeight="1">
      <c r="A63" s="214" t="s">
        <v>137</v>
      </c>
      <c r="B63" s="201"/>
      <c r="C63" s="201"/>
      <c r="D63" s="51">
        <f t="shared" si="3"/>
        <v>48</v>
      </c>
      <c r="E63" s="121"/>
      <c r="O63" s="151"/>
    </row>
    <row r="64" spans="1:15" ht="23.1" customHeight="1">
      <c r="A64" s="214" t="s">
        <v>160</v>
      </c>
      <c r="B64" s="201"/>
      <c r="C64" s="201"/>
      <c r="D64" s="51">
        <f t="shared" si="3"/>
        <v>49</v>
      </c>
      <c r="E64" s="122">
        <f>E63+E62</f>
        <v>0</v>
      </c>
      <c r="O64" s="151"/>
    </row>
    <row r="65" spans="1:15" ht="23.1" customHeight="1">
      <c r="A65" s="216" t="s">
        <v>3</v>
      </c>
      <c r="B65" s="201" t="s">
        <v>107</v>
      </c>
      <c r="C65" s="201"/>
      <c r="D65" s="51">
        <f t="shared" si="3"/>
        <v>50</v>
      </c>
      <c r="E65" s="140"/>
      <c r="O65" s="151"/>
    </row>
    <row r="66" spans="1:15" ht="23.1" customHeight="1">
      <c r="A66" s="216"/>
      <c r="B66" s="201" t="s">
        <v>108</v>
      </c>
      <c r="C66" s="201"/>
      <c r="D66" s="51">
        <f t="shared" si="3"/>
        <v>51</v>
      </c>
      <c r="E66" s="140"/>
      <c r="O66" s="151"/>
    </row>
    <row r="67" spans="1:15" ht="23.1" customHeight="1">
      <c r="A67" s="214" t="s">
        <v>134</v>
      </c>
      <c r="B67" s="201"/>
      <c r="C67" s="201"/>
      <c r="D67" s="51">
        <f t="shared" si="3"/>
        <v>52</v>
      </c>
      <c r="E67" s="140"/>
      <c r="O67" s="151"/>
    </row>
    <row r="68" spans="1:15" ht="23.1" customHeight="1">
      <c r="A68" s="214" t="s">
        <v>135</v>
      </c>
      <c r="B68" s="201"/>
      <c r="C68" s="201"/>
      <c r="D68" s="51">
        <f t="shared" si="3"/>
        <v>53</v>
      </c>
      <c r="E68" s="140"/>
      <c r="O68" s="153"/>
    </row>
    <row r="69" spans="1:15" ht="23.1" customHeight="1">
      <c r="A69" s="214" t="s">
        <v>161</v>
      </c>
      <c r="B69" s="201"/>
      <c r="C69" s="201"/>
      <c r="D69" s="51">
        <f t="shared" si="3"/>
        <v>54</v>
      </c>
      <c r="E69" s="122">
        <f>E68+E67</f>
        <v>0</v>
      </c>
      <c r="O69" s="153"/>
    </row>
    <row r="70" spans="1:15" ht="23.1" customHeight="1">
      <c r="A70" s="214" t="s">
        <v>113</v>
      </c>
      <c r="B70" s="201"/>
      <c r="C70" s="201"/>
      <c r="D70" s="51">
        <f t="shared" si="3"/>
        <v>55</v>
      </c>
      <c r="E70" s="120"/>
      <c r="O70" s="153"/>
    </row>
    <row r="71" spans="1:15" ht="23.1" customHeight="1">
      <c r="A71" s="202" t="s">
        <v>162</v>
      </c>
      <c r="B71" s="203"/>
      <c r="C71" s="204"/>
      <c r="D71" s="51">
        <f t="shared" si="3"/>
        <v>56</v>
      </c>
      <c r="E71" s="122">
        <f>E72+E73</f>
        <v>0</v>
      </c>
      <c r="O71" s="153"/>
    </row>
    <row r="72" spans="1:15" ht="23.1" customHeight="1">
      <c r="A72" s="188" t="s">
        <v>53</v>
      </c>
      <c r="B72" s="189"/>
      <c r="C72" s="190"/>
      <c r="D72" s="51">
        <f t="shared" si="3"/>
        <v>57</v>
      </c>
      <c r="E72" s="120"/>
      <c r="O72" s="153"/>
    </row>
    <row r="73" spans="1:15" ht="23.1" customHeight="1">
      <c r="A73" s="188" t="s">
        <v>163</v>
      </c>
      <c r="B73" s="189"/>
      <c r="C73" s="190"/>
      <c r="D73" s="51">
        <f t="shared" si="3"/>
        <v>58</v>
      </c>
      <c r="E73" s="119">
        <f>E74+E75</f>
        <v>0</v>
      </c>
      <c r="O73" s="153"/>
    </row>
    <row r="74" spans="1:15" ht="23.1" customHeight="1">
      <c r="A74" s="200" t="s">
        <v>23</v>
      </c>
      <c r="B74" s="201" t="s">
        <v>186</v>
      </c>
      <c r="C74" s="201"/>
      <c r="D74" s="51">
        <f t="shared" si="3"/>
        <v>59</v>
      </c>
      <c r="E74" s="120"/>
      <c r="F74" s="135"/>
      <c r="O74" s="153"/>
    </row>
    <row r="75" spans="1:15" ht="23.1" customHeight="1">
      <c r="A75" s="200"/>
      <c r="B75" s="201" t="s">
        <v>106</v>
      </c>
      <c r="C75" s="201"/>
      <c r="D75" s="51">
        <f t="shared" si="3"/>
        <v>60</v>
      </c>
      <c r="E75" s="120"/>
      <c r="F75" s="135"/>
      <c r="O75" s="153"/>
    </row>
    <row r="76" spans="1:15" ht="23.1" customHeight="1">
      <c r="A76" s="185" t="s">
        <v>164</v>
      </c>
      <c r="B76" s="186"/>
      <c r="C76" s="187"/>
      <c r="D76" s="51">
        <f t="shared" si="3"/>
        <v>61</v>
      </c>
      <c r="E76" s="118">
        <f>E11-E44</f>
        <v>0</v>
      </c>
      <c r="F76" s="29"/>
      <c r="G76" s="29"/>
      <c r="H76" s="29"/>
      <c r="O76" s="153"/>
    </row>
    <row r="77" spans="1:15" ht="23.1" customHeight="1">
      <c r="A77" s="185" t="s">
        <v>54</v>
      </c>
      <c r="B77" s="186"/>
      <c r="C77" s="187"/>
      <c r="D77" s="51">
        <f t="shared" si="3"/>
        <v>62</v>
      </c>
      <c r="E77" s="120"/>
      <c r="O77" s="153"/>
    </row>
    <row r="78" spans="1:15" ht="23.1" customHeight="1">
      <c r="A78" s="173" t="s">
        <v>109</v>
      </c>
      <c r="B78" s="174"/>
      <c r="C78" s="175"/>
      <c r="D78" s="51">
        <f t="shared" si="3"/>
        <v>63</v>
      </c>
      <c r="E78" s="120"/>
      <c r="F78" s="135"/>
      <c r="O78" s="153"/>
    </row>
    <row r="79" spans="1:15" ht="23.1" customHeight="1">
      <c r="A79" s="185" t="s">
        <v>55</v>
      </c>
      <c r="B79" s="186"/>
      <c r="C79" s="187"/>
      <c r="D79" s="51">
        <f t="shared" si="3"/>
        <v>64</v>
      </c>
      <c r="E79" s="120"/>
      <c r="O79" s="153"/>
    </row>
    <row r="80" spans="1:15" ht="23.1" customHeight="1">
      <c r="A80" s="173" t="s">
        <v>110</v>
      </c>
      <c r="B80" s="174"/>
      <c r="C80" s="175"/>
      <c r="D80" s="51">
        <f t="shared" si="3"/>
        <v>65</v>
      </c>
      <c r="E80" s="120"/>
      <c r="F80" s="135"/>
      <c r="O80" s="153"/>
    </row>
    <row r="81" spans="1:15" ht="23.1" customHeight="1">
      <c r="A81" s="185" t="s">
        <v>173</v>
      </c>
      <c r="B81" s="186"/>
      <c r="C81" s="187"/>
      <c r="D81" s="51">
        <f t="shared" si="3"/>
        <v>66</v>
      </c>
      <c r="E81" s="118">
        <f>E76+E77-E79</f>
        <v>0</v>
      </c>
      <c r="O81" s="153"/>
    </row>
    <row r="82" spans="1:15" ht="23.1" customHeight="1">
      <c r="A82" s="176" t="s">
        <v>171</v>
      </c>
      <c r="B82" s="177"/>
      <c r="C82" s="178"/>
      <c r="D82" s="51">
        <f t="shared" si="3"/>
        <v>67</v>
      </c>
      <c r="E82" s="120"/>
      <c r="G82" s="96"/>
      <c r="O82" s="153"/>
    </row>
    <row r="83" spans="1:15" ht="23.1" customHeight="1">
      <c r="A83" s="176" t="s">
        <v>172</v>
      </c>
      <c r="B83" s="177"/>
      <c r="C83" s="178"/>
      <c r="D83" s="51">
        <f t="shared" si="3"/>
        <v>68</v>
      </c>
      <c r="E83" s="120"/>
      <c r="O83" s="153"/>
    </row>
    <row r="84" spans="1:15" ht="23.1" customHeight="1" thickBot="1">
      <c r="A84" s="179" t="s">
        <v>185</v>
      </c>
      <c r="B84" s="180"/>
      <c r="C84" s="181"/>
      <c r="D84" s="52">
        <f>D83+1</f>
        <v>69</v>
      </c>
      <c r="E84" s="123">
        <f>E81-E82-E83</f>
        <v>0</v>
      </c>
      <c r="O84" s="153"/>
    </row>
    <row r="85" spans="1:15" ht="15.75">
      <c r="A85" s="30"/>
      <c r="B85" s="31"/>
      <c r="C85" s="31"/>
      <c r="D85" s="32"/>
      <c r="O85" s="153"/>
    </row>
    <row r="86" spans="1:15" ht="15.75">
      <c r="A86" s="30"/>
      <c r="B86" s="31"/>
      <c r="C86" s="31"/>
      <c r="D86" s="32"/>
      <c r="O86" s="153"/>
    </row>
    <row r="87" spans="1:15" ht="15.75">
      <c r="A87" s="30"/>
      <c r="B87" s="31"/>
      <c r="C87" s="31"/>
      <c r="D87" s="32"/>
      <c r="O87" s="153"/>
    </row>
    <row r="88" spans="1:15" ht="15.75">
      <c r="A88" s="30"/>
      <c r="B88" s="31"/>
      <c r="C88" s="31"/>
      <c r="D88" s="32"/>
      <c r="O88" s="153"/>
    </row>
    <row r="89" spans="1:15" ht="15.75">
      <c r="A89" s="30"/>
      <c r="B89" s="31"/>
      <c r="C89" s="31"/>
      <c r="D89" s="32"/>
      <c r="O89" s="153"/>
    </row>
    <row r="90" spans="1:15" ht="15.75">
      <c r="A90" s="30"/>
      <c r="B90" s="31"/>
      <c r="C90" s="31"/>
      <c r="D90" s="32"/>
      <c r="O90" s="153"/>
    </row>
    <row r="91" spans="1:15" ht="15.75">
      <c r="A91" s="30"/>
      <c r="B91" s="31"/>
      <c r="C91" s="31"/>
      <c r="D91" s="32"/>
      <c r="O91" s="153"/>
    </row>
    <row r="92" spans="1:15" ht="15.75">
      <c r="A92" s="30"/>
      <c r="B92" s="31"/>
      <c r="C92" s="31"/>
      <c r="D92" s="32"/>
      <c r="O92" s="153"/>
    </row>
    <row r="93" spans="1:15" ht="15.75">
      <c r="A93" s="30"/>
      <c r="B93" s="31"/>
      <c r="C93" s="31"/>
      <c r="D93" s="32"/>
      <c r="O93" s="153"/>
    </row>
    <row r="94" spans="1:15" ht="15.75">
      <c r="A94" s="30"/>
      <c r="B94" s="31"/>
      <c r="C94" s="31"/>
      <c r="D94" s="32"/>
      <c r="O94" s="153"/>
    </row>
    <row r="95" spans="1:15" ht="15.75">
      <c r="A95" s="30"/>
      <c r="B95" s="31"/>
      <c r="C95" s="31"/>
      <c r="D95" s="32"/>
      <c r="O95" s="153"/>
    </row>
    <row r="96" spans="1:15" ht="33.75" customHeight="1">
      <c r="A96" s="30"/>
      <c r="B96" s="31"/>
      <c r="C96" s="31"/>
      <c r="D96" s="32"/>
      <c r="O96" s="153"/>
    </row>
    <row r="97" spans="1:15" ht="28.5" customHeight="1">
      <c r="A97" s="30"/>
      <c r="B97" s="31"/>
      <c r="C97" s="31"/>
      <c r="D97" s="32"/>
      <c r="O97" s="153"/>
    </row>
    <row r="98" spans="1:15" ht="28.5" customHeight="1">
      <c r="A98" s="30"/>
      <c r="B98" s="31"/>
      <c r="C98" s="31"/>
      <c r="D98" s="32"/>
      <c r="O98" s="153"/>
    </row>
    <row r="99" spans="1:15" ht="28.5" customHeight="1">
      <c r="A99" s="30"/>
      <c r="B99" s="31"/>
      <c r="C99" s="31"/>
      <c r="D99" s="32"/>
      <c r="O99" s="153"/>
    </row>
    <row r="100" spans="1:15" ht="28.5" customHeight="1">
      <c r="A100" s="30"/>
      <c r="B100" s="31"/>
      <c r="C100" s="31"/>
      <c r="D100" s="32"/>
      <c r="O100" s="153"/>
    </row>
    <row r="101" spans="1:15" ht="28.5" customHeight="1">
      <c r="A101" s="30"/>
      <c r="B101" s="31"/>
      <c r="C101" s="31"/>
      <c r="D101" s="32"/>
    </row>
    <row r="102" spans="1:15" ht="28.5" customHeight="1">
      <c r="A102" s="30"/>
      <c r="B102" s="31"/>
      <c r="C102" s="31"/>
      <c r="D102" s="32"/>
    </row>
    <row r="103" spans="1:15" ht="28.5" customHeight="1">
      <c r="A103" s="30"/>
      <c r="B103" s="31"/>
      <c r="C103" s="31"/>
      <c r="D103" s="32"/>
    </row>
    <row r="104" spans="1:15" ht="28.5" customHeight="1">
      <c r="A104" s="30"/>
      <c r="B104" s="31"/>
      <c r="C104" s="31"/>
      <c r="D104" s="32"/>
    </row>
    <row r="105" spans="1:15" ht="28.5" customHeight="1">
      <c r="A105" s="30"/>
      <c r="B105" s="31"/>
      <c r="C105" s="31"/>
      <c r="D105" s="32"/>
    </row>
    <row r="106" spans="1:15" ht="28.5" customHeight="1">
      <c r="A106" s="30"/>
      <c r="B106" s="31"/>
      <c r="C106" s="31"/>
      <c r="D106" s="32"/>
    </row>
    <row r="107" spans="1:15" ht="28.5" customHeight="1">
      <c r="A107" s="30"/>
      <c r="B107" s="31"/>
      <c r="C107" s="31"/>
      <c r="D107" s="32"/>
    </row>
    <row r="108" spans="1:15" ht="28.5" customHeight="1">
      <c r="A108" s="30"/>
      <c r="B108" s="31"/>
      <c r="C108" s="31"/>
      <c r="D108" s="32"/>
    </row>
    <row r="109" spans="1:15" ht="28.5" customHeight="1">
      <c r="A109" s="30"/>
      <c r="B109" s="31"/>
      <c r="C109" s="31"/>
      <c r="D109" s="32"/>
    </row>
    <row r="110" spans="1:15" ht="28.5" customHeight="1">
      <c r="A110" s="30"/>
      <c r="B110" s="31"/>
      <c r="C110" s="31"/>
      <c r="D110" s="32"/>
    </row>
    <row r="111" spans="1:15" ht="28.5" customHeight="1">
      <c r="A111" s="30"/>
      <c r="B111" s="31"/>
      <c r="C111" s="31"/>
      <c r="D111" s="32"/>
    </row>
    <row r="112" spans="1:15" ht="28.5" customHeight="1">
      <c r="A112" s="30"/>
      <c r="B112" s="31"/>
      <c r="C112" s="31"/>
      <c r="D112" s="32"/>
    </row>
    <row r="113" spans="1:15" ht="28.5" customHeight="1">
      <c r="A113" s="30"/>
      <c r="B113" s="31"/>
      <c r="C113" s="31"/>
      <c r="D113" s="32"/>
    </row>
    <row r="114" spans="1:15" ht="28.5" customHeight="1">
      <c r="A114" s="30"/>
      <c r="B114" s="31"/>
      <c r="C114" s="31"/>
      <c r="D114" s="32"/>
    </row>
    <row r="115" spans="1:15" ht="28.5" customHeight="1">
      <c r="A115" s="30"/>
      <c r="B115" s="31"/>
      <c r="C115" s="31"/>
      <c r="D115" s="32"/>
    </row>
    <row r="116" spans="1:15" ht="28.5" customHeight="1">
      <c r="A116" s="30"/>
      <c r="B116" s="31"/>
      <c r="C116" s="31"/>
      <c r="D116" s="32"/>
    </row>
    <row r="117" spans="1:15" ht="28.5" customHeight="1">
      <c r="A117" s="30"/>
      <c r="B117" s="31"/>
      <c r="C117" s="31"/>
      <c r="D117" s="32"/>
    </row>
    <row r="118" spans="1:15" ht="28.5" customHeight="1">
      <c r="A118" s="30"/>
      <c r="B118" s="31"/>
      <c r="C118" s="31"/>
      <c r="D118" s="32"/>
    </row>
    <row r="119" spans="1:15" ht="28.5" customHeight="1">
      <c r="A119" s="30"/>
      <c r="B119" s="31"/>
      <c r="C119" s="31"/>
      <c r="D119" s="32"/>
    </row>
    <row r="120" spans="1:15" ht="28.5" customHeight="1">
      <c r="A120" s="30"/>
      <c r="B120" s="31"/>
      <c r="C120" s="31"/>
      <c r="D120" s="32"/>
    </row>
    <row r="121" spans="1:15" ht="28.5" customHeight="1">
      <c r="A121" s="30"/>
      <c r="B121" s="31"/>
      <c r="C121" s="31"/>
      <c r="D121" s="32"/>
    </row>
    <row r="122" spans="1:15" ht="28.5" customHeight="1">
      <c r="A122" s="30"/>
      <c r="B122" s="31"/>
      <c r="C122" s="31"/>
      <c r="D122" s="32"/>
    </row>
    <row r="123" spans="1:15" ht="28.5" customHeight="1">
      <c r="A123" s="30"/>
      <c r="B123" s="31"/>
      <c r="C123" s="31"/>
      <c r="D123" s="32"/>
      <c r="O123" s="154"/>
    </row>
    <row r="124" spans="1:15" ht="28.5" customHeight="1">
      <c r="A124" s="30"/>
      <c r="B124" s="31"/>
      <c r="C124" s="31"/>
      <c r="D124" s="32"/>
      <c r="O124" s="154"/>
    </row>
    <row r="125" spans="1:15" ht="28.5" customHeight="1">
      <c r="A125" s="30"/>
      <c r="B125" s="31"/>
      <c r="C125" s="31"/>
      <c r="D125" s="32"/>
      <c r="O125" s="154"/>
    </row>
    <row r="126" spans="1:15" ht="28.5" customHeight="1">
      <c r="A126" s="30"/>
      <c r="B126" s="31"/>
      <c r="C126" s="31"/>
      <c r="D126" s="32"/>
      <c r="O126" s="154"/>
    </row>
    <row r="127" spans="1:15" ht="28.5" customHeight="1">
      <c r="A127" s="30"/>
      <c r="B127" s="31"/>
      <c r="C127" s="31"/>
      <c r="D127" s="32"/>
      <c r="O127" s="154"/>
    </row>
    <row r="128" spans="1:15" ht="28.5" customHeight="1">
      <c r="A128" s="30"/>
      <c r="B128" s="31"/>
      <c r="C128" s="31"/>
      <c r="D128" s="32"/>
    </row>
    <row r="129" spans="1:4" ht="28.5" customHeight="1">
      <c r="A129" s="30"/>
      <c r="B129" s="31"/>
      <c r="C129" s="31"/>
      <c r="D129" s="32"/>
    </row>
    <row r="130" spans="1:4" ht="28.5" customHeight="1">
      <c r="A130" s="30"/>
      <c r="B130" s="31"/>
      <c r="C130" s="31"/>
      <c r="D130" s="32"/>
    </row>
    <row r="131" spans="1:4" ht="28.5" customHeight="1">
      <c r="A131" s="30"/>
      <c r="B131" s="31"/>
      <c r="C131" s="31"/>
      <c r="D131" s="32"/>
    </row>
    <row r="132" spans="1:4" ht="28.5" customHeight="1">
      <c r="A132" s="30"/>
      <c r="B132" s="31"/>
      <c r="C132" s="31"/>
      <c r="D132" s="32"/>
    </row>
    <row r="133" spans="1:4" ht="28.5" customHeight="1">
      <c r="A133" s="30"/>
      <c r="B133" s="31"/>
      <c r="C133" s="31"/>
      <c r="D133" s="32"/>
    </row>
    <row r="134" spans="1:4" ht="28.5" customHeight="1">
      <c r="A134" s="30"/>
      <c r="B134" s="31"/>
      <c r="C134" s="31"/>
      <c r="D134" s="32"/>
    </row>
    <row r="135" spans="1:4" ht="28.5" customHeight="1">
      <c r="A135" s="30"/>
      <c r="B135" s="31"/>
      <c r="C135" s="31"/>
      <c r="D135" s="32"/>
    </row>
    <row r="136" spans="1:4">
      <c r="A136" s="30"/>
      <c r="B136" s="31"/>
      <c r="C136" s="31"/>
      <c r="D136" s="32"/>
    </row>
    <row r="137" spans="1:4">
      <c r="A137" s="30"/>
      <c r="B137" s="31"/>
      <c r="C137" s="31"/>
      <c r="D137" s="32"/>
    </row>
    <row r="138" spans="1:4">
      <c r="A138" s="30"/>
      <c r="B138" s="31"/>
      <c r="C138" s="31"/>
      <c r="D138" s="32"/>
    </row>
    <row r="139" spans="1:4">
      <c r="A139" s="30"/>
      <c r="B139" s="31"/>
      <c r="C139" s="31"/>
      <c r="D139" s="32"/>
    </row>
    <row r="140" spans="1:4">
      <c r="A140" s="30"/>
      <c r="B140" s="31"/>
      <c r="C140" s="31"/>
      <c r="D140" s="32"/>
    </row>
    <row r="141" spans="1:4">
      <c r="A141" s="30"/>
      <c r="B141" s="31"/>
      <c r="C141" s="31"/>
      <c r="D141" s="32"/>
    </row>
    <row r="142" spans="1:4">
      <c r="A142" s="30"/>
      <c r="B142" s="31"/>
      <c r="C142" s="31"/>
      <c r="D142" s="32"/>
    </row>
    <row r="143" spans="1:4">
      <c r="A143" s="30"/>
      <c r="B143" s="31"/>
      <c r="C143" s="31"/>
      <c r="D143" s="32"/>
    </row>
    <row r="144" spans="1:4">
      <c r="A144" s="30"/>
      <c r="B144" s="31"/>
      <c r="C144" s="31"/>
      <c r="D144" s="32"/>
    </row>
    <row r="145" spans="1:4">
      <c r="A145" s="30"/>
      <c r="B145" s="31"/>
      <c r="C145" s="31"/>
      <c r="D145" s="32"/>
    </row>
    <row r="146" spans="1:4">
      <c r="A146" s="30"/>
      <c r="B146" s="31"/>
      <c r="C146" s="31"/>
      <c r="D146" s="32"/>
    </row>
    <row r="147" spans="1:4">
      <c r="A147" s="30"/>
      <c r="B147" s="31"/>
      <c r="C147" s="31"/>
      <c r="D147" s="32"/>
    </row>
    <row r="148" spans="1:4">
      <c r="A148" s="30"/>
      <c r="B148" s="31"/>
      <c r="C148" s="31"/>
      <c r="D148" s="32"/>
    </row>
    <row r="149" spans="1:4">
      <c r="A149" s="30"/>
      <c r="B149" s="31"/>
      <c r="C149" s="31"/>
      <c r="D149" s="32"/>
    </row>
    <row r="150" spans="1:4">
      <c r="A150" s="30"/>
      <c r="B150" s="31"/>
      <c r="C150" s="31"/>
      <c r="D150" s="32"/>
    </row>
    <row r="151" spans="1:4">
      <c r="A151" s="30"/>
      <c r="B151" s="31"/>
      <c r="C151" s="31"/>
      <c r="D151" s="32"/>
    </row>
    <row r="152" spans="1:4">
      <c r="A152" s="30"/>
      <c r="B152" s="31"/>
      <c r="C152" s="31"/>
      <c r="D152" s="32"/>
    </row>
    <row r="153" spans="1:4">
      <c r="A153" s="30"/>
      <c r="B153" s="31"/>
      <c r="C153" s="31"/>
      <c r="D153" s="32"/>
    </row>
    <row r="154" spans="1:4">
      <c r="A154" s="30"/>
      <c r="B154" s="31"/>
      <c r="C154" s="31"/>
      <c r="D154" s="32"/>
    </row>
    <row r="155" spans="1:4">
      <c r="A155" s="30"/>
      <c r="B155" s="31"/>
      <c r="C155" s="31"/>
      <c r="D155" s="32"/>
    </row>
    <row r="156" spans="1:4">
      <c r="A156" s="30"/>
      <c r="B156" s="31"/>
      <c r="C156" s="31"/>
      <c r="D156" s="32"/>
    </row>
    <row r="157" spans="1:4">
      <c r="A157" s="30"/>
      <c r="B157" s="31"/>
      <c r="C157" s="31"/>
      <c r="D157" s="32"/>
    </row>
    <row r="158" spans="1:4">
      <c r="A158" s="30"/>
      <c r="B158" s="31"/>
      <c r="C158" s="31"/>
      <c r="D158" s="32"/>
    </row>
    <row r="159" spans="1:4">
      <c r="A159" s="30"/>
      <c r="B159" s="31"/>
      <c r="C159" s="31"/>
      <c r="D159" s="32"/>
    </row>
    <row r="160" spans="1:4">
      <c r="A160" s="30"/>
      <c r="B160" s="31"/>
      <c r="C160" s="31"/>
      <c r="D160" s="32"/>
    </row>
    <row r="161" spans="1:4">
      <c r="A161" s="30"/>
      <c r="B161" s="31"/>
      <c r="C161" s="31"/>
      <c r="D161" s="32"/>
    </row>
    <row r="162" spans="1:4">
      <c r="A162" s="30"/>
      <c r="B162" s="31"/>
      <c r="C162" s="31"/>
      <c r="D162" s="32"/>
    </row>
    <row r="163" spans="1:4">
      <c r="A163" s="30"/>
      <c r="B163" s="31"/>
      <c r="C163" s="31"/>
      <c r="D163" s="32"/>
    </row>
    <row r="164" spans="1:4">
      <c r="A164" s="30"/>
      <c r="B164" s="31"/>
      <c r="C164" s="31"/>
      <c r="D164" s="32"/>
    </row>
    <row r="165" spans="1:4">
      <c r="A165" s="30"/>
      <c r="B165" s="31"/>
      <c r="C165" s="31"/>
      <c r="D165" s="32"/>
    </row>
    <row r="166" spans="1:4">
      <c r="A166" s="30"/>
      <c r="B166" s="31"/>
      <c r="C166" s="31"/>
      <c r="D166" s="32"/>
    </row>
    <row r="167" spans="1:4">
      <c r="A167" s="30"/>
      <c r="B167" s="31"/>
      <c r="C167" s="31"/>
      <c r="D167" s="32"/>
    </row>
    <row r="168" spans="1:4">
      <c r="A168" s="30"/>
      <c r="B168" s="31"/>
      <c r="C168" s="31"/>
      <c r="D168" s="32"/>
    </row>
    <row r="169" spans="1:4">
      <c r="A169" s="30"/>
      <c r="B169" s="31"/>
      <c r="C169" s="31"/>
      <c r="D169" s="32"/>
    </row>
    <row r="170" spans="1:4">
      <c r="A170" s="30"/>
      <c r="B170" s="31"/>
      <c r="C170" s="31"/>
      <c r="D170" s="32"/>
    </row>
    <row r="171" spans="1:4">
      <c r="A171" s="30"/>
      <c r="B171" s="31"/>
      <c r="C171" s="31"/>
      <c r="D171" s="32"/>
    </row>
    <row r="172" spans="1:4">
      <c r="A172" s="30"/>
      <c r="B172" s="31"/>
      <c r="C172" s="31"/>
      <c r="D172" s="32"/>
    </row>
    <row r="173" spans="1:4">
      <c r="A173" s="30"/>
      <c r="B173" s="31"/>
      <c r="C173" s="31"/>
      <c r="D173" s="32"/>
    </row>
    <row r="174" spans="1:4">
      <c r="A174" s="30"/>
      <c r="B174" s="31"/>
      <c r="C174" s="31"/>
      <c r="D174" s="32"/>
    </row>
    <row r="175" spans="1:4">
      <c r="A175" s="30"/>
      <c r="B175" s="31"/>
      <c r="C175" s="31"/>
      <c r="D175" s="32"/>
    </row>
    <row r="176" spans="1:4">
      <c r="A176" s="30"/>
      <c r="B176" s="31"/>
      <c r="C176" s="31"/>
      <c r="D176" s="32"/>
    </row>
    <row r="177" spans="1:4">
      <c r="A177" s="30"/>
      <c r="B177" s="31"/>
      <c r="C177" s="31"/>
      <c r="D177" s="32"/>
    </row>
    <row r="178" spans="1:4">
      <c r="A178" s="30"/>
      <c r="B178" s="31"/>
      <c r="C178" s="31"/>
      <c r="D178" s="32"/>
    </row>
    <row r="179" spans="1:4">
      <c r="A179" s="30"/>
      <c r="B179" s="31"/>
      <c r="C179" s="31"/>
      <c r="D179" s="32"/>
    </row>
    <row r="180" spans="1:4">
      <c r="A180" s="30"/>
      <c r="B180" s="31"/>
      <c r="C180" s="31"/>
      <c r="D180" s="32"/>
    </row>
    <row r="181" spans="1:4">
      <c r="A181" s="30"/>
      <c r="B181" s="31"/>
      <c r="C181" s="31"/>
      <c r="D181" s="32"/>
    </row>
    <row r="182" spans="1:4">
      <c r="A182" s="30"/>
      <c r="B182" s="31"/>
      <c r="C182" s="31"/>
      <c r="D182" s="32"/>
    </row>
    <row r="183" spans="1:4">
      <c r="A183" s="30"/>
      <c r="B183" s="31"/>
      <c r="C183" s="31"/>
      <c r="D183" s="32"/>
    </row>
    <row r="184" spans="1:4">
      <c r="A184" s="30"/>
      <c r="B184" s="31"/>
      <c r="C184" s="31"/>
      <c r="D184" s="32"/>
    </row>
    <row r="185" spans="1:4">
      <c r="A185" s="30"/>
      <c r="B185" s="31"/>
      <c r="C185" s="31"/>
      <c r="D185" s="32"/>
    </row>
    <row r="186" spans="1:4">
      <c r="A186" s="30"/>
      <c r="B186" s="31"/>
      <c r="C186" s="31"/>
      <c r="D186" s="32"/>
    </row>
    <row r="187" spans="1:4">
      <c r="A187" s="30"/>
      <c r="B187" s="31"/>
      <c r="C187" s="31"/>
      <c r="D187" s="32"/>
    </row>
    <row r="188" spans="1:4">
      <c r="A188" s="30"/>
      <c r="B188" s="31"/>
      <c r="C188" s="31"/>
      <c r="D188" s="32"/>
    </row>
    <row r="189" spans="1:4">
      <c r="A189" s="30"/>
      <c r="B189" s="31"/>
      <c r="C189" s="31"/>
      <c r="D189" s="32"/>
    </row>
    <row r="190" spans="1:4">
      <c r="A190" s="30"/>
      <c r="B190" s="31"/>
      <c r="C190" s="31"/>
      <c r="D190" s="32"/>
    </row>
    <row r="191" spans="1:4">
      <c r="A191" s="30"/>
      <c r="B191" s="31"/>
      <c r="C191" s="31"/>
      <c r="D191" s="32"/>
    </row>
    <row r="192" spans="1:4">
      <c r="A192" s="30"/>
      <c r="B192" s="31"/>
      <c r="C192" s="31"/>
      <c r="D192" s="32"/>
    </row>
    <row r="193" spans="1:4">
      <c r="A193" s="30"/>
      <c r="B193" s="31"/>
      <c r="C193" s="31"/>
      <c r="D193" s="32"/>
    </row>
    <row r="194" spans="1:4">
      <c r="A194" s="30"/>
      <c r="B194" s="31"/>
      <c r="C194" s="31"/>
      <c r="D194" s="32"/>
    </row>
    <row r="195" spans="1:4">
      <c r="A195" s="30"/>
      <c r="B195" s="31"/>
      <c r="C195" s="31"/>
      <c r="D195" s="32"/>
    </row>
    <row r="196" spans="1:4">
      <c r="A196" s="30"/>
      <c r="B196" s="31"/>
      <c r="C196" s="31"/>
      <c r="D196" s="32"/>
    </row>
    <row r="197" spans="1:4">
      <c r="A197" s="30"/>
      <c r="B197" s="31"/>
      <c r="C197" s="31"/>
      <c r="D197" s="32"/>
    </row>
    <row r="198" spans="1:4">
      <c r="A198" s="30"/>
      <c r="B198" s="31"/>
      <c r="C198" s="31"/>
      <c r="D198" s="32"/>
    </row>
    <row r="199" spans="1:4">
      <c r="A199" s="30"/>
      <c r="B199" s="31"/>
      <c r="C199" s="31"/>
      <c r="D199" s="32"/>
    </row>
    <row r="200" spans="1:4">
      <c r="A200" s="30"/>
      <c r="B200" s="31"/>
      <c r="C200" s="31"/>
      <c r="D200" s="32"/>
    </row>
    <row r="201" spans="1:4">
      <c r="A201" s="30"/>
      <c r="B201" s="31"/>
      <c r="C201" s="31"/>
      <c r="D201" s="32"/>
    </row>
    <row r="202" spans="1:4">
      <c r="A202" s="30"/>
      <c r="B202" s="31"/>
      <c r="C202" s="31"/>
      <c r="D202" s="32"/>
    </row>
    <row r="203" spans="1:4">
      <c r="A203" s="30"/>
      <c r="B203" s="31"/>
      <c r="C203" s="31"/>
      <c r="D203" s="32"/>
    </row>
    <row r="204" spans="1:4">
      <c r="A204" s="30"/>
      <c r="B204" s="31"/>
      <c r="C204" s="31"/>
      <c r="D204" s="32"/>
    </row>
    <row r="205" spans="1:4">
      <c r="A205" s="30"/>
      <c r="B205" s="31"/>
      <c r="C205" s="31"/>
      <c r="D205" s="32"/>
    </row>
    <row r="206" spans="1:4">
      <c r="A206" s="30"/>
      <c r="B206" s="31"/>
      <c r="C206" s="31"/>
      <c r="D206" s="32"/>
    </row>
    <row r="207" spans="1:4">
      <c r="A207" s="30"/>
      <c r="B207" s="31"/>
      <c r="C207" s="31"/>
      <c r="D207" s="32"/>
    </row>
    <row r="208" spans="1:4">
      <c r="A208" s="30"/>
      <c r="B208" s="31"/>
      <c r="C208" s="31"/>
      <c r="D208" s="32"/>
    </row>
    <row r="209" spans="1:4">
      <c r="A209" s="30"/>
      <c r="B209" s="31"/>
      <c r="C209" s="31"/>
      <c r="D209" s="32"/>
    </row>
    <row r="210" spans="1:4">
      <c r="A210" s="30"/>
      <c r="B210" s="31"/>
      <c r="C210" s="31"/>
      <c r="D210" s="32"/>
    </row>
    <row r="211" spans="1:4">
      <c r="A211" s="30"/>
      <c r="B211" s="31"/>
      <c r="C211" s="31"/>
      <c r="D211" s="32"/>
    </row>
    <row r="212" spans="1:4">
      <c r="A212" s="30"/>
      <c r="B212" s="31"/>
      <c r="C212" s="31"/>
      <c r="D212" s="32"/>
    </row>
    <row r="213" spans="1:4">
      <c r="A213" s="30"/>
      <c r="B213" s="31"/>
      <c r="C213" s="31"/>
      <c r="D213" s="32"/>
    </row>
    <row r="214" spans="1:4">
      <c r="A214" s="30"/>
      <c r="B214" s="31"/>
      <c r="C214" s="31"/>
      <c r="D214" s="32"/>
    </row>
    <row r="215" spans="1:4">
      <c r="A215" s="30"/>
      <c r="B215" s="31"/>
      <c r="C215" s="31"/>
      <c r="D215" s="32"/>
    </row>
    <row r="216" spans="1:4">
      <c r="A216" s="30"/>
      <c r="B216" s="31"/>
      <c r="C216" s="31"/>
      <c r="D216" s="32"/>
    </row>
    <row r="217" spans="1:4">
      <c r="A217" s="30"/>
      <c r="B217" s="31"/>
      <c r="C217" s="31"/>
      <c r="D217" s="32"/>
    </row>
    <row r="218" spans="1:4">
      <c r="A218" s="30"/>
      <c r="B218" s="31"/>
      <c r="C218" s="31"/>
      <c r="D218" s="32"/>
    </row>
    <row r="219" spans="1:4">
      <c r="A219" s="30"/>
      <c r="B219" s="31"/>
      <c r="C219" s="31"/>
      <c r="D219" s="32"/>
    </row>
    <row r="220" spans="1:4">
      <c r="A220" s="30"/>
      <c r="B220" s="31"/>
      <c r="C220" s="31"/>
      <c r="D220" s="32"/>
    </row>
    <row r="221" spans="1:4">
      <c r="A221" s="30"/>
      <c r="B221" s="31"/>
      <c r="C221" s="31"/>
      <c r="D221" s="32"/>
    </row>
    <row r="222" spans="1:4">
      <c r="A222" s="30"/>
      <c r="B222" s="31"/>
      <c r="C222" s="31"/>
      <c r="D222" s="32"/>
    </row>
    <row r="223" spans="1:4">
      <c r="A223" s="30"/>
      <c r="B223" s="31"/>
      <c r="C223" s="31"/>
      <c r="D223" s="32"/>
    </row>
    <row r="224" spans="1:4">
      <c r="A224" s="30"/>
      <c r="B224" s="31"/>
      <c r="C224" s="31"/>
      <c r="D224" s="32"/>
    </row>
    <row r="225"/>
    <row r="226"/>
    <row r="227"/>
    <row r="228"/>
    <row r="229"/>
    <row r="230"/>
    <row r="231"/>
    <row r="232"/>
  </sheetData>
  <sheetProtection algorithmName="SHA-512" hashValue="oizLgP3Lth2jtTR2RPurW6AdH8fF2xdF8qZUJuoJieC8a/gbKnbje9VcveoXNE1g7WK6DaaXPNInAJaONbJDnQ==" saltValue="znTQd7rYiVWmVOTm4Ke7FA==" spinCount="100000" sheet="1" objects="1" scenarios="1"/>
  <dataConsolidate/>
  <mergeCells count="87">
    <mergeCell ref="A68:C68"/>
    <mergeCell ref="B25:C25"/>
    <mergeCell ref="B55:C55"/>
    <mergeCell ref="B65:C65"/>
    <mergeCell ref="B66:C66"/>
    <mergeCell ref="A67:C67"/>
    <mergeCell ref="A31:C31"/>
    <mergeCell ref="A32:C32"/>
    <mergeCell ref="A33:C33"/>
    <mergeCell ref="A35:C35"/>
    <mergeCell ref="A40:D40"/>
    <mergeCell ref="A51:C51"/>
    <mergeCell ref="B36:C36"/>
    <mergeCell ref="B37:C37"/>
    <mergeCell ref="A36:A38"/>
    <mergeCell ref="A44:C44"/>
    <mergeCell ref="A39:C39"/>
    <mergeCell ref="A42:D42"/>
    <mergeCell ref="A1:C1"/>
    <mergeCell ref="A2:C2"/>
    <mergeCell ref="A7:D7"/>
    <mergeCell ref="A9:D9"/>
    <mergeCell ref="A10:D10"/>
    <mergeCell ref="A3:E3"/>
    <mergeCell ref="A4:E4"/>
    <mergeCell ref="A5:E5"/>
    <mergeCell ref="A11:C11"/>
    <mergeCell ref="A12:C12"/>
    <mergeCell ref="A13:C13"/>
    <mergeCell ref="B14:C14"/>
    <mergeCell ref="B17:C17"/>
    <mergeCell ref="B19:C19"/>
    <mergeCell ref="A43:D43"/>
    <mergeCell ref="A34:C34"/>
    <mergeCell ref="B15:C15"/>
    <mergeCell ref="B18:C18"/>
    <mergeCell ref="B20:C20"/>
    <mergeCell ref="B26:C26"/>
    <mergeCell ref="B30:C30"/>
    <mergeCell ref="B16:C16"/>
    <mergeCell ref="B27:C27"/>
    <mergeCell ref="B28:C28"/>
    <mergeCell ref="B29:C29"/>
    <mergeCell ref="B23:C23"/>
    <mergeCell ref="B24:C24"/>
    <mergeCell ref="A21:C21"/>
    <mergeCell ref="B22:C22"/>
    <mergeCell ref="A14:A20"/>
    <mergeCell ref="A71:C71"/>
    <mergeCell ref="A72:C72"/>
    <mergeCell ref="A73:C73"/>
    <mergeCell ref="B38:C38"/>
    <mergeCell ref="B56:C56"/>
    <mergeCell ref="A59:C59"/>
    <mergeCell ref="A60:C60"/>
    <mergeCell ref="A58:C58"/>
    <mergeCell ref="A70:C70"/>
    <mergeCell ref="B54:C54"/>
    <mergeCell ref="A62:C62"/>
    <mergeCell ref="A63:C63"/>
    <mergeCell ref="A64:C64"/>
    <mergeCell ref="A65:A66"/>
    <mergeCell ref="A69:C69"/>
    <mergeCell ref="B53:C53"/>
    <mergeCell ref="A76:C76"/>
    <mergeCell ref="A77:C77"/>
    <mergeCell ref="A79:C79"/>
    <mergeCell ref="A74:A75"/>
    <mergeCell ref="B74:C74"/>
    <mergeCell ref="B75:C75"/>
    <mergeCell ref="A78:C78"/>
    <mergeCell ref="A80:C80"/>
    <mergeCell ref="A83:C83"/>
    <mergeCell ref="A84:C84"/>
    <mergeCell ref="A22:A30"/>
    <mergeCell ref="A81:C81"/>
    <mergeCell ref="A82:C82"/>
    <mergeCell ref="A50:C50"/>
    <mergeCell ref="A52:C52"/>
    <mergeCell ref="A57:C57"/>
    <mergeCell ref="A45:C45"/>
    <mergeCell ref="A46:C46"/>
    <mergeCell ref="A47:C47"/>
    <mergeCell ref="A48:C48"/>
    <mergeCell ref="A49:C49"/>
    <mergeCell ref="A61:C61"/>
    <mergeCell ref="A53:A56"/>
  </mergeCells>
  <conditionalFormatting sqref="E26">
    <cfRule type="cellIs" dxfId="45" priority="64" stopIfTrue="1" operator="greaterThan">
      <formula>$E$25</formula>
    </cfRule>
  </conditionalFormatting>
  <conditionalFormatting sqref="E18">
    <cfRule type="cellIs" dxfId="44" priority="41" stopIfTrue="1" operator="greaterThan">
      <formula>$E$17</formula>
    </cfRule>
  </conditionalFormatting>
  <conditionalFormatting sqref="E20">
    <cfRule type="cellIs" dxfId="43" priority="37" operator="greaterThan">
      <formula>$E$19</formula>
    </cfRule>
  </conditionalFormatting>
  <conditionalFormatting sqref="E30">
    <cfRule type="cellIs" dxfId="42" priority="36" operator="greaterThan">
      <formula>$E$29</formula>
    </cfRule>
  </conditionalFormatting>
  <conditionalFormatting sqref="E51">
    <cfRule type="cellIs" dxfId="41" priority="35" operator="greaterThan">
      <formula>$E$50</formula>
    </cfRule>
    <cfRule type="expression" dxfId="40" priority="1">
      <formula>OR(AND(ISBLANK($E$50)=TRUE,ISBLANK($E$51)=FALSE),AND(ISBLANK($E$50)=FALSE,$E$51&gt;=$E$50))</formula>
    </cfRule>
  </conditionalFormatting>
  <conditionalFormatting sqref="E61">
    <cfRule type="cellIs" dxfId="39" priority="66" operator="notEqual">
      <formula>$E$64+$E$69+$E$70</formula>
    </cfRule>
  </conditionalFormatting>
  <conditionalFormatting sqref="E64">
    <cfRule type="cellIs" dxfId="38" priority="31" operator="lessThan">
      <formula>$E$65+$E$66</formula>
    </cfRule>
  </conditionalFormatting>
  <conditionalFormatting sqref="E78">
    <cfRule type="cellIs" dxfId="37" priority="30" operator="greaterThan">
      <formula>$E$77</formula>
    </cfRule>
  </conditionalFormatting>
  <conditionalFormatting sqref="E80">
    <cfRule type="cellIs" dxfId="36" priority="29" operator="greaterThan">
      <formula>$E$79</formula>
    </cfRule>
  </conditionalFormatting>
  <conditionalFormatting sqref="E56">
    <cfRule type="cellIs" dxfId="35" priority="26" operator="greaterThan">
      <formula>ROUND(($E$84/(100/125))*0.2,1)</formula>
    </cfRule>
  </conditionalFormatting>
  <conditionalFormatting sqref="E52">
    <cfRule type="cellIs" dxfId="34" priority="25" operator="lessThan">
      <formula>$E$53+$E$54+$E$55+$E$56</formula>
    </cfRule>
  </conditionalFormatting>
  <conditionalFormatting sqref="E15">
    <cfRule type="cellIs" dxfId="33" priority="24" operator="greaterThan">
      <formula>$E$14</formula>
    </cfRule>
  </conditionalFormatting>
  <conditionalFormatting sqref="E62">
    <cfRule type="cellIs" dxfId="32" priority="4" operator="greaterThan">
      <formula>$E$14</formula>
    </cfRule>
  </conditionalFormatting>
  <conditionalFormatting sqref="E58">
    <cfRule type="cellIs" dxfId="31" priority="3" operator="greaterThan">
      <formula>$E$57</formula>
    </cfRule>
  </conditionalFormatting>
  <conditionalFormatting sqref="E38">
    <cfRule type="cellIs" dxfId="30" priority="2" operator="greaterThan">
      <formula>$E$37</formula>
    </cfRule>
  </conditionalFormatting>
  <dataValidations xWindow="703" yWindow="387" count="2">
    <dataValidation type="custom" allowBlank="1" showInputMessage="1" showErrorMessage="1" errorTitle="Znaki po przecinku" error="Wpisana wartość może mieć wyłącznie 1 znak po przecinku." sqref="E22:E32 E34 E60 E72:E75 E77:E80 E82:E83 E14:E20 E36:E38 E62:E70 E46:E58">
      <formula1>MOD(E14*10,1)=0</formula1>
    </dataValidation>
    <dataValidation allowBlank="1" showErrorMessage="1" sqref="A3:E3"/>
  </dataValidations>
  <printOptions horizontalCentered="1"/>
  <pageMargins left="0.39370078740157483" right="0.39370078740157483" top="0.19685039370078741" bottom="0.39370078740157483" header="0.23622047244094491" footer="0.11811023622047245"/>
  <pageSetup paperSize="9" scale="74" fitToHeight="2" orientation="portrait" useFirstPageNumber="1" r:id="rId1"/>
  <headerFooter alignWithMargins="0">
    <oddFooter>&amp;C&amp;P</oddFooter>
  </headerFooter>
  <rowBreaks count="1" manualBreakCount="1">
    <brk id="3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/>
  <dimension ref="A1:R95"/>
  <sheetViews>
    <sheetView zoomScaleNormal="100" zoomScaleSheetLayoutView="100" workbookViewId="0">
      <selection activeCell="E7" sqref="E7"/>
    </sheetView>
  </sheetViews>
  <sheetFormatPr defaultColWidth="0" defaultRowHeight="12.75" zeroHeight="1"/>
  <cols>
    <col min="1" max="1" width="6.125" style="18" customWidth="1"/>
    <col min="2" max="2" width="5.5" style="18" customWidth="1"/>
    <col min="3" max="3" width="58.625" style="18" customWidth="1"/>
    <col min="4" max="4" width="4.875" style="18" customWidth="1"/>
    <col min="5" max="5" width="16" style="18" customWidth="1"/>
    <col min="6" max="6" width="9" style="18" customWidth="1"/>
    <col min="7" max="7" width="28.25" style="18" customWidth="1"/>
    <col min="8" max="9" width="9" style="18" customWidth="1"/>
    <col min="10" max="18" width="0" style="18" hidden="1" customWidth="1"/>
    <col min="19" max="16384" width="9" style="18" hidden="1"/>
  </cols>
  <sheetData>
    <row r="1" spans="1:6" ht="28.5" customHeight="1">
      <c r="A1" s="160" t="str">
        <f>'dział I'!A3</f>
        <v>Proszę wpisać nazwę uczelni</v>
      </c>
      <c r="B1" s="74"/>
      <c r="C1" s="74"/>
      <c r="D1" s="74"/>
      <c r="E1" s="74"/>
    </row>
    <row r="2" spans="1:6" s="33" customFormat="1" ht="32.1" customHeight="1">
      <c r="A2" s="281" t="s">
        <v>86</v>
      </c>
      <c r="B2" s="281"/>
      <c r="C2" s="281"/>
      <c r="D2" s="281"/>
      <c r="E2" s="281"/>
    </row>
    <row r="3" spans="1:6" ht="7.5" customHeight="1" thickBot="1">
      <c r="A3" s="161"/>
      <c r="B3" s="161"/>
      <c r="C3" s="161"/>
      <c r="D3" s="161"/>
      <c r="E3" s="74"/>
    </row>
    <row r="4" spans="1:6" s="1" customFormat="1" ht="28.5" customHeight="1">
      <c r="A4" s="265" t="s">
        <v>0</v>
      </c>
      <c r="B4" s="266"/>
      <c r="C4" s="266"/>
      <c r="D4" s="266"/>
      <c r="E4" s="54" t="s">
        <v>208</v>
      </c>
    </row>
    <row r="5" spans="1:6" s="36" customFormat="1" ht="13.5" customHeight="1">
      <c r="A5" s="267">
        <v>1</v>
      </c>
      <c r="B5" s="268"/>
      <c r="C5" s="268"/>
      <c r="D5" s="268"/>
      <c r="E5" s="70">
        <v>2</v>
      </c>
    </row>
    <row r="6" spans="1:6" s="1" customFormat="1" ht="21.95" customHeight="1">
      <c r="A6" s="269" t="s">
        <v>56</v>
      </c>
      <c r="B6" s="270"/>
      <c r="C6" s="270"/>
      <c r="D6" s="107" t="s">
        <v>6</v>
      </c>
      <c r="E6" s="39"/>
    </row>
    <row r="7" spans="1:6" s="1" customFormat="1" ht="21.95" customHeight="1">
      <c r="A7" s="260" t="s">
        <v>124</v>
      </c>
      <c r="B7" s="261"/>
      <c r="C7" s="221"/>
      <c r="D7" s="108" t="s">
        <v>8</v>
      </c>
      <c r="E7" s="39"/>
    </row>
    <row r="8" spans="1:6" s="1" customFormat="1" ht="21.95" customHeight="1">
      <c r="A8" s="286" t="s">
        <v>89</v>
      </c>
      <c r="B8" s="287"/>
      <c r="C8" s="287"/>
      <c r="D8" s="108" t="s">
        <v>10</v>
      </c>
      <c r="E8" s="40">
        <f>E9+E11+E12+E13</f>
        <v>0</v>
      </c>
    </row>
    <row r="9" spans="1:6" s="1" customFormat="1" ht="21.95" customHeight="1">
      <c r="A9" s="271" t="s">
        <v>23</v>
      </c>
      <c r="B9" s="282" t="s">
        <v>57</v>
      </c>
      <c r="C9" s="282"/>
      <c r="D9" s="108" t="s">
        <v>12</v>
      </c>
      <c r="E9" s="41"/>
    </row>
    <row r="10" spans="1:6" s="1" customFormat="1" ht="21" customHeight="1">
      <c r="A10" s="272"/>
      <c r="B10" s="220" t="s">
        <v>123</v>
      </c>
      <c r="C10" s="221"/>
      <c r="D10" s="108" t="s">
        <v>13</v>
      </c>
      <c r="E10" s="41"/>
      <c r="F10" s="93"/>
    </row>
    <row r="11" spans="1:6" s="1" customFormat="1" ht="21.95" customHeight="1">
      <c r="A11" s="272"/>
      <c r="B11" s="282" t="s">
        <v>58</v>
      </c>
      <c r="C11" s="282"/>
      <c r="D11" s="108" t="s">
        <v>15</v>
      </c>
      <c r="E11" s="41"/>
    </row>
    <row r="12" spans="1:6" s="1" customFormat="1" ht="21.95" customHeight="1">
      <c r="A12" s="272"/>
      <c r="B12" s="282" t="s">
        <v>59</v>
      </c>
      <c r="C12" s="282"/>
      <c r="D12" s="108" t="s">
        <v>17</v>
      </c>
      <c r="E12" s="41"/>
    </row>
    <row r="13" spans="1:6" s="1" customFormat="1" ht="21.95" customHeight="1">
      <c r="A13" s="273"/>
      <c r="B13" s="280" t="s">
        <v>60</v>
      </c>
      <c r="C13" s="280"/>
      <c r="D13" s="108" t="s">
        <v>26</v>
      </c>
      <c r="E13" s="41"/>
    </row>
    <row r="14" spans="1:6" s="1" customFormat="1" ht="21.95" customHeight="1">
      <c r="A14" s="288" t="s">
        <v>142</v>
      </c>
      <c r="B14" s="277"/>
      <c r="C14" s="277"/>
      <c r="D14" s="108" t="s">
        <v>28</v>
      </c>
      <c r="E14" s="64">
        <f>E15+E21+E27+E33</f>
        <v>0</v>
      </c>
    </row>
    <row r="15" spans="1:6" s="1" customFormat="1" ht="21.95" customHeight="1">
      <c r="A15" s="274" t="s">
        <v>23</v>
      </c>
      <c r="B15" s="289" t="s">
        <v>111</v>
      </c>
      <c r="C15" s="289"/>
      <c r="D15" s="107">
        <v>10</v>
      </c>
      <c r="E15" s="64">
        <f>SUM(E16:E20)</f>
        <v>0</v>
      </c>
    </row>
    <row r="16" spans="1:6" s="1" customFormat="1" ht="21.95" customHeight="1">
      <c r="A16" s="275"/>
      <c r="B16" s="283" t="s">
        <v>23</v>
      </c>
      <c r="C16" s="144" t="s">
        <v>62</v>
      </c>
      <c r="D16" s="107">
        <v>11</v>
      </c>
      <c r="E16" s="41"/>
    </row>
    <row r="17" spans="1:7" s="1" customFormat="1" ht="21.95" customHeight="1">
      <c r="A17" s="275"/>
      <c r="B17" s="284"/>
      <c r="C17" s="144" t="s">
        <v>63</v>
      </c>
      <c r="D17" s="107">
        <v>12</v>
      </c>
      <c r="E17" s="41"/>
    </row>
    <row r="18" spans="1:7" s="1" customFormat="1" ht="21.95" customHeight="1">
      <c r="A18" s="275"/>
      <c r="B18" s="284"/>
      <c r="C18" s="144" t="s">
        <v>97</v>
      </c>
      <c r="D18" s="107">
        <v>13</v>
      </c>
      <c r="E18" s="41"/>
    </row>
    <row r="19" spans="1:7" s="1" customFormat="1" ht="21.95" customHeight="1">
      <c r="A19" s="275"/>
      <c r="B19" s="284"/>
      <c r="C19" s="144" t="s">
        <v>98</v>
      </c>
      <c r="D19" s="107">
        <f>D18+1</f>
        <v>14</v>
      </c>
      <c r="E19" s="41"/>
    </row>
    <row r="20" spans="1:7" s="1" customFormat="1" ht="21.95" customHeight="1">
      <c r="A20" s="275"/>
      <c r="B20" s="285"/>
      <c r="C20" s="144" t="s">
        <v>64</v>
      </c>
      <c r="D20" s="107">
        <f>D19+1</f>
        <v>15</v>
      </c>
      <c r="E20" s="41"/>
    </row>
    <row r="21" spans="1:7" s="1" customFormat="1" ht="21.95" customHeight="1">
      <c r="A21" s="275"/>
      <c r="B21" s="289" t="s">
        <v>112</v>
      </c>
      <c r="C21" s="289"/>
      <c r="D21" s="107">
        <f t="shared" ref="D21:D37" si="0">D20+1</f>
        <v>16</v>
      </c>
      <c r="E21" s="64">
        <f>SUM(E22:E26)</f>
        <v>0</v>
      </c>
    </row>
    <row r="22" spans="1:7" s="1" customFormat="1" ht="21.95" customHeight="1">
      <c r="A22" s="275"/>
      <c r="B22" s="257" t="s">
        <v>23</v>
      </c>
      <c r="C22" s="144" t="s">
        <v>62</v>
      </c>
      <c r="D22" s="107">
        <f t="shared" si="0"/>
        <v>17</v>
      </c>
      <c r="E22" s="41"/>
    </row>
    <row r="23" spans="1:7" s="1" customFormat="1" ht="21.95" customHeight="1">
      <c r="A23" s="275"/>
      <c r="B23" s="258"/>
      <c r="C23" s="144" t="s">
        <v>63</v>
      </c>
      <c r="D23" s="107">
        <f t="shared" si="0"/>
        <v>18</v>
      </c>
      <c r="E23" s="41"/>
    </row>
    <row r="24" spans="1:7" s="1" customFormat="1" ht="21.95" customHeight="1">
      <c r="A24" s="275"/>
      <c r="B24" s="258"/>
      <c r="C24" s="144" t="s">
        <v>99</v>
      </c>
      <c r="D24" s="107">
        <f t="shared" si="0"/>
        <v>19</v>
      </c>
      <c r="E24" s="41"/>
      <c r="G24" s="97"/>
    </row>
    <row r="25" spans="1:7" s="1" customFormat="1" ht="21.95" customHeight="1">
      <c r="A25" s="275"/>
      <c r="B25" s="258"/>
      <c r="C25" s="144" t="s">
        <v>98</v>
      </c>
      <c r="D25" s="107">
        <f t="shared" si="0"/>
        <v>20</v>
      </c>
      <c r="E25" s="41"/>
    </row>
    <row r="26" spans="1:7" s="1" customFormat="1" ht="21.95" customHeight="1">
      <c r="A26" s="275"/>
      <c r="B26" s="259"/>
      <c r="C26" s="144" t="s">
        <v>64</v>
      </c>
      <c r="D26" s="107">
        <f t="shared" si="0"/>
        <v>21</v>
      </c>
      <c r="E26" s="41"/>
    </row>
    <row r="27" spans="1:7" s="1" customFormat="1" ht="21.95" customHeight="1">
      <c r="A27" s="275"/>
      <c r="B27" s="277" t="s">
        <v>85</v>
      </c>
      <c r="C27" s="277"/>
      <c r="D27" s="107">
        <f t="shared" si="0"/>
        <v>22</v>
      </c>
      <c r="E27" s="41"/>
    </row>
    <row r="28" spans="1:7" s="1" customFormat="1" ht="21.95" customHeight="1">
      <c r="A28" s="275"/>
      <c r="B28" s="257" t="s">
        <v>3</v>
      </c>
      <c r="C28" s="146" t="s">
        <v>65</v>
      </c>
      <c r="D28" s="107">
        <f t="shared" si="0"/>
        <v>23</v>
      </c>
      <c r="E28" s="41"/>
    </row>
    <row r="29" spans="1:7" s="1" customFormat="1" ht="21.95" customHeight="1">
      <c r="A29" s="275"/>
      <c r="B29" s="258"/>
      <c r="C29" s="143" t="s">
        <v>105</v>
      </c>
      <c r="D29" s="107">
        <f t="shared" si="0"/>
        <v>24</v>
      </c>
      <c r="E29" s="41"/>
      <c r="G29" s="81"/>
    </row>
    <row r="30" spans="1:7" s="1" customFormat="1" ht="21.95" customHeight="1">
      <c r="A30" s="275"/>
      <c r="B30" s="258"/>
      <c r="C30" s="146" t="s">
        <v>66</v>
      </c>
      <c r="D30" s="107">
        <f t="shared" si="0"/>
        <v>25</v>
      </c>
      <c r="E30" s="41"/>
    </row>
    <row r="31" spans="1:7" s="1" customFormat="1" ht="21.95" customHeight="1">
      <c r="A31" s="275"/>
      <c r="B31" s="258"/>
      <c r="C31" s="146" t="s">
        <v>67</v>
      </c>
      <c r="D31" s="107">
        <f t="shared" si="0"/>
        <v>26</v>
      </c>
      <c r="E31" s="41"/>
    </row>
    <row r="32" spans="1:7" s="1" customFormat="1" ht="21.95" customHeight="1">
      <c r="A32" s="275"/>
      <c r="B32" s="259"/>
      <c r="C32" s="143" t="s">
        <v>138</v>
      </c>
      <c r="D32" s="107">
        <f t="shared" si="0"/>
        <v>27</v>
      </c>
      <c r="E32" s="41"/>
    </row>
    <row r="33" spans="1:5" s="1" customFormat="1" ht="36" customHeight="1">
      <c r="A33" s="275"/>
      <c r="B33" s="277" t="s">
        <v>153</v>
      </c>
      <c r="C33" s="277"/>
      <c r="D33" s="107">
        <f t="shared" si="0"/>
        <v>28</v>
      </c>
      <c r="E33" s="41"/>
    </row>
    <row r="34" spans="1:5" s="1" customFormat="1" ht="21.75" customHeight="1">
      <c r="A34" s="276"/>
      <c r="B34" s="220" t="s">
        <v>154</v>
      </c>
      <c r="C34" s="221"/>
      <c r="D34" s="107">
        <f t="shared" si="0"/>
        <v>29</v>
      </c>
      <c r="E34" s="41"/>
    </row>
    <row r="35" spans="1:5" s="1" customFormat="1" ht="21.75" customHeight="1">
      <c r="A35" s="278" t="s">
        <v>169</v>
      </c>
      <c r="B35" s="279"/>
      <c r="C35" s="280"/>
      <c r="D35" s="107">
        <f t="shared" si="0"/>
        <v>30</v>
      </c>
      <c r="E35" s="41"/>
    </row>
    <row r="36" spans="1:5" s="1" customFormat="1" ht="21.95" customHeight="1">
      <c r="A36" s="269" t="s">
        <v>165</v>
      </c>
      <c r="B36" s="270"/>
      <c r="C36" s="270"/>
      <c r="D36" s="107">
        <f t="shared" si="0"/>
        <v>31</v>
      </c>
      <c r="E36" s="42">
        <f>E6+E8-E14+E35</f>
        <v>0</v>
      </c>
    </row>
    <row r="37" spans="1:5" s="1" customFormat="1" ht="21.95" customHeight="1" thickBot="1">
      <c r="A37" s="262" t="s">
        <v>124</v>
      </c>
      <c r="B37" s="263"/>
      <c r="C37" s="264"/>
      <c r="D37" s="109">
        <f t="shared" si="0"/>
        <v>32</v>
      </c>
      <c r="E37" s="43"/>
    </row>
    <row r="38" spans="1:5" ht="7.5" customHeight="1">
      <c r="A38" s="159"/>
      <c r="B38" s="159"/>
      <c r="C38" s="159"/>
      <c r="D38" s="159"/>
    </row>
    <row r="39" spans="1:5">
      <c r="A39" s="77"/>
      <c r="B39" s="77"/>
      <c r="C39" s="77"/>
      <c r="D39" s="77"/>
    </row>
    <row r="40" spans="1:5">
      <c r="A40" s="77"/>
      <c r="B40" s="77"/>
      <c r="C40" s="77"/>
      <c r="D40" s="77"/>
    </row>
    <row r="41" spans="1:5">
      <c r="A41" s="77"/>
      <c r="B41" s="77"/>
      <c r="C41" s="77"/>
      <c r="D41" s="77"/>
    </row>
    <row r="42" spans="1:5">
      <c r="A42" s="77"/>
      <c r="B42" s="77"/>
      <c r="C42" s="77"/>
      <c r="D42" s="77"/>
    </row>
    <row r="43" spans="1:5">
      <c r="A43" s="77"/>
      <c r="B43" s="77"/>
      <c r="C43" s="77"/>
      <c r="D43" s="77"/>
    </row>
    <row r="44" spans="1:5">
      <c r="A44" s="77"/>
      <c r="B44" s="77"/>
      <c r="C44" s="77"/>
      <c r="D44" s="77"/>
    </row>
    <row r="45" spans="1:5" hidden="1">
      <c r="A45" s="77"/>
      <c r="B45" s="77"/>
      <c r="C45" s="77"/>
      <c r="D45" s="77"/>
    </row>
    <row r="46" spans="1:5" hidden="1">
      <c r="A46" s="77"/>
      <c r="B46" s="77"/>
      <c r="C46" s="77"/>
      <c r="D46" s="77"/>
    </row>
    <row r="47" spans="1:5" hidden="1">
      <c r="A47" s="77"/>
      <c r="B47" s="77"/>
      <c r="C47" s="77"/>
      <c r="D47" s="77"/>
    </row>
    <row r="48" spans="1:5" hidden="1">
      <c r="A48" s="77"/>
      <c r="B48" s="77"/>
      <c r="C48" s="77"/>
      <c r="D48" s="77"/>
    </row>
    <row r="49" spans="1:4" hidden="1">
      <c r="A49" s="77"/>
      <c r="B49" s="77"/>
      <c r="C49" s="77"/>
      <c r="D49" s="77"/>
    </row>
    <row r="50" spans="1:4" hidden="1">
      <c r="A50" s="77"/>
      <c r="B50" s="77"/>
      <c r="C50" s="77"/>
      <c r="D50" s="77"/>
    </row>
    <row r="51" spans="1:4" hidden="1">
      <c r="A51" s="77"/>
      <c r="B51" s="77"/>
      <c r="C51" s="77"/>
      <c r="D51" s="77"/>
    </row>
    <row r="52" spans="1:4" hidden="1">
      <c r="A52" s="77"/>
      <c r="B52" s="77"/>
      <c r="C52" s="77"/>
      <c r="D52" s="77"/>
    </row>
    <row r="53" spans="1:4" hidden="1">
      <c r="A53" s="77"/>
      <c r="B53" s="77"/>
      <c r="C53" s="77"/>
      <c r="D53" s="77"/>
    </row>
    <row r="54" spans="1:4" hidden="1">
      <c r="A54" s="77"/>
      <c r="B54" s="77"/>
      <c r="C54" s="77"/>
      <c r="D54" s="77"/>
    </row>
    <row r="55" spans="1:4" hidden="1">
      <c r="A55" s="77"/>
      <c r="B55" s="77"/>
      <c r="C55" s="77"/>
      <c r="D55" s="77"/>
    </row>
    <row r="56" spans="1:4" hidden="1">
      <c r="A56" s="77"/>
      <c r="B56" s="77"/>
      <c r="C56" s="77"/>
      <c r="D56" s="77"/>
    </row>
    <row r="57" spans="1:4" hidden="1">
      <c r="A57" s="77"/>
      <c r="B57" s="77"/>
      <c r="C57" s="77"/>
      <c r="D57" s="77"/>
    </row>
    <row r="58" spans="1:4" hidden="1">
      <c r="A58" s="77"/>
      <c r="B58" s="77"/>
      <c r="C58" s="77"/>
      <c r="D58" s="77"/>
    </row>
    <row r="59" spans="1:4" hidden="1">
      <c r="A59" s="77"/>
      <c r="B59" s="77"/>
      <c r="C59" s="77"/>
      <c r="D59" s="77"/>
    </row>
    <row r="60" spans="1:4" hidden="1">
      <c r="A60" s="77"/>
      <c r="B60" s="77"/>
      <c r="C60" s="77"/>
      <c r="D60" s="77"/>
    </row>
    <row r="61" spans="1:4" hidden="1">
      <c r="A61" s="77"/>
      <c r="B61" s="77"/>
      <c r="C61" s="77"/>
      <c r="D61" s="77"/>
    </row>
    <row r="62" spans="1:4" hidden="1">
      <c r="A62" s="77"/>
      <c r="B62" s="77"/>
      <c r="C62" s="77"/>
      <c r="D62" s="77"/>
    </row>
    <row r="63" spans="1:4" hidden="1">
      <c r="A63" s="77"/>
      <c r="B63" s="77"/>
      <c r="C63" s="77"/>
      <c r="D63" s="77"/>
    </row>
    <row r="64" spans="1:4" hidden="1">
      <c r="A64" s="77"/>
      <c r="B64" s="77"/>
      <c r="C64" s="77"/>
      <c r="D64" s="77"/>
    </row>
    <row r="65" spans="1:4" hidden="1">
      <c r="A65" s="77"/>
      <c r="B65" s="77"/>
      <c r="C65" s="77"/>
      <c r="D65" s="77"/>
    </row>
    <row r="66" spans="1:4" hidden="1">
      <c r="A66" s="77"/>
      <c r="B66" s="77"/>
      <c r="C66" s="77"/>
      <c r="D66" s="77"/>
    </row>
    <row r="67" spans="1:4" hidden="1">
      <c r="A67" s="77"/>
      <c r="B67" s="77"/>
      <c r="C67" s="77"/>
      <c r="D67" s="77"/>
    </row>
    <row r="68" spans="1:4" hidden="1">
      <c r="A68" s="77"/>
      <c r="B68" s="77"/>
      <c r="C68" s="77"/>
      <c r="D68" s="77"/>
    </row>
    <row r="69" spans="1:4" hidden="1">
      <c r="A69" s="77"/>
      <c r="B69" s="77"/>
      <c r="C69" s="77"/>
      <c r="D69" s="77"/>
    </row>
    <row r="70" spans="1:4" hidden="1">
      <c r="A70" s="77"/>
      <c r="B70" s="77"/>
      <c r="C70" s="77"/>
      <c r="D70" s="77"/>
    </row>
    <row r="71" spans="1:4" hidden="1">
      <c r="A71" s="77"/>
      <c r="B71" s="77"/>
      <c r="C71" s="77"/>
      <c r="D71" s="77"/>
    </row>
    <row r="72" spans="1:4" hidden="1">
      <c r="A72" s="77"/>
      <c r="B72" s="77"/>
      <c r="C72" s="77"/>
      <c r="D72" s="77"/>
    </row>
    <row r="73" spans="1:4" hidden="1">
      <c r="A73" s="77"/>
      <c r="B73" s="77"/>
      <c r="C73" s="77"/>
      <c r="D73" s="77"/>
    </row>
    <row r="74" spans="1:4" hidden="1">
      <c r="A74" s="77"/>
      <c r="B74" s="77"/>
      <c r="C74" s="77"/>
      <c r="D74" s="77"/>
    </row>
    <row r="75" spans="1:4" hidden="1">
      <c r="A75" s="77"/>
      <c r="B75" s="77"/>
      <c r="C75" s="77"/>
      <c r="D75" s="77"/>
    </row>
    <row r="76" spans="1:4" hidden="1">
      <c r="A76" s="77"/>
      <c r="B76" s="77"/>
      <c r="C76" s="77"/>
      <c r="D76" s="77"/>
    </row>
    <row r="77" spans="1:4" hidden="1">
      <c r="A77" s="77"/>
      <c r="B77" s="77"/>
      <c r="C77" s="77"/>
      <c r="D77" s="77"/>
    </row>
    <row r="78" spans="1:4" hidden="1">
      <c r="A78" s="77"/>
      <c r="B78" s="77"/>
      <c r="C78" s="77"/>
      <c r="D78" s="77"/>
    </row>
    <row r="79" spans="1:4" hidden="1">
      <c r="A79" s="77"/>
      <c r="B79" s="77"/>
      <c r="C79" s="77"/>
      <c r="D79" s="77"/>
    </row>
    <row r="80" spans="1:4" hidden="1">
      <c r="A80" s="77"/>
      <c r="B80" s="77"/>
      <c r="C80" s="77"/>
      <c r="D80" s="77"/>
    </row>
    <row r="81" spans="1:4" hidden="1">
      <c r="A81" s="77"/>
      <c r="B81" s="77"/>
      <c r="C81" s="77"/>
      <c r="D81" s="77"/>
    </row>
    <row r="82" spans="1:4" hidden="1">
      <c r="A82" s="77"/>
      <c r="B82" s="77"/>
      <c r="C82" s="77"/>
      <c r="D82" s="77"/>
    </row>
    <row r="83" spans="1:4" hidden="1">
      <c r="A83" s="77"/>
      <c r="B83" s="77"/>
      <c r="C83" s="77"/>
      <c r="D83" s="77"/>
    </row>
    <row r="84" spans="1:4" hidden="1">
      <c r="A84" s="77"/>
      <c r="B84" s="77"/>
      <c r="C84" s="77"/>
      <c r="D84" s="77"/>
    </row>
    <row r="85" spans="1:4" hidden="1">
      <c r="A85" s="77"/>
      <c r="B85" s="77"/>
      <c r="C85" s="77"/>
      <c r="D85" s="77"/>
    </row>
    <row r="86" spans="1:4" hidden="1">
      <c r="A86" s="77"/>
      <c r="B86" s="77"/>
      <c r="C86" s="77"/>
      <c r="D86" s="77"/>
    </row>
    <row r="87" spans="1:4" hidden="1">
      <c r="A87" s="77"/>
      <c r="B87" s="77"/>
      <c r="C87" s="77"/>
      <c r="D87" s="77"/>
    </row>
    <row r="88" spans="1:4" hidden="1">
      <c r="A88" s="77"/>
      <c r="B88" s="77"/>
      <c r="C88" s="77"/>
      <c r="D88" s="77"/>
    </row>
    <row r="89" spans="1:4" hidden="1">
      <c r="A89" s="77"/>
      <c r="B89" s="77"/>
      <c r="C89" s="77"/>
      <c r="D89" s="77"/>
    </row>
    <row r="90" spans="1:4" hidden="1">
      <c r="A90" s="77"/>
      <c r="B90" s="77"/>
      <c r="C90" s="77"/>
      <c r="D90" s="77"/>
    </row>
    <row r="91" spans="1:4" hidden="1">
      <c r="A91" s="77"/>
      <c r="B91" s="77"/>
      <c r="C91" s="77"/>
      <c r="D91" s="77"/>
    </row>
    <row r="92" spans="1:4" hidden="1">
      <c r="A92" s="77"/>
      <c r="B92" s="77"/>
      <c r="C92" s="77"/>
      <c r="D92" s="77"/>
    </row>
    <row r="93" spans="1:4" hidden="1">
      <c r="A93" s="77"/>
      <c r="B93" s="77"/>
      <c r="C93" s="77"/>
      <c r="D93" s="77"/>
    </row>
    <row r="94" spans="1:4"/>
    <row r="95" spans="1:4"/>
  </sheetData>
  <sheetProtection algorithmName="SHA-512" hashValue="+9+Hsmcnm0UpvOOqRF81oeg71d/FW1VkQ8899YRe/CUnkjk9Zn5XgzYZrfYtcJkrQagO66fROWfd/DQttzOP6Q==" saltValue="UQpKP0S174XfUt5rhF0DCA==" spinCount="100000" sheet="1" objects="1" scenarios="1"/>
  <mergeCells count="25">
    <mergeCell ref="A2:E2"/>
    <mergeCell ref="B27:C27"/>
    <mergeCell ref="B9:C9"/>
    <mergeCell ref="B11:C11"/>
    <mergeCell ref="B16:B20"/>
    <mergeCell ref="B12:C12"/>
    <mergeCell ref="B13:C13"/>
    <mergeCell ref="A6:C6"/>
    <mergeCell ref="B10:C10"/>
    <mergeCell ref="B22:B26"/>
    <mergeCell ref="A8:C8"/>
    <mergeCell ref="A14:C14"/>
    <mergeCell ref="B15:C15"/>
    <mergeCell ref="B21:C21"/>
    <mergeCell ref="B28:B32"/>
    <mergeCell ref="A7:C7"/>
    <mergeCell ref="A37:C37"/>
    <mergeCell ref="A4:D4"/>
    <mergeCell ref="A5:D5"/>
    <mergeCell ref="A36:C36"/>
    <mergeCell ref="A9:A13"/>
    <mergeCell ref="A15:A34"/>
    <mergeCell ref="B34:C34"/>
    <mergeCell ref="B33:C33"/>
    <mergeCell ref="A35:C35"/>
  </mergeCells>
  <conditionalFormatting sqref="E10">
    <cfRule type="cellIs" dxfId="29" priority="13" stopIfTrue="1" operator="greaterThan">
      <formula>ROUND(0.06*$E$9,1)</formula>
    </cfRule>
  </conditionalFormatting>
  <conditionalFormatting sqref="E34">
    <cfRule type="cellIs" dxfId="28" priority="12" stopIfTrue="1" operator="greaterThan">
      <formula>ROUND($E$9*0.002,1)</formula>
    </cfRule>
  </conditionalFormatting>
  <conditionalFormatting sqref="E27">
    <cfRule type="cellIs" dxfId="27" priority="11" stopIfTrue="1" operator="lessThan">
      <formula>$E$28+$E$30+$E$31</formula>
    </cfRule>
  </conditionalFormatting>
  <conditionalFormatting sqref="E29">
    <cfRule type="cellIs" dxfId="26" priority="7" operator="greaterThan">
      <formula>$E$28</formula>
    </cfRule>
  </conditionalFormatting>
  <conditionalFormatting sqref="E32">
    <cfRule type="cellIs" dxfId="25" priority="6" operator="greaterThan">
      <formula>$E$31</formula>
    </cfRule>
  </conditionalFormatting>
  <conditionalFormatting sqref="E33">
    <cfRule type="cellIs" dxfId="24" priority="2" operator="lessThan">
      <formula>$E$34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E9:E14 E22:E35 E37 E16:E20 E6:E7">
      <formula1>MOD(E6*10,1)=0</formula1>
    </dataValidation>
  </dataValidations>
  <printOptions horizontalCentered="1"/>
  <pageMargins left="0.39370078740157483" right="0.39370078740157483" top="0.39370078740157483" bottom="0.31496062992125984" header="0.39370078740157483" footer="0.19685039370078741"/>
  <pageSetup paperSize="9" scale="90" firstPageNumber="3" fitToHeight="2" orientation="portrait" useFirstPageNumber="1" r:id="rId1"/>
  <headerFooter alignWithMargins="0">
    <oddFooter>&amp;C&amp;10&amp;P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1B58710-3FCD-4A3D-909C-F4725F282D6E}">
            <xm:f>'dzial IV'!$F$9&lt;'dział I'!$E$51+$E$29</xm:f>
            <x14:dxf/>
          </x14:cfRule>
          <xm:sqref>F9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43"/>
  <sheetViews>
    <sheetView zoomScale="70" zoomScaleNormal="70" workbookViewId="0">
      <selection activeCell="I15" sqref="I15"/>
    </sheetView>
  </sheetViews>
  <sheetFormatPr defaultColWidth="0" defaultRowHeight="14.25" zeroHeight="1"/>
  <cols>
    <col min="1" max="1" width="7.625" style="78" customWidth="1"/>
    <col min="2" max="2" width="6.125" style="78" customWidth="1"/>
    <col min="3" max="3" width="9" style="78" customWidth="1"/>
    <col min="4" max="4" width="45.5" style="78" customWidth="1"/>
    <col min="5" max="5" width="4.875" style="78" customWidth="1"/>
    <col min="6" max="6" width="15.875" style="78" customWidth="1"/>
    <col min="7" max="7" width="9" style="78" customWidth="1"/>
    <col min="8" max="8" width="23.75" style="78" customWidth="1"/>
    <col min="9" max="10" width="9" style="78" customWidth="1"/>
    <col min="11" max="11" width="0" style="78" hidden="1" customWidth="1"/>
    <col min="12" max="16384" width="9" style="78" hidden="1"/>
  </cols>
  <sheetData>
    <row r="1" spans="1:6" ht="17.25" customHeight="1">
      <c r="A1" s="162" t="str">
        <f>'dział I'!A3</f>
        <v>Proszę wpisać nazwę uczelni</v>
      </c>
      <c r="D1" s="163"/>
      <c r="E1" s="163"/>
      <c r="F1" s="163"/>
    </row>
    <row r="2" spans="1:6" ht="15.75">
      <c r="A2" s="226" t="s">
        <v>88</v>
      </c>
      <c r="B2" s="226"/>
      <c r="C2" s="226"/>
      <c r="D2" s="226"/>
      <c r="E2" s="226"/>
      <c r="F2" s="80"/>
    </row>
    <row r="3" spans="1:6" ht="6.75" customHeight="1" thickBot="1">
      <c r="A3" s="152"/>
      <c r="B3" s="152"/>
      <c r="C3" s="152"/>
      <c r="D3" s="152"/>
      <c r="E3" s="152"/>
      <c r="F3" s="135"/>
    </row>
    <row r="4" spans="1:6" ht="33.75" customHeight="1">
      <c r="A4" s="307" t="s">
        <v>0</v>
      </c>
      <c r="B4" s="308"/>
      <c r="C4" s="308"/>
      <c r="D4" s="308"/>
      <c r="E4" s="309"/>
      <c r="F4" s="110" t="s">
        <v>208</v>
      </c>
    </row>
    <row r="5" spans="1:6" s="79" customFormat="1" ht="15" customHeight="1" thickBot="1">
      <c r="A5" s="310">
        <v>1</v>
      </c>
      <c r="B5" s="311"/>
      <c r="C5" s="311"/>
      <c r="D5" s="311"/>
      <c r="E5" s="311"/>
      <c r="F5" s="124">
        <v>2</v>
      </c>
    </row>
    <row r="6" spans="1:6" ht="24" customHeight="1">
      <c r="A6" s="312" t="s">
        <v>68</v>
      </c>
      <c r="B6" s="315" t="s">
        <v>56</v>
      </c>
      <c r="C6" s="316"/>
      <c r="D6" s="317"/>
      <c r="E6" s="68" t="s">
        <v>6</v>
      </c>
      <c r="F6" s="125"/>
    </row>
    <row r="7" spans="1:6" ht="24" customHeight="1">
      <c r="A7" s="313"/>
      <c r="B7" s="215" t="s">
        <v>69</v>
      </c>
      <c r="C7" s="189"/>
      <c r="D7" s="190"/>
      <c r="E7" s="48" t="s">
        <v>8</v>
      </c>
      <c r="F7" s="126"/>
    </row>
    <row r="8" spans="1:6" ht="24" customHeight="1">
      <c r="A8" s="313"/>
      <c r="B8" s="318" t="s">
        <v>3</v>
      </c>
      <c r="C8" s="215" t="s">
        <v>70</v>
      </c>
      <c r="D8" s="190"/>
      <c r="E8" s="48" t="s">
        <v>10</v>
      </c>
      <c r="F8" s="126"/>
    </row>
    <row r="9" spans="1:6" ht="33.75" customHeight="1">
      <c r="A9" s="313"/>
      <c r="B9" s="319"/>
      <c r="C9" s="215" t="s">
        <v>71</v>
      </c>
      <c r="D9" s="190"/>
      <c r="E9" s="48" t="s">
        <v>12</v>
      </c>
      <c r="F9" s="126"/>
    </row>
    <row r="10" spans="1:6" ht="24" customHeight="1">
      <c r="A10" s="313"/>
      <c r="B10" s="320"/>
      <c r="C10" s="215" t="s">
        <v>72</v>
      </c>
      <c r="D10" s="190"/>
      <c r="E10" s="48" t="s">
        <v>13</v>
      </c>
      <c r="F10" s="127"/>
    </row>
    <row r="11" spans="1:6" ht="24" customHeight="1">
      <c r="A11" s="313"/>
      <c r="B11" s="295" t="s">
        <v>61</v>
      </c>
      <c r="C11" s="295"/>
      <c r="D11" s="295"/>
      <c r="E11" s="48" t="s">
        <v>15</v>
      </c>
      <c r="F11" s="127"/>
    </row>
    <row r="12" spans="1:6" ht="24" customHeight="1">
      <c r="A12" s="313"/>
      <c r="B12" s="318" t="s">
        <v>3</v>
      </c>
      <c r="C12" s="295" t="s">
        <v>73</v>
      </c>
      <c r="D12" s="295"/>
      <c r="E12" s="48" t="s">
        <v>17</v>
      </c>
      <c r="F12" s="127"/>
    </row>
    <row r="13" spans="1:6" ht="24" customHeight="1">
      <c r="A13" s="313"/>
      <c r="B13" s="320"/>
      <c r="C13" s="295" t="s">
        <v>72</v>
      </c>
      <c r="D13" s="295"/>
      <c r="E13" s="48" t="s">
        <v>26</v>
      </c>
      <c r="F13" s="127"/>
    </row>
    <row r="14" spans="1:6" ht="24" customHeight="1" thickBot="1">
      <c r="A14" s="314"/>
      <c r="B14" s="296" t="s">
        <v>90</v>
      </c>
      <c r="C14" s="296"/>
      <c r="D14" s="296"/>
      <c r="E14" s="69" t="s">
        <v>28</v>
      </c>
      <c r="F14" s="128">
        <f>F6+F7-F11</f>
        <v>0</v>
      </c>
    </row>
    <row r="15" spans="1:6" ht="24" customHeight="1">
      <c r="A15" s="304" t="s">
        <v>74</v>
      </c>
      <c r="B15" s="294" t="s">
        <v>56</v>
      </c>
      <c r="C15" s="294"/>
      <c r="D15" s="294"/>
      <c r="E15" s="65">
        <f t="shared" ref="E15:E34" si="0">E14+1</f>
        <v>10</v>
      </c>
      <c r="F15" s="129"/>
    </row>
    <row r="16" spans="1:6" ht="24" customHeight="1">
      <c r="A16" s="305"/>
      <c r="B16" s="295" t="s">
        <v>69</v>
      </c>
      <c r="C16" s="295"/>
      <c r="D16" s="295"/>
      <c r="E16" s="51">
        <f t="shared" si="0"/>
        <v>11</v>
      </c>
      <c r="F16" s="126"/>
    </row>
    <row r="17" spans="1:6" ht="24" customHeight="1">
      <c r="A17" s="305"/>
      <c r="B17" s="295" t="s">
        <v>61</v>
      </c>
      <c r="C17" s="295"/>
      <c r="D17" s="295"/>
      <c r="E17" s="51">
        <f t="shared" si="0"/>
        <v>12</v>
      </c>
      <c r="F17" s="126"/>
    </row>
    <row r="18" spans="1:6" ht="24" customHeight="1" thickBot="1">
      <c r="A18" s="306"/>
      <c r="B18" s="296" t="s">
        <v>91</v>
      </c>
      <c r="C18" s="296"/>
      <c r="D18" s="296"/>
      <c r="E18" s="52">
        <f t="shared" si="0"/>
        <v>13</v>
      </c>
      <c r="F18" s="44">
        <f>F15+F16-F17</f>
        <v>0</v>
      </c>
    </row>
    <row r="19" spans="1:6" ht="24" customHeight="1">
      <c r="A19" s="302" t="s">
        <v>75</v>
      </c>
      <c r="B19" s="294" t="s">
        <v>56</v>
      </c>
      <c r="C19" s="294"/>
      <c r="D19" s="294"/>
      <c r="E19" s="67">
        <f t="shared" si="0"/>
        <v>14</v>
      </c>
      <c r="F19" s="130"/>
    </row>
    <row r="20" spans="1:6" ht="24" customHeight="1">
      <c r="A20" s="298"/>
      <c r="B20" s="295" t="s">
        <v>69</v>
      </c>
      <c r="C20" s="295"/>
      <c r="D20" s="295"/>
      <c r="E20" s="51">
        <f t="shared" si="0"/>
        <v>15</v>
      </c>
      <c r="F20" s="126"/>
    </row>
    <row r="21" spans="1:6" ht="24" customHeight="1">
      <c r="A21" s="298"/>
      <c r="B21" s="205" t="s">
        <v>126</v>
      </c>
      <c r="C21" s="303"/>
      <c r="D21" s="206"/>
      <c r="E21" s="51">
        <f t="shared" si="0"/>
        <v>16</v>
      </c>
      <c r="F21" s="131">
        <f>'dział I'!E56</f>
        <v>0</v>
      </c>
    </row>
    <row r="22" spans="1:6" ht="24" customHeight="1">
      <c r="A22" s="298"/>
      <c r="B22" s="295" t="s">
        <v>61</v>
      </c>
      <c r="C22" s="295"/>
      <c r="D22" s="295"/>
      <c r="E22" s="51">
        <f t="shared" si="0"/>
        <v>17</v>
      </c>
      <c r="F22" s="126"/>
    </row>
    <row r="23" spans="1:6" ht="24" customHeight="1" thickBot="1">
      <c r="A23" s="300"/>
      <c r="B23" s="296" t="s">
        <v>92</v>
      </c>
      <c r="C23" s="296"/>
      <c r="D23" s="296"/>
      <c r="E23" s="52">
        <f t="shared" si="0"/>
        <v>18</v>
      </c>
      <c r="F23" s="44">
        <f>F19+F20-F22</f>
        <v>0</v>
      </c>
    </row>
    <row r="24" spans="1:6" ht="24" customHeight="1">
      <c r="A24" s="297" t="s">
        <v>119</v>
      </c>
      <c r="B24" s="301" t="s">
        <v>79</v>
      </c>
      <c r="C24" s="301"/>
      <c r="D24" s="301"/>
      <c r="E24" s="65">
        <f t="shared" si="0"/>
        <v>19</v>
      </c>
      <c r="F24" s="132"/>
    </row>
    <row r="25" spans="1:6" ht="24" customHeight="1">
      <c r="A25" s="297"/>
      <c r="B25" s="295" t="s">
        <v>76</v>
      </c>
      <c r="C25" s="295"/>
      <c r="D25" s="295"/>
      <c r="E25" s="51">
        <v>20</v>
      </c>
      <c r="F25" s="133"/>
    </row>
    <row r="26" spans="1:6" ht="24" customHeight="1">
      <c r="A26" s="298"/>
      <c r="B26" s="205" t="s">
        <v>125</v>
      </c>
      <c r="C26" s="303"/>
      <c r="D26" s="206"/>
      <c r="E26" s="51">
        <v>21</v>
      </c>
      <c r="F26" s="126"/>
    </row>
    <row r="27" spans="1:6" ht="24" customHeight="1">
      <c r="A27" s="299"/>
      <c r="B27" s="295" t="s">
        <v>77</v>
      </c>
      <c r="C27" s="295"/>
      <c r="D27" s="295"/>
      <c r="E27" s="66">
        <f t="shared" si="0"/>
        <v>22</v>
      </c>
      <c r="F27" s="126"/>
    </row>
    <row r="28" spans="1:6" ht="24" customHeight="1" thickBot="1">
      <c r="A28" s="300"/>
      <c r="B28" s="296" t="s">
        <v>127</v>
      </c>
      <c r="C28" s="296"/>
      <c r="D28" s="296"/>
      <c r="E28" s="52">
        <f t="shared" si="0"/>
        <v>23</v>
      </c>
      <c r="F28" s="44">
        <f>F24+F25-F27</f>
        <v>0</v>
      </c>
    </row>
    <row r="29" spans="1:6" ht="3.75" customHeight="1">
      <c r="A29" s="135"/>
      <c r="B29" s="135"/>
      <c r="C29" s="135"/>
      <c r="D29" s="135"/>
      <c r="E29" s="135"/>
      <c r="F29" s="35"/>
    </row>
    <row r="30" spans="1:6" ht="24" customHeight="1" thickBot="1">
      <c r="A30" s="290" t="s">
        <v>93</v>
      </c>
      <c r="B30" s="290"/>
      <c r="C30" s="290"/>
      <c r="D30" s="290"/>
      <c r="E30" s="290"/>
      <c r="F30" s="290"/>
    </row>
    <row r="31" spans="1:6" ht="24" customHeight="1">
      <c r="A31" s="291" t="s">
        <v>94</v>
      </c>
      <c r="B31" s="294" t="s">
        <v>79</v>
      </c>
      <c r="C31" s="294"/>
      <c r="D31" s="294"/>
      <c r="E31" s="65">
        <f>E28+1</f>
        <v>24</v>
      </c>
      <c r="F31" s="134"/>
    </row>
    <row r="32" spans="1:6" ht="24" customHeight="1">
      <c r="A32" s="292"/>
      <c r="B32" s="295" t="s">
        <v>76</v>
      </c>
      <c r="C32" s="295"/>
      <c r="D32" s="295"/>
      <c r="E32" s="51">
        <f t="shared" si="0"/>
        <v>25</v>
      </c>
      <c r="F32" s="34"/>
    </row>
    <row r="33" spans="1:6" ht="24" customHeight="1">
      <c r="A33" s="292"/>
      <c r="B33" s="295" t="s">
        <v>77</v>
      </c>
      <c r="C33" s="295"/>
      <c r="D33" s="295"/>
      <c r="E33" s="51">
        <f t="shared" si="0"/>
        <v>26</v>
      </c>
      <c r="F33" s="34"/>
    </row>
    <row r="34" spans="1:6" ht="24" customHeight="1" thickBot="1">
      <c r="A34" s="293"/>
      <c r="B34" s="296" t="s">
        <v>128</v>
      </c>
      <c r="C34" s="296"/>
      <c r="D34" s="296"/>
      <c r="E34" s="52">
        <f t="shared" si="0"/>
        <v>27</v>
      </c>
      <c r="F34" s="44">
        <f>F31+F32-F33</f>
        <v>0</v>
      </c>
    </row>
    <row r="35" spans="1:6" ht="15.75">
      <c r="A35" s="18"/>
      <c r="B35" s="18"/>
      <c r="C35" s="18"/>
      <c r="D35" s="18"/>
      <c r="E35" s="18"/>
      <c r="F35" s="35"/>
    </row>
    <row r="36" spans="1:6" ht="39" customHeight="1">
      <c r="A36" s="94"/>
      <c r="B36" s="94"/>
      <c r="C36" s="94"/>
      <c r="D36" s="94"/>
      <c r="E36" s="94"/>
      <c r="F36" s="94"/>
    </row>
    <row r="37" spans="1:6"/>
    <row r="38" spans="1:6"/>
    <row r="39" spans="1:6"/>
    <row r="40" spans="1:6"/>
    <row r="41" spans="1:6"/>
    <row r="42" spans="1:6"/>
    <row r="43" spans="1:6"/>
  </sheetData>
  <sheetProtection algorithmName="SHA-512" hashValue="znPJrEUjeT2XMl/dwqA7/Cl7gvYw1tB3zFsb7pbuQk8gXwxvs/eto6IqYkQ12fXPwYoaprc3HZADzn411kkpiQ==" saltValue="/mPhm/wLVV2mQOW5vkSjpQ==" spinCount="100000" sheet="1" objects="1" scenarios="1"/>
  <mergeCells count="38">
    <mergeCell ref="A2:E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  <mergeCell ref="A15:A18"/>
    <mergeCell ref="B15:D15"/>
    <mergeCell ref="B16:D16"/>
    <mergeCell ref="B17:D17"/>
    <mergeCell ref="B18:D18"/>
    <mergeCell ref="A24:A28"/>
    <mergeCell ref="B24:D24"/>
    <mergeCell ref="B25:D25"/>
    <mergeCell ref="B27:D27"/>
    <mergeCell ref="A19:A23"/>
    <mergeCell ref="B19:D19"/>
    <mergeCell ref="B20:D20"/>
    <mergeCell ref="B22:D22"/>
    <mergeCell ref="B23:D23"/>
    <mergeCell ref="B28:D28"/>
    <mergeCell ref="B26:D26"/>
    <mergeCell ref="B21:D21"/>
    <mergeCell ref="A30:F30"/>
    <mergeCell ref="A31:A34"/>
    <mergeCell ref="B31:D31"/>
    <mergeCell ref="B32:D32"/>
    <mergeCell ref="B33:D33"/>
    <mergeCell ref="B34:D34"/>
  </mergeCells>
  <conditionalFormatting sqref="F7">
    <cfRule type="cellIs" dxfId="23" priority="14" stopIfTrue="1" operator="lessThan">
      <formula>$F$8+$F$9+$F$10</formula>
    </cfRule>
  </conditionalFormatting>
  <conditionalFormatting sqref="F11">
    <cfRule type="cellIs" dxfId="22" priority="13" stopIfTrue="1" operator="lessThan">
      <formula>$F$12+$F$13</formula>
    </cfRule>
  </conditionalFormatting>
  <conditionalFormatting sqref="F26">
    <cfRule type="cellIs" dxfId="21" priority="12" operator="greaterThan">
      <formula>ROUND(($F$8/(100/125))*0.2,1)</formula>
    </cfRule>
  </conditionalFormatting>
  <conditionalFormatting sqref="F25">
    <cfRule type="cellIs" dxfId="20" priority="6" operator="lessThan">
      <formula>$F$26</formula>
    </cfRule>
  </conditionalFormatting>
  <conditionalFormatting sqref="F8">
    <cfRule type="expression" dxfId="19" priority="3">
      <formula>IF($F$12&gt;0,$F$8&gt;0)</formula>
    </cfRule>
    <cfRule type="expression" dxfId="18" priority="4">
      <formula>IF($F$12=0,$F$8=0)</formula>
    </cfRule>
  </conditionalFormatting>
  <conditionalFormatting sqref="F20">
    <cfRule type="cellIs" dxfId="17" priority="2" operator="lessThan">
      <formula>$F$21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15:F17 F19:F20 F22 F24:F27 F6:F13 F31:F33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r:id="rId1"/>
  <headerFooter>
    <oddFooter>&amp;C4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E3417FDF-79D9-4D55-9FDA-E5AB8C7CE001}">
            <xm:f>'dział I'!$E$54</xm:f>
            <x14:dxf>
              <fill>
                <patternFill>
                  <bgColor rgb="FFFF0000"/>
                </patternFill>
              </fill>
            </x14:dxf>
          </x14:cfRule>
          <xm:sqref>F16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IW32"/>
  <sheetViews>
    <sheetView topLeftCell="A4" zoomScaleNormal="100" workbookViewId="0">
      <selection activeCell="I15" sqref="I15"/>
    </sheetView>
  </sheetViews>
  <sheetFormatPr defaultColWidth="0" defaultRowHeight="12.75"/>
  <cols>
    <col min="1" max="1" width="6.5" style="1" customWidth="1"/>
    <col min="2" max="2" width="10.375" style="1" customWidth="1"/>
    <col min="3" max="3" width="28.625" style="1" customWidth="1"/>
    <col min="4" max="4" width="4.25" style="1" customWidth="1"/>
    <col min="5" max="5" width="15" style="1" customWidth="1"/>
    <col min="6" max="9" width="17.25" style="1" customWidth="1"/>
    <col min="10" max="11" width="19.875" style="1" customWidth="1"/>
    <col min="12" max="12" width="19.875" style="1" hidden="1" customWidth="1"/>
    <col min="13" max="14" width="21.25" style="1" hidden="1" customWidth="1"/>
    <col min="15" max="15" width="18" style="1" hidden="1" customWidth="1"/>
    <col min="16" max="16" width="24.25" style="1" hidden="1" customWidth="1"/>
    <col min="17" max="17" width="8.625" style="1" hidden="1" customWidth="1"/>
    <col min="18" max="257" width="0" style="1" hidden="1" customWidth="1"/>
    <col min="258" max="16384" width="7.625" style="1" hidden="1"/>
  </cols>
  <sheetData>
    <row r="1" spans="1:257" ht="17.25" customHeight="1">
      <c r="A1" s="86" t="str">
        <f>'dział I'!A3</f>
        <v>Proszę wpisać nazwę uczelni</v>
      </c>
      <c r="B1" s="81"/>
      <c r="C1" s="81"/>
      <c r="D1" s="81"/>
      <c r="E1" s="81"/>
      <c r="F1" s="81"/>
      <c r="G1" s="81"/>
      <c r="H1" s="81"/>
      <c r="I1" s="81"/>
      <c r="Q1" s="164"/>
    </row>
    <row r="2" spans="1:257" s="3" customFormat="1" ht="28.5" customHeight="1">
      <c r="A2" s="345" t="s">
        <v>175</v>
      </c>
      <c r="B2" s="345"/>
      <c r="C2" s="345"/>
      <c r="D2" s="345"/>
      <c r="E2" s="345"/>
      <c r="F2" s="345"/>
      <c r="G2" s="345"/>
      <c r="H2" s="345"/>
      <c r="I2" s="345"/>
      <c r="J2" s="2"/>
      <c r="K2" s="2"/>
      <c r="L2" s="2"/>
      <c r="M2" s="2"/>
      <c r="Q2" s="165"/>
    </row>
    <row r="3" spans="1:257" ht="8.25" customHeight="1" thickBot="1">
      <c r="A3" s="81"/>
      <c r="B3" s="81"/>
      <c r="C3" s="82"/>
      <c r="D3" s="82"/>
      <c r="E3" s="82"/>
      <c r="F3" s="82"/>
      <c r="G3" s="82"/>
      <c r="H3" s="82"/>
      <c r="I3" s="82"/>
      <c r="J3" s="4"/>
      <c r="K3" s="4"/>
      <c r="L3" s="4"/>
      <c r="M3" s="4"/>
      <c r="N3" s="4"/>
      <c r="O3" s="4"/>
      <c r="P3" s="4"/>
      <c r="Q3" s="164"/>
    </row>
    <row r="4" spans="1:257" ht="22.5" customHeight="1" thickBot="1">
      <c r="A4" s="265" t="s">
        <v>0</v>
      </c>
      <c r="B4" s="266"/>
      <c r="C4" s="266"/>
      <c r="D4" s="328"/>
      <c r="E4" s="341" t="s">
        <v>1</v>
      </c>
      <c r="F4" s="343" t="s">
        <v>100</v>
      </c>
      <c r="G4" s="344" t="s">
        <v>23</v>
      </c>
      <c r="H4" s="344"/>
      <c r="I4" s="344"/>
      <c r="J4" s="147"/>
      <c r="K4" s="147"/>
      <c r="L4" s="321"/>
      <c r="M4" s="321"/>
      <c r="N4" s="321"/>
      <c r="O4" s="147"/>
      <c r="P4" s="5"/>
      <c r="Q4" s="166"/>
    </row>
    <row r="5" spans="1:257" ht="15.75" customHeight="1" thickBot="1">
      <c r="A5" s="329"/>
      <c r="B5" s="330"/>
      <c r="C5" s="330"/>
      <c r="D5" s="331"/>
      <c r="E5" s="341"/>
      <c r="F5" s="343"/>
      <c r="G5" s="322" t="s">
        <v>2</v>
      </c>
      <c r="H5" s="148" t="s">
        <v>3</v>
      </c>
      <c r="I5" s="323" t="s">
        <v>4</v>
      </c>
      <c r="J5" s="147"/>
      <c r="K5" s="147"/>
      <c r="L5" s="147"/>
      <c r="M5" s="147"/>
      <c r="N5" s="147"/>
      <c r="O5" s="63"/>
      <c r="P5" s="147"/>
      <c r="Q5" s="166"/>
    </row>
    <row r="6" spans="1:257" ht="32.25" customHeight="1">
      <c r="A6" s="329"/>
      <c r="B6" s="330"/>
      <c r="C6" s="330"/>
      <c r="D6" s="331"/>
      <c r="E6" s="341"/>
      <c r="F6" s="343"/>
      <c r="G6" s="322"/>
      <c r="H6" s="57" t="s">
        <v>5</v>
      </c>
      <c r="I6" s="324"/>
      <c r="J6" s="147"/>
      <c r="K6" s="147"/>
      <c r="L6" s="147"/>
      <c r="M6" s="147"/>
      <c r="N6" s="147"/>
      <c r="O6" s="63"/>
      <c r="P6" s="147"/>
      <c r="Q6" s="166"/>
    </row>
    <row r="7" spans="1:257" ht="19.5" customHeight="1">
      <c r="A7" s="332">
        <v>1</v>
      </c>
      <c r="B7" s="333"/>
      <c r="C7" s="333"/>
      <c r="D7" s="334"/>
      <c r="E7" s="59">
        <v>2</v>
      </c>
      <c r="F7" s="61">
        <v>3</v>
      </c>
      <c r="G7" s="60">
        <v>4</v>
      </c>
      <c r="H7" s="61">
        <v>5</v>
      </c>
      <c r="I7" s="62">
        <v>6</v>
      </c>
      <c r="J7" s="5"/>
      <c r="K7" s="5"/>
      <c r="L7" s="5"/>
      <c r="M7" s="147"/>
      <c r="N7" s="5"/>
      <c r="O7" s="5"/>
      <c r="P7" s="5"/>
      <c r="Q7" s="166"/>
    </row>
    <row r="8" spans="1:257" s="168" customFormat="1" ht="24" customHeight="1">
      <c r="A8" s="335" t="s">
        <v>208</v>
      </c>
      <c r="B8" s="336"/>
      <c r="C8" s="336"/>
      <c r="D8" s="336"/>
      <c r="E8" s="336"/>
      <c r="F8" s="336"/>
      <c r="G8" s="336"/>
      <c r="H8" s="336"/>
      <c r="I8" s="337"/>
      <c r="J8" s="6"/>
      <c r="K8" s="6"/>
      <c r="L8" s="6"/>
      <c r="M8" s="7"/>
      <c r="N8" s="6"/>
      <c r="O8" s="6"/>
      <c r="P8" s="6"/>
      <c r="Q8" s="167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  <c r="GQ8" s="169"/>
      <c r="GR8" s="169"/>
      <c r="GS8" s="169"/>
      <c r="GT8" s="169"/>
      <c r="GU8" s="169"/>
      <c r="GV8" s="169"/>
      <c r="GW8" s="169"/>
      <c r="GX8" s="169"/>
      <c r="GY8" s="169"/>
      <c r="GZ8" s="169"/>
      <c r="HA8" s="169"/>
      <c r="HB8" s="169"/>
      <c r="HC8" s="169"/>
      <c r="HD8" s="169"/>
      <c r="HE8" s="169"/>
      <c r="HF8" s="169"/>
      <c r="HG8" s="169"/>
      <c r="HH8" s="169"/>
      <c r="HI8" s="169"/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69"/>
      <c r="HU8" s="169"/>
      <c r="HV8" s="169"/>
      <c r="HW8" s="169"/>
      <c r="HX8" s="169"/>
      <c r="HY8" s="169"/>
      <c r="HZ8" s="169"/>
      <c r="IA8" s="169"/>
      <c r="IB8" s="169"/>
      <c r="IC8" s="169"/>
      <c r="ID8" s="169"/>
      <c r="IE8" s="169"/>
      <c r="IF8" s="169"/>
      <c r="IG8" s="169"/>
      <c r="IH8" s="169"/>
      <c r="II8" s="169"/>
      <c r="IJ8" s="169"/>
      <c r="IK8" s="169"/>
      <c r="IL8" s="169"/>
      <c r="IM8" s="169"/>
      <c r="IN8" s="169"/>
      <c r="IO8" s="169"/>
      <c r="IP8" s="169"/>
      <c r="IQ8" s="169"/>
      <c r="IR8" s="169"/>
      <c r="IS8" s="169"/>
      <c r="IT8" s="169"/>
      <c r="IU8" s="169"/>
      <c r="IV8" s="169"/>
      <c r="IW8" s="169"/>
    </row>
    <row r="9" spans="1:257" s="168" customFormat="1" ht="37.5" customHeight="1">
      <c r="A9" s="338" t="s">
        <v>7</v>
      </c>
      <c r="B9" s="326"/>
      <c r="C9" s="326"/>
      <c r="D9" s="100" t="s">
        <v>6</v>
      </c>
      <c r="E9" s="101">
        <f>E10+E14</f>
        <v>0</v>
      </c>
      <c r="F9" s="102">
        <f>F10+F14</f>
        <v>0</v>
      </c>
      <c r="G9" s="102">
        <f>G10+G14</f>
        <v>0</v>
      </c>
      <c r="H9" s="102">
        <f>H10+H14</f>
        <v>0</v>
      </c>
      <c r="I9" s="106">
        <f>I10+I14</f>
        <v>0</v>
      </c>
      <c r="J9" s="6"/>
      <c r="K9" s="6"/>
      <c r="L9" s="6"/>
      <c r="M9" s="7"/>
      <c r="N9" s="6"/>
      <c r="O9" s="6"/>
      <c r="P9" s="6"/>
      <c r="Q9" s="167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ht="33.950000000000003" customHeight="1">
      <c r="A10" s="339" t="s">
        <v>23</v>
      </c>
      <c r="B10" s="326" t="s">
        <v>9</v>
      </c>
      <c r="C10" s="326"/>
      <c r="D10" s="100" t="s">
        <v>8</v>
      </c>
      <c r="E10" s="102">
        <f>E11+E12+E13</f>
        <v>0</v>
      </c>
      <c r="F10" s="102">
        <f>F11+F12+F13</f>
        <v>0</v>
      </c>
      <c r="G10" s="102">
        <f>G11+G12+G13</f>
        <v>0</v>
      </c>
      <c r="H10" s="103"/>
      <c r="I10" s="106">
        <f>I11+I12+I13</f>
        <v>0</v>
      </c>
      <c r="J10" s="5"/>
      <c r="K10" s="8"/>
      <c r="L10" s="9"/>
      <c r="M10" s="147"/>
      <c r="N10" s="5"/>
      <c r="O10" s="5"/>
      <c r="P10" s="5"/>
      <c r="Q10" s="166"/>
    </row>
    <row r="11" spans="1:257" ht="33.950000000000003" customHeight="1">
      <c r="A11" s="340"/>
      <c r="B11" s="327" t="s">
        <v>95</v>
      </c>
      <c r="C11" s="99" t="s">
        <v>11</v>
      </c>
      <c r="D11" s="100" t="s">
        <v>10</v>
      </c>
      <c r="E11" s="46"/>
      <c r="F11" s="104">
        <f>G11+I11</f>
        <v>0</v>
      </c>
      <c r="G11" s="46"/>
      <c r="H11" s="83"/>
      <c r="I11" s="45"/>
      <c r="J11" s="5"/>
      <c r="K11" s="5"/>
      <c r="L11" s="9"/>
      <c r="M11" s="147"/>
      <c r="N11" s="5"/>
      <c r="O11" s="5"/>
      <c r="P11" s="5"/>
      <c r="Q11" s="166"/>
    </row>
    <row r="12" spans="1:257" ht="33.950000000000003" customHeight="1">
      <c r="A12" s="340"/>
      <c r="B12" s="327"/>
      <c r="C12" s="99" t="s">
        <v>147</v>
      </c>
      <c r="D12" s="100" t="s">
        <v>12</v>
      </c>
      <c r="E12" s="46"/>
      <c r="F12" s="104">
        <f>G12+I12</f>
        <v>0</v>
      </c>
      <c r="G12" s="46"/>
      <c r="H12" s="83"/>
      <c r="I12" s="45"/>
      <c r="J12" s="5"/>
      <c r="K12" s="10"/>
      <c r="L12" s="9"/>
      <c r="M12" s="147"/>
      <c r="N12" s="5"/>
      <c r="O12" s="5"/>
      <c r="P12" s="5"/>
      <c r="Q12" s="166"/>
    </row>
    <row r="13" spans="1:257" ht="33.950000000000003" customHeight="1">
      <c r="A13" s="340"/>
      <c r="B13" s="327"/>
      <c r="C13" s="99" t="s">
        <v>14</v>
      </c>
      <c r="D13" s="100" t="s">
        <v>13</v>
      </c>
      <c r="E13" s="46"/>
      <c r="F13" s="104">
        <f t="shared" ref="F13" si="0">G13+I13</f>
        <v>0</v>
      </c>
      <c r="G13" s="46"/>
      <c r="H13" s="83"/>
      <c r="I13" s="45"/>
      <c r="J13" s="5"/>
      <c r="K13" s="5"/>
      <c r="L13" s="5"/>
      <c r="M13" s="147"/>
      <c r="N13" s="5"/>
      <c r="O13" s="5"/>
      <c r="P13" s="5"/>
      <c r="Q13" s="166"/>
    </row>
    <row r="14" spans="1:257" ht="33.950000000000003" customHeight="1">
      <c r="A14" s="340"/>
      <c r="B14" s="326" t="s">
        <v>16</v>
      </c>
      <c r="C14" s="326"/>
      <c r="D14" s="100" t="s">
        <v>15</v>
      </c>
      <c r="E14" s="105"/>
      <c r="F14" s="102">
        <f>G14+I14</f>
        <v>0</v>
      </c>
      <c r="G14" s="47"/>
      <c r="H14" s="46"/>
      <c r="I14" s="45"/>
      <c r="J14" s="5"/>
      <c r="K14" s="5"/>
      <c r="L14" s="5"/>
      <c r="M14" s="147"/>
      <c r="N14" s="5"/>
      <c r="O14" s="5"/>
      <c r="P14" s="5"/>
      <c r="Q14" s="166"/>
    </row>
    <row r="15" spans="1:257" ht="30" customHeight="1">
      <c r="A15" s="340"/>
      <c r="B15" s="325" t="s">
        <v>139</v>
      </c>
      <c r="C15" s="325"/>
      <c r="D15" s="100" t="s">
        <v>17</v>
      </c>
      <c r="E15" s="46"/>
      <c r="F15" s="104">
        <f>G15+I15</f>
        <v>0</v>
      </c>
      <c r="G15" s="46"/>
      <c r="H15" s="83"/>
      <c r="I15" s="45"/>
      <c r="J15" s="5"/>
      <c r="K15" s="5"/>
      <c r="L15" s="5"/>
      <c r="M15" s="147"/>
      <c r="N15" s="5"/>
      <c r="O15" s="5"/>
      <c r="P15" s="5"/>
      <c r="Q15" s="166"/>
    </row>
    <row r="16" spans="1:257" ht="61.5" customHeight="1">
      <c r="A16" s="346" t="s">
        <v>149</v>
      </c>
      <c r="B16" s="347"/>
      <c r="C16" s="347"/>
      <c r="D16" s="100" t="s">
        <v>26</v>
      </c>
      <c r="E16" s="170"/>
      <c r="F16" s="104">
        <f>G16+I16</f>
        <v>0</v>
      </c>
      <c r="G16" s="46"/>
      <c r="H16" s="83"/>
      <c r="I16" s="45"/>
      <c r="J16" s="5"/>
      <c r="K16" s="5"/>
      <c r="L16" s="5"/>
      <c r="M16" s="147"/>
      <c r="N16" s="5"/>
      <c r="O16" s="5"/>
      <c r="P16" s="5"/>
      <c r="Q16" s="166"/>
    </row>
    <row r="17" spans="1:16" ht="14.25" customHeight="1">
      <c r="A17" s="81"/>
      <c r="B17" s="81"/>
      <c r="C17" s="82"/>
      <c r="D17" s="82"/>
      <c r="E17" s="82"/>
      <c r="F17" s="82"/>
      <c r="G17" s="82"/>
      <c r="H17" s="82"/>
      <c r="I17" s="82"/>
      <c r="J17" s="4"/>
      <c r="K17" s="4"/>
      <c r="L17" s="4"/>
      <c r="M17" s="4"/>
      <c r="N17" s="4"/>
      <c r="O17" s="4"/>
      <c r="P17" s="4"/>
    </row>
    <row r="18" spans="1:16" ht="15.75" customHeight="1">
      <c r="A18" s="84" t="s">
        <v>18</v>
      </c>
      <c r="B18" s="81"/>
      <c r="C18" s="82"/>
      <c r="D18" s="82"/>
      <c r="E18" s="82"/>
      <c r="F18" s="82"/>
      <c r="G18" s="82"/>
      <c r="H18" s="82"/>
      <c r="I18" s="82"/>
      <c r="J18" s="4"/>
      <c r="K18" s="4"/>
      <c r="L18" s="4"/>
      <c r="M18" s="4"/>
      <c r="N18" s="4"/>
      <c r="O18" s="4"/>
      <c r="P18" s="4"/>
    </row>
    <row r="19" spans="1:16" ht="15.75">
      <c r="A19" s="85" t="s">
        <v>148</v>
      </c>
      <c r="B19" s="81"/>
      <c r="C19" s="82"/>
      <c r="D19" s="82"/>
      <c r="E19" s="82"/>
      <c r="F19" s="82"/>
      <c r="G19" s="82"/>
      <c r="H19" s="82"/>
      <c r="I19" s="82"/>
      <c r="J19" s="4"/>
      <c r="K19" s="4"/>
      <c r="L19" s="4"/>
      <c r="M19" s="4"/>
      <c r="N19" s="4"/>
      <c r="O19" s="4"/>
      <c r="P19" s="4"/>
    </row>
    <row r="20" spans="1:16" ht="15.75">
      <c r="A20" s="342" t="s">
        <v>187</v>
      </c>
      <c r="B20" s="342"/>
      <c r="C20" s="342"/>
      <c r="D20" s="342"/>
      <c r="E20" s="342"/>
      <c r="F20" s="342"/>
      <c r="G20" s="342"/>
      <c r="H20" s="342"/>
      <c r="I20" s="342"/>
      <c r="J20" s="4"/>
      <c r="K20" s="4"/>
      <c r="L20" s="4"/>
      <c r="M20" s="4"/>
      <c r="N20" s="4"/>
      <c r="O20" s="4"/>
      <c r="P20" s="4"/>
    </row>
    <row r="21" spans="1:16" ht="15.75">
      <c r="A21" s="85" t="s">
        <v>174</v>
      </c>
      <c r="B21" s="81"/>
      <c r="C21" s="81"/>
      <c r="D21" s="81"/>
      <c r="E21" s="81"/>
      <c r="F21" s="81"/>
      <c r="G21" s="81"/>
      <c r="H21" s="81"/>
      <c r="I21" s="81"/>
    </row>
    <row r="22" spans="1:16" ht="15">
      <c r="A22" s="172"/>
      <c r="B22" s="171"/>
    </row>
    <row r="23" spans="1:16" ht="15">
      <c r="A23" s="172"/>
    </row>
    <row r="24" spans="1:16" ht="15">
      <c r="A24" s="172"/>
    </row>
    <row r="25" spans="1:16" ht="15">
      <c r="A25" s="172"/>
    </row>
    <row r="26" spans="1:16" ht="15">
      <c r="A26" s="172"/>
    </row>
    <row r="27" spans="1:16" ht="15">
      <c r="A27" s="172"/>
    </row>
    <row r="28" spans="1:16" ht="15">
      <c r="A28" s="172"/>
    </row>
    <row r="29" spans="1:16" ht="15">
      <c r="A29" s="172"/>
    </row>
    <row r="30" spans="1:16" ht="15">
      <c r="A30" s="172"/>
    </row>
    <row r="31" spans="1:16" ht="15">
      <c r="A31" s="172"/>
    </row>
    <row r="32" spans="1:16" ht="15">
      <c r="A32" s="172"/>
    </row>
  </sheetData>
  <sheetProtection algorithmName="SHA-512" hashValue="MX7GFi7suIS5EKFIUXjhONPZ5I37HpSouR+Z3zkrMfITU3WkCW9E9HUfvBqmxkRuerHSgIew4wHJfQzibEXU5w==" saltValue="kV+pT6s5dlDIeh1gbHHtqQ==" spinCount="100000" sheet="1" objects="1" scenarios="1"/>
  <mergeCells count="18">
    <mergeCell ref="A20:I20"/>
    <mergeCell ref="F4:F6"/>
    <mergeCell ref="G4:I4"/>
    <mergeCell ref="A2:I2"/>
    <mergeCell ref="A16:C16"/>
    <mergeCell ref="L4:N4"/>
    <mergeCell ref="G5:G6"/>
    <mergeCell ref="I5:I6"/>
    <mergeCell ref="B15:C15"/>
    <mergeCell ref="B10:C10"/>
    <mergeCell ref="B11:B13"/>
    <mergeCell ref="B14:C14"/>
    <mergeCell ref="A4:D6"/>
    <mergeCell ref="A7:D7"/>
    <mergeCell ref="A8:I8"/>
    <mergeCell ref="A9:C9"/>
    <mergeCell ref="A10:A15"/>
    <mergeCell ref="E4:E6"/>
  </mergeCells>
  <conditionalFormatting sqref="E15">
    <cfRule type="cellIs" dxfId="15" priority="27" operator="greaterThan">
      <formula>$E$14</formula>
    </cfRule>
  </conditionalFormatting>
  <conditionalFormatting sqref="G15">
    <cfRule type="cellIs" dxfId="14" priority="26" operator="greaterThan">
      <formula>$G$14</formula>
    </cfRule>
  </conditionalFormatting>
  <conditionalFormatting sqref="G16">
    <cfRule type="cellIs" dxfId="13" priority="24" operator="greaterThan">
      <formula>$G$9</formula>
    </cfRule>
  </conditionalFormatting>
  <conditionalFormatting sqref="I16">
    <cfRule type="cellIs" dxfId="12" priority="23" operator="greaterThan">
      <formula>$I$9</formula>
    </cfRule>
  </conditionalFormatting>
  <conditionalFormatting sqref="I11">
    <cfRule type="cellIs" dxfId="11" priority="5" operator="greaterThan">
      <formula>G11*0.1</formula>
    </cfRule>
  </conditionalFormatting>
  <conditionalFormatting sqref="I12:I15">
    <cfRule type="cellIs" dxfId="10" priority="2" operator="greaterThan">
      <formula>G12*0.1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1:G16 H10 H14:I14 I11:I13 I15:I16">
      <formula1>MOD(G10*10,1)=0</formula1>
    </dataValidation>
    <dataValidation type="custom" allowBlank="1" showInputMessage="1" showErrorMessage="1" errorTitle="Znaki po przecinku" error="Wpisujemy zatrudnienie w pełnych etatach bez miejsc po przecinku." sqref="E11:E16">
      <formula1>MOD(E11*10,1)=0</formula1>
    </dataValidation>
    <dataValidation type="custom" allowBlank="1" showInputMessage="1" showErrorMessage="1" sqref="F11:F16">
      <formula1>MOD(F11*10,1)=0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65" firstPageNumber="5" orientation="portrait" useFirstPageNumber="1" r:id="rId1"/>
  <headerFooter alignWithMargins="0">
    <oddFooter>&amp;C&amp;12&amp;P</oddFooter>
  </headerFooter>
  <colBreaks count="1" manualBreakCount="1">
    <brk id="9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C61218D-8718-4B4F-AEAA-96338A3E213E}">
            <xm:f>'dział I'!$E$51+'dzial II'!$E$29&gt;$F$9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>
    <pageSetUpPr fitToPage="1"/>
  </sheetPr>
  <dimension ref="A1:P54"/>
  <sheetViews>
    <sheetView tabSelected="1" topLeftCell="A10" zoomScaleNormal="100" workbookViewId="0">
      <selection activeCell="F21" sqref="F21"/>
    </sheetView>
  </sheetViews>
  <sheetFormatPr defaultColWidth="0" defaultRowHeight="12.75" zeroHeight="1"/>
  <cols>
    <col min="1" max="2" width="7.625" style="1" customWidth="1"/>
    <col min="3" max="3" width="57" style="1" customWidth="1"/>
    <col min="4" max="4" width="4.875" style="1" customWidth="1"/>
    <col min="5" max="5" width="9.375" style="1" customWidth="1"/>
    <col min="6" max="6" width="15.25" style="1" customWidth="1"/>
    <col min="7" max="9" width="7.625" style="1" customWidth="1"/>
    <col min="10" max="16" width="0" style="1" hidden="1" customWidth="1"/>
    <col min="17" max="16384" width="7.625" style="1" hidden="1"/>
  </cols>
  <sheetData>
    <row r="1" spans="1:6" s="81" customFormat="1" ht="20.25" customHeight="1">
      <c r="A1" s="86" t="str">
        <f>'dział I'!A3</f>
        <v>Proszę wpisać nazwę uczelni</v>
      </c>
      <c r="B1" s="87"/>
      <c r="C1" s="88"/>
      <c r="D1" s="88"/>
      <c r="E1" s="89"/>
    </row>
    <row r="2" spans="1:6" s="90" customFormat="1" ht="22.5" customHeight="1">
      <c r="A2" s="352" t="s">
        <v>87</v>
      </c>
      <c r="B2" s="352"/>
      <c r="C2" s="352"/>
      <c r="D2" s="352"/>
      <c r="E2" s="352"/>
    </row>
    <row r="3" spans="1:6" s="81" customFormat="1" ht="4.5" customHeight="1" thickBot="1">
      <c r="A3" s="91"/>
      <c r="B3" s="91"/>
      <c r="C3" s="91"/>
      <c r="D3" s="91"/>
      <c r="E3" s="91"/>
    </row>
    <row r="4" spans="1:6" s="81" customFormat="1" ht="36" customHeight="1">
      <c r="A4" s="265" t="s">
        <v>0</v>
      </c>
      <c r="B4" s="266"/>
      <c r="C4" s="266"/>
      <c r="D4" s="328"/>
      <c r="E4" s="53" t="s">
        <v>20</v>
      </c>
      <c r="F4" s="54" t="s">
        <v>208</v>
      </c>
    </row>
    <row r="5" spans="1:6" s="81" customFormat="1" ht="14.25" customHeight="1">
      <c r="A5" s="353">
        <v>1</v>
      </c>
      <c r="B5" s="353"/>
      <c r="C5" s="353"/>
      <c r="D5" s="353"/>
      <c r="E5" s="55">
        <v>2</v>
      </c>
      <c r="F5" s="56">
        <v>3</v>
      </c>
    </row>
    <row r="6" spans="1:6" s="81" customFormat="1" ht="27.95" customHeight="1">
      <c r="A6" s="351" t="s">
        <v>21</v>
      </c>
      <c r="B6" s="351"/>
      <c r="C6" s="351"/>
      <c r="D6" s="57" t="s">
        <v>6</v>
      </c>
      <c r="E6" s="57" t="s">
        <v>22</v>
      </c>
      <c r="F6" s="58">
        <f>F7+F9</f>
        <v>0</v>
      </c>
    </row>
    <row r="7" spans="1:6" ht="24.95" customHeight="1">
      <c r="A7" s="351" t="s">
        <v>23</v>
      </c>
      <c r="B7" s="354" t="s">
        <v>24</v>
      </c>
      <c r="C7" s="355"/>
      <c r="D7" s="57" t="s">
        <v>8</v>
      </c>
      <c r="E7" s="57" t="s">
        <v>22</v>
      </c>
      <c r="F7" s="92"/>
    </row>
    <row r="8" spans="1:6" ht="24.95" customHeight="1">
      <c r="A8" s="351"/>
      <c r="B8" s="356" t="s">
        <v>129</v>
      </c>
      <c r="C8" s="350"/>
      <c r="D8" s="57" t="s">
        <v>10</v>
      </c>
      <c r="E8" s="57" t="s">
        <v>22</v>
      </c>
      <c r="F8" s="92"/>
    </row>
    <row r="9" spans="1:6" ht="24.95" customHeight="1">
      <c r="A9" s="351"/>
      <c r="B9" s="354" t="s">
        <v>25</v>
      </c>
      <c r="C9" s="355"/>
      <c r="D9" s="57" t="s">
        <v>12</v>
      </c>
      <c r="E9" s="57" t="s">
        <v>22</v>
      </c>
      <c r="F9" s="92"/>
    </row>
    <row r="10" spans="1:6" ht="24.95" customHeight="1">
      <c r="A10" s="351"/>
      <c r="B10" s="356" t="s">
        <v>129</v>
      </c>
      <c r="C10" s="350"/>
      <c r="D10" s="57" t="s">
        <v>13</v>
      </c>
      <c r="E10" s="57" t="s">
        <v>22</v>
      </c>
      <c r="F10" s="98"/>
    </row>
    <row r="11" spans="1:6" ht="24.95" customHeight="1">
      <c r="A11" s="351" t="s">
        <v>27</v>
      </c>
      <c r="B11" s="351"/>
      <c r="C11" s="351"/>
      <c r="D11" s="100" t="s">
        <v>15</v>
      </c>
      <c r="E11" s="57" t="s">
        <v>22</v>
      </c>
      <c r="F11" s="92"/>
    </row>
    <row r="12" spans="1:6" ht="24.95" customHeight="1">
      <c r="A12" s="348" t="s">
        <v>130</v>
      </c>
      <c r="B12" s="349"/>
      <c r="C12" s="350"/>
      <c r="D12" s="100" t="s">
        <v>17</v>
      </c>
      <c r="E12" s="57" t="s">
        <v>22</v>
      </c>
      <c r="F12" s="92"/>
    </row>
    <row r="13" spans="1:6" ht="24.95" customHeight="1">
      <c r="A13" s="351" t="s">
        <v>189</v>
      </c>
      <c r="B13" s="351"/>
      <c r="C13" s="351"/>
      <c r="D13" s="57" t="s">
        <v>26</v>
      </c>
      <c r="E13" s="57" t="s">
        <v>22</v>
      </c>
      <c r="F13" s="92"/>
    </row>
    <row r="14" spans="1:6" ht="24.95" customHeight="1">
      <c r="A14" s="351" t="s">
        <v>188</v>
      </c>
      <c r="B14" s="351"/>
      <c r="C14" s="351"/>
      <c r="D14" s="57" t="s">
        <v>28</v>
      </c>
      <c r="E14" s="57" t="s">
        <v>22</v>
      </c>
      <c r="F14" s="92"/>
    </row>
    <row r="15" spans="1:6" ht="24.95" customHeight="1">
      <c r="A15" s="351" t="s">
        <v>206</v>
      </c>
      <c r="B15" s="351"/>
      <c r="C15" s="351"/>
      <c r="D15" s="57" t="s">
        <v>190</v>
      </c>
      <c r="E15" s="57" t="s">
        <v>207</v>
      </c>
      <c r="F15" s="92"/>
    </row>
    <row r="16" spans="1:6" ht="38.25" customHeight="1">
      <c r="A16" s="351" t="s">
        <v>166</v>
      </c>
      <c r="B16" s="351"/>
      <c r="C16" s="351"/>
      <c r="D16" s="57" t="s">
        <v>191</v>
      </c>
      <c r="E16" s="57" t="s">
        <v>22</v>
      </c>
      <c r="F16" s="92"/>
    </row>
    <row r="17" spans="1:8" ht="38.25" customHeight="1">
      <c r="A17" s="348" t="s">
        <v>152</v>
      </c>
      <c r="B17" s="349"/>
      <c r="C17" s="350"/>
      <c r="D17" s="57" t="s">
        <v>192</v>
      </c>
      <c r="E17" s="57" t="s">
        <v>22</v>
      </c>
      <c r="F17" s="136"/>
    </row>
    <row r="18" spans="1:8" ht="24.95" customHeight="1">
      <c r="A18" s="360" t="s">
        <v>176</v>
      </c>
      <c r="B18" s="360"/>
      <c r="C18" s="360"/>
      <c r="D18" s="57" t="s">
        <v>193</v>
      </c>
      <c r="E18" s="138" t="s">
        <v>29</v>
      </c>
      <c r="F18" s="41"/>
      <c r="H18" s="11"/>
    </row>
    <row r="19" spans="1:8" ht="24.95" customHeight="1">
      <c r="A19" s="260" t="s">
        <v>177</v>
      </c>
      <c r="B19" s="261"/>
      <c r="C19" s="221"/>
      <c r="D19" s="57" t="s">
        <v>194</v>
      </c>
      <c r="E19" s="138" t="s">
        <v>29</v>
      </c>
      <c r="F19" s="41"/>
      <c r="H19" s="11"/>
    </row>
    <row r="20" spans="1:8" ht="30.75" customHeight="1">
      <c r="A20" s="278" t="s">
        <v>181</v>
      </c>
      <c r="B20" s="279"/>
      <c r="C20" s="279"/>
      <c r="D20" s="57" t="s">
        <v>195</v>
      </c>
      <c r="E20" s="138" t="s">
        <v>29</v>
      </c>
      <c r="F20" s="41"/>
      <c r="H20" s="11"/>
    </row>
    <row r="21" spans="1:8" ht="36.75" customHeight="1">
      <c r="A21" s="278" t="s">
        <v>210</v>
      </c>
      <c r="B21" s="279"/>
      <c r="C21" s="279"/>
      <c r="D21" s="57" t="s">
        <v>196</v>
      </c>
      <c r="E21" s="138" t="s">
        <v>29</v>
      </c>
      <c r="F21" s="41"/>
      <c r="H21" s="11"/>
    </row>
    <row r="22" spans="1:8" ht="36" customHeight="1">
      <c r="A22" s="360" t="s">
        <v>30</v>
      </c>
      <c r="B22" s="360"/>
      <c r="C22" s="360"/>
      <c r="D22" s="57" t="s">
        <v>197</v>
      </c>
      <c r="E22" s="138" t="s">
        <v>29</v>
      </c>
      <c r="F22" s="41"/>
    </row>
    <row r="23" spans="1:8" ht="24.95" customHeight="1">
      <c r="A23" s="360" t="s">
        <v>31</v>
      </c>
      <c r="B23" s="360"/>
      <c r="C23" s="360"/>
      <c r="D23" s="57" t="s">
        <v>198</v>
      </c>
      <c r="E23" s="138" t="s">
        <v>29</v>
      </c>
      <c r="F23" s="41"/>
    </row>
    <row r="24" spans="1:8" ht="31.5" customHeight="1">
      <c r="A24" s="365" t="s">
        <v>131</v>
      </c>
      <c r="B24" s="366"/>
      <c r="C24" s="367"/>
      <c r="D24" s="57" t="s">
        <v>199</v>
      </c>
      <c r="E24" s="145" t="s">
        <v>29</v>
      </c>
      <c r="F24" s="137"/>
    </row>
    <row r="25" spans="1:8" ht="36.75" customHeight="1">
      <c r="A25" s="278" t="s">
        <v>170</v>
      </c>
      <c r="B25" s="279"/>
      <c r="C25" s="279"/>
      <c r="D25" s="57" t="s">
        <v>200</v>
      </c>
      <c r="E25" s="138" t="s">
        <v>29</v>
      </c>
      <c r="F25" s="137"/>
    </row>
    <row r="26" spans="1:8" ht="44.25" customHeight="1">
      <c r="A26" s="278" t="s">
        <v>183</v>
      </c>
      <c r="B26" s="279"/>
      <c r="C26" s="279"/>
      <c r="D26" s="57" t="s">
        <v>201</v>
      </c>
      <c r="E26" s="145" t="s">
        <v>29</v>
      </c>
      <c r="F26" s="137"/>
    </row>
    <row r="27" spans="1:8" ht="36.75" customHeight="1">
      <c r="A27" s="278" t="s">
        <v>184</v>
      </c>
      <c r="B27" s="279"/>
      <c r="C27" s="279"/>
      <c r="D27" s="57" t="s">
        <v>202</v>
      </c>
      <c r="E27" s="138" t="s">
        <v>29</v>
      </c>
      <c r="F27" s="137"/>
    </row>
    <row r="28" spans="1:8" ht="36.75" customHeight="1">
      <c r="A28" s="360" t="s">
        <v>133</v>
      </c>
      <c r="B28" s="289"/>
      <c r="C28" s="289"/>
      <c r="D28" s="57" t="s">
        <v>203</v>
      </c>
      <c r="E28" s="145" t="s">
        <v>29</v>
      </c>
      <c r="F28" s="41"/>
    </row>
    <row r="29" spans="1:8" ht="23.25" customHeight="1">
      <c r="A29" s="361" t="s">
        <v>132</v>
      </c>
      <c r="B29" s="362"/>
      <c r="C29" s="362"/>
      <c r="D29" s="57" t="s">
        <v>204</v>
      </c>
      <c r="E29" s="145" t="s">
        <v>29</v>
      </c>
      <c r="F29" s="137"/>
    </row>
    <row r="30" spans="1:8" ht="52.5" customHeight="1">
      <c r="A30" s="278" t="s">
        <v>182</v>
      </c>
      <c r="B30" s="279"/>
      <c r="C30" s="279"/>
      <c r="D30" s="57" t="s">
        <v>205</v>
      </c>
      <c r="E30" s="145" t="s">
        <v>29</v>
      </c>
      <c r="F30" s="137"/>
    </row>
    <row r="31" spans="1:8" ht="28.5" customHeight="1" thickBot="1">
      <c r="A31" s="363" t="s">
        <v>168</v>
      </c>
      <c r="B31" s="364"/>
      <c r="C31" s="364"/>
      <c r="D31" s="141">
        <v>26</v>
      </c>
      <c r="E31" s="139" t="s">
        <v>29</v>
      </c>
      <c r="F31" s="43"/>
    </row>
    <row r="32" spans="1:8"/>
    <row r="33" spans="1:7" ht="58.5" customHeight="1">
      <c r="A33" s="357" t="s">
        <v>80</v>
      </c>
      <c r="B33" s="357"/>
      <c r="C33" s="12" t="s">
        <v>32</v>
      </c>
      <c r="D33" s="13"/>
      <c r="E33" s="358" t="s">
        <v>151</v>
      </c>
      <c r="F33" s="357"/>
    </row>
    <row r="34" spans="1:7" ht="14.25" customHeight="1">
      <c r="A34" s="37" t="s">
        <v>82</v>
      </c>
      <c r="B34" s="37"/>
      <c r="C34" s="14" t="s">
        <v>83</v>
      </c>
      <c r="D34" s="15"/>
      <c r="E34" s="359" t="s">
        <v>33</v>
      </c>
      <c r="F34" s="359"/>
      <c r="G34" s="16"/>
    </row>
    <row r="35" spans="1:7">
      <c r="A35" s="37" t="s">
        <v>81</v>
      </c>
      <c r="B35" s="37"/>
      <c r="C35" s="38"/>
      <c r="D35" s="38"/>
      <c r="F35" s="15"/>
    </row>
    <row r="36" spans="1:7"/>
    <row r="37" spans="1:7"/>
    <row r="38" spans="1:7">
      <c r="A38" s="63"/>
      <c r="B38" s="63"/>
    </row>
    <row r="39" spans="1:7"/>
    <row r="40" spans="1:7" hidden="1"/>
    <row r="41" spans="1:7" hidden="1"/>
    <row r="42" spans="1:7" hidden="1"/>
    <row r="43" spans="1:7" hidden="1"/>
    <row r="44" spans="1:7" hidden="1"/>
    <row r="45" spans="1:7" hidden="1"/>
    <row r="46" spans="1:7" hidden="1"/>
    <row r="47" spans="1:7" hidden="1"/>
    <row r="48" spans="1:7" hidden="1"/>
    <row r="49" hidden="1"/>
    <row r="50" hidden="1"/>
    <row r="51" hidden="1"/>
    <row r="52"/>
    <row r="53"/>
    <row r="54"/>
  </sheetData>
  <sheetProtection algorithmName="SHA-512" hashValue="1cyzGK2rN55H/63eKCCh68skOt4zOZWdL++VIkiy5ZSpliswAvfNUHqt4gjzNnUIJHBLkGe3VE0465hYXOSuZA==" saltValue="9EXvKG/2JYyeSzccb4NKHw==" spinCount="100000" sheet="1" objects="1" scenarios="1"/>
  <mergeCells count="33">
    <mergeCell ref="A18:C18"/>
    <mergeCell ref="A20:C20"/>
    <mergeCell ref="A21:C21"/>
    <mergeCell ref="A19:C19"/>
    <mergeCell ref="A31:C31"/>
    <mergeCell ref="A25:C25"/>
    <mergeCell ref="A26:C26"/>
    <mergeCell ref="A27:C27"/>
    <mergeCell ref="A24:C24"/>
    <mergeCell ref="A22:C22"/>
    <mergeCell ref="A23:C23"/>
    <mergeCell ref="A33:B33"/>
    <mergeCell ref="E33:F33"/>
    <mergeCell ref="E34:F34"/>
    <mergeCell ref="A28:C28"/>
    <mergeCell ref="A29:C29"/>
    <mergeCell ref="A30:C30"/>
    <mergeCell ref="A12:C12"/>
    <mergeCell ref="A17:C17"/>
    <mergeCell ref="A16:C16"/>
    <mergeCell ref="A11:C11"/>
    <mergeCell ref="A2:E2"/>
    <mergeCell ref="A4:D4"/>
    <mergeCell ref="A5:D5"/>
    <mergeCell ref="A6:C6"/>
    <mergeCell ref="A7:A10"/>
    <mergeCell ref="B7:C7"/>
    <mergeCell ref="B9:C9"/>
    <mergeCell ref="B8:C8"/>
    <mergeCell ref="B10:C10"/>
    <mergeCell ref="A13:C13"/>
    <mergeCell ref="A14:C14"/>
    <mergeCell ref="A15:C15"/>
  </mergeCells>
  <conditionalFormatting sqref="F8">
    <cfRule type="cellIs" dxfId="8" priority="24" stopIfTrue="1" operator="greaterThan">
      <formula>$F$7</formula>
    </cfRule>
  </conditionalFormatting>
  <conditionalFormatting sqref="F12">
    <cfRule type="cellIs" dxfId="7" priority="22" stopIfTrue="1" operator="greaterThan">
      <formula>$F$11</formula>
    </cfRule>
  </conditionalFormatting>
  <conditionalFormatting sqref="F9">
    <cfRule type="cellIs" dxfId="6" priority="17" operator="greaterThan">
      <formula>$F$7</formula>
    </cfRule>
  </conditionalFormatting>
  <conditionalFormatting sqref="F10">
    <cfRule type="cellIs" dxfId="5" priority="16" operator="greaterThan">
      <formula>$F$9</formula>
    </cfRule>
  </conditionalFormatting>
  <conditionalFormatting sqref="F29">
    <cfRule type="cellIs" dxfId="4" priority="15" operator="greaterThan">
      <formula>$F$28</formula>
    </cfRule>
  </conditionalFormatting>
  <conditionalFormatting sqref="F24">
    <cfRule type="cellIs" dxfId="3" priority="14" operator="greaterThan">
      <formula>$F$23</formula>
    </cfRule>
  </conditionalFormatting>
  <conditionalFormatting sqref="F17">
    <cfRule type="cellIs" dxfId="2" priority="6" operator="greaterThan">
      <formula>$F$16</formula>
    </cfRule>
  </conditionalFormatting>
  <conditionalFormatting sqref="F16">
    <cfRule type="cellIs" dxfId="1" priority="3" operator="greaterThan">
      <formula>$F$12</formula>
    </cfRule>
  </conditionalFormatting>
  <conditionalFormatting sqref="F19">
    <cfRule type="cellIs" dxfId="0" priority="2" operator="greaterThan">
      <formula>$F$18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F18:F19 F22:F30 G20:G21">
      <formula1>MOD(F18*10,1)=0</formula1>
    </dataValidation>
    <dataValidation type="custom" allowBlank="1" showInputMessage="1" showErrorMessage="1" sqref="F31">
      <formula1>MOD(F31*10,1)=0</formula1>
    </dataValidation>
    <dataValidation type="custom" allowBlank="1" showInputMessage="1" showErrorMessage="1" errorTitle="Znaki po przecinku" error="Wpisujemy bez miejsc po przecinku." sqref="F7:F17">
      <formula1>MOD(F7,1)=0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86" firstPageNumber="6" orientation="portrait" useFirstPageNumber="1" r:id="rId1"/>
  <headerFooter alignWithMargins="0">
    <oddFooter>&amp;C&amp;10&amp;P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7</vt:i4>
      </vt:variant>
    </vt:vector>
  </HeadingPairs>
  <TitlesOfParts>
    <vt:vector size="12" baseType="lpstr">
      <vt:lpstr>dział I</vt:lpstr>
      <vt:lpstr>dzial II</vt:lpstr>
      <vt:lpstr>dział III</vt:lpstr>
      <vt:lpstr>dzial IV</vt:lpstr>
      <vt:lpstr>dział V</vt:lpstr>
      <vt:lpstr>__xlnm.Print_Area_3</vt:lpstr>
      <vt:lpstr>__xlnm.Print_Area_4</vt:lpstr>
      <vt:lpstr>nazwa_uczelni</vt:lpstr>
      <vt:lpstr>'dzial II'!Obszar_wydruku</vt:lpstr>
      <vt:lpstr>'dzial IV'!Obszar_wydruku</vt:lpstr>
      <vt:lpstr>'dział V'!Obszar_wydruku</vt:lpstr>
      <vt:lpstr>Uniwersytet_w_Białymstoku</vt:lpstr>
    </vt:vector>
  </TitlesOfParts>
  <Company>MNiSzW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Żarnowska Hanna</cp:lastModifiedBy>
  <cp:lastPrinted>2017-03-14T11:08:16Z</cp:lastPrinted>
  <dcterms:created xsi:type="dcterms:W3CDTF">2011-03-10T10:03:26Z</dcterms:created>
  <dcterms:modified xsi:type="dcterms:W3CDTF">2018-06-06T08:32:40Z</dcterms:modified>
</cp:coreProperties>
</file>