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01.160.118\aldona.walczak$\MojeDokumenty\Zamówienia Publiczne\2025\Tel. stacjonarna\"/>
    </mc:Choice>
  </mc:AlternateContent>
  <xr:revisionPtr revIDLastSave="0" documentId="13_ncr:1_{6505663F-F445-4C91-A0DB-9A403AAF3124}" xr6:coauthVersionLast="47" xr6:coauthVersionMax="47" xr10:uidLastSave="{00000000-0000-0000-0000-000000000000}"/>
  <bookViews>
    <workbookView xWindow="5055" yWindow="1485" windowWidth="28800" windowHeight="15285" activeTab="2" xr2:uid="{00000000-000D-0000-FFFF-FFFF00000000}"/>
  </bookViews>
  <sheets>
    <sheet name="dane Zamawiającego" sheetId="1" r:id="rId1"/>
    <sheet name="BRA" sheetId="3" r:id="rId2"/>
    <sheet name="połączenia" sheetId="5" r:id="rId3"/>
    <sheet name="Statystyka dla Wykonawców" sheetId="6" r:id="rId4"/>
  </sheets>
  <definedNames>
    <definedName name="_xlnm._FilterDatabase" localSheetId="1" hidden="1">BRA!$A$2:$O$7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5" l="1"/>
  <c r="E6" i="6" s="1"/>
  <c r="F30" i="5"/>
  <c r="F6" i="6" s="1"/>
  <c r="F3" i="6" s="1"/>
  <c r="D30" i="5"/>
  <c r="D6" i="6" s="1"/>
  <c r="E29" i="5"/>
  <c r="E5" i="6" s="1"/>
  <c r="F29" i="5"/>
  <c r="F5" i="6" s="1"/>
  <c r="D29" i="5"/>
  <c r="D5" i="6"/>
  <c r="E3" i="6" l="1"/>
  <c r="D3" i="6"/>
  <c r="F3" i="5"/>
  <c r="D3" i="5"/>
  <c r="E3" i="5"/>
</calcChain>
</file>

<file path=xl/sharedStrings.xml><?xml version="1.0" encoding="utf-8"?>
<sst xmlns="http://schemas.openxmlformats.org/spreadsheetml/2006/main" count="141" uniqueCount="72">
  <si>
    <t>Lp.</t>
  </si>
  <si>
    <t>Dokładny adres</t>
  </si>
  <si>
    <t>Faktura ma zostać wystawiona na:</t>
  </si>
  <si>
    <t>Płatnikiem faktur będzie:</t>
  </si>
  <si>
    <t>Osoba/osoby nadzorujące realizację umowy</t>
  </si>
  <si>
    <t>Ulica</t>
  </si>
  <si>
    <t>Nr budynku</t>
  </si>
  <si>
    <t>Miejscowość</t>
  </si>
  <si>
    <t>Kod pocztowy</t>
  </si>
  <si>
    <t>NIP</t>
  </si>
  <si>
    <t>Imię</t>
  </si>
  <si>
    <t>Nazwisko</t>
  </si>
  <si>
    <t>tel.</t>
  </si>
  <si>
    <t>e-mail</t>
  </si>
  <si>
    <t>DANE JEDNOSTKI BIORĄCEJ UDZIAŁ W POSTĘPOWANIU NA USŁUGI TELEFONII STACJONARNEJ</t>
  </si>
  <si>
    <t xml:space="preserve">Nazwa jednostki </t>
  </si>
  <si>
    <t>L.P.</t>
  </si>
  <si>
    <t>Nazwa jednostki</t>
  </si>
  <si>
    <t>Miejsce instalacji</t>
  </si>
  <si>
    <t>Łącze</t>
  </si>
  <si>
    <t>Data zakończenia umowy</t>
  </si>
  <si>
    <t>Uwagi</t>
  </si>
  <si>
    <t>nr budynku/lokalu</t>
  </si>
  <si>
    <t>Medium (rodzaj łącza - światłowód, kabel miedziany, radiolinia)</t>
  </si>
  <si>
    <t>Numeracja</t>
  </si>
  <si>
    <t>Ilość łączy po 2 kanały</t>
  </si>
  <si>
    <t>Numer główny</t>
  </si>
  <si>
    <t>Zakres numeracji</t>
  </si>
  <si>
    <t>Rodzaj (DDI/MSN)</t>
  </si>
  <si>
    <t>Obecny operator</t>
  </si>
  <si>
    <t>Ilość minut wychodzących do krajowych sieci stacjonarnych</t>
  </si>
  <si>
    <t>Ilość minut wychodzących do krajowych sieci komórkowych</t>
  </si>
  <si>
    <t>Ilość minut wychodzących do zagranicznych sieci stacjonarnych i komórkowych do UE, USA</t>
  </si>
  <si>
    <t>Prokuratura Regionalna w Białymstoku</t>
  </si>
  <si>
    <t>Włókiennicza</t>
  </si>
  <si>
    <t>Białystok</t>
  </si>
  <si>
    <t>15-464</t>
  </si>
  <si>
    <t>542-325-43-25</t>
  </si>
  <si>
    <t>Aldona</t>
  </si>
  <si>
    <t>Walczak</t>
  </si>
  <si>
    <t>85 65 27 606</t>
  </si>
  <si>
    <t xml:space="preserve">Włókiennicza </t>
  </si>
  <si>
    <t>kabel miedziany</t>
  </si>
  <si>
    <t>MSN</t>
  </si>
  <si>
    <t>Orange Polska S.A.</t>
  </si>
  <si>
    <t>DDI</t>
  </si>
  <si>
    <t>Sienkiewicza</t>
  </si>
  <si>
    <t>15-003</t>
  </si>
  <si>
    <t>UWAGI</t>
  </si>
  <si>
    <t>856768100-8139, 856768400-8499, 857326890, 857327873, 857327913, 857328319</t>
  </si>
  <si>
    <t>wiązka PABX ISDN BRA DDI o numerze głównym 85 67 68 100</t>
  </si>
  <si>
    <t>85 6527600 -85 6527679</t>
  </si>
  <si>
    <t>wiązka PABX ISDN BRA DDI o numerze głównym 85 652 76 00</t>
  </si>
  <si>
    <t>biuro.podawcze.rpbia@prokuratura.gov.pl</t>
  </si>
  <si>
    <t>RAZEM</t>
  </si>
  <si>
    <t>W tym :</t>
  </si>
  <si>
    <t>Białystok ul. Sienkiewicza 67</t>
  </si>
  <si>
    <t>Białystok ul. Włókiennicza 32</t>
  </si>
  <si>
    <t>VIII 2024 r.</t>
  </si>
  <si>
    <t>IX 2024 r.</t>
  </si>
  <si>
    <t>X 2024 r.</t>
  </si>
  <si>
    <t>XI 2024 r.</t>
  </si>
  <si>
    <t>XII 2024 r.</t>
  </si>
  <si>
    <t>I 2025 r.</t>
  </si>
  <si>
    <t>II 2025 r.</t>
  </si>
  <si>
    <t>III 2025 r.</t>
  </si>
  <si>
    <t>IV 2025 r.</t>
  </si>
  <si>
    <t>V 2025 r.</t>
  </si>
  <si>
    <t>VI 2025 r.</t>
  </si>
  <si>
    <t>VII 2025 r.</t>
  </si>
  <si>
    <t>Statystyka połączeń za okres ostatnich 12 miesięcy od 01.08.2024 r. - 31.07.2025 r.</t>
  </si>
  <si>
    <t>Statystyka połączeń za okres ostatnich 12 miesięcy od 01.08.2024 r. - 31.08.2025 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</si>
</sst>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h]:mm:ss;@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8"/>
      <color theme="1"/>
      <name val="Open Sans"/>
      <family val="2"/>
      <charset val="238"/>
    </font>
    <font>
      <sz val="8"/>
      <color theme="1"/>
      <name val="Open Sans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Open Sans"/>
      <family val="2"/>
      <charset val="238"/>
    </font>
    <font>
      <b/>
      <sz val="10"/>
      <color theme="1"/>
      <name val="Open Sans"/>
      <family val="2"/>
    </font>
    <font>
      <b/>
      <sz val="10"/>
      <color theme="1"/>
      <name val="Open Sans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7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7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5" fillId="0" borderId="14" xfId="0" applyFont="1" applyBorder="1" applyAlignment="1">
      <alignment horizontal="center" vertical="center" wrapText="1" readingOrder="1"/>
    </xf>
    <xf numFmtId="0" fontId="0" fillId="0" borderId="0" xfId="0" applyAlignment="1">
      <alignment horizontal="left"/>
    </xf>
    <xf numFmtId="1" fontId="5" fillId="0" borderId="7" xfId="0" applyNumberFormat="1" applyFont="1" applyBorder="1" applyAlignment="1">
      <alignment horizontal="center" vertical="center" wrapText="1" readingOrder="1"/>
    </xf>
    <xf numFmtId="1" fontId="5" fillId="0" borderId="14" xfId="0" applyNumberFormat="1" applyFont="1" applyBorder="1" applyAlignment="1">
      <alignment horizontal="center" vertical="center" wrapText="1" readingOrder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" fontId="0" fillId="0" borderId="0" xfId="0" applyNumberFormat="1"/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65" fontId="0" fillId="0" borderId="0" xfId="0" applyNumberFormat="1"/>
    <xf numFmtId="46" fontId="0" fillId="0" borderId="0" xfId="0" applyNumberFormat="1"/>
    <xf numFmtId="0" fontId="0" fillId="0" borderId="16" xfId="0" applyBorder="1"/>
    <xf numFmtId="0" fontId="0" fillId="0" borderId="14" xfId="0" applyBorder="1"/>
    <xf numFmtId="0" fontId="3" fillId="0" borderId="22" xfId="0" applyFont="1" applyBorder="1"/>
    <xf numFmtId="20" fontId="0" fillId="0" borderId="0" xfId="0" applyNumberFormat="1"/>
    <xf numFmtId="0" fontId="0" fillId="0" borderId="9" xfId="0" applyBorder="1"/>
    <xf numFmtId="0" fontId="9" fillId="3" borderId="16" xfId="0" applyFont="1" applyFill="1" applyBorder="1"/>
    <xf numFmtId="0" fontId="9" fillId="3" borderId="14" xfId="0" applyFont="1" applyFill="1" applyBorder="1"/>
    <xf numFmtId="0" fontId="12" fillId="0" borderId="4" xfId="0" applyFont="1" applyBorder="1" applyAlignment="1">
      <alignment horizontal="center" vertical="center" wrapText="1"/>
    </xf>
    <xf numFmtId="164" fontId="0" fillId="0" borderId="0" xfId="0" applyNumberFormat="1"/>
    <xf numFmtId="0" fontId="9" fillId="2" borderId="16" xfId="0" applyFont="1" applyFill="1" applyBorder="1"/>
    <xf numFmtId="0" fontId="9" fillId="2" borderId="14" xfId="0" applyFont="1" applyFill="1" applyBorder="1"/>
    <xf numFmtId="0" fontId="3" fillId="0" borderId="7" xfId="1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165" fontId="11" fillId="0" borderId="14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165" fontId="11" fillId="0" borderId="1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1" fontId="0" fillId="0" borderId="0" xfId="0" applyNumberFormat="1"/>
    <xf numFmtId="165" fontId="9" fillId="2" borderId="16" xfId="0" applyNumberFormat="1" applyFont="1" applyFill="1" applyBorder="1" applyAlignment="1">
      <alignment horizontal="center"/>
    </xf>
    <xf numFmtId="165" fontId="9" fillId="2" borderId="25" xfId="0" applyNumberFormat="1" applyFont="1" applyFill="1" applyBorder="1" applyAlignment="1">
      <alignment horizontal="center"/>
    </xf>
    <xf numFmtId="165" fontId="9" fillId="2" borderId="14" xfId="0" applyNumberFormat="1" applyFont="1" applyFill="1" applyBorder="1" applyAlignment="1">
      <alignment horizontal="center"/>
    </xf>
    <xf numFmtId="165" fontId="9" fillId="2" borderId="22" xfId="0" applyNumberFormat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wrapText="1"/>
    </xf>
    <xf numFmtId="0" fontId="9" fillId="3" borderId="26" xfId="0" applyFont="1" applyFill="1" applyBorder="1" applyAlignment="1">
      <alignment horizontal="center" wrapText="1"/>
    </xf>
    <xf numFmtId="0" fontId="9" fillId="3" borderId="24" xfId="0" applyFont="1" applyFill="1" applyBorder="1" applyAlignment="1">
      <alignment horizontal="center" wrapText="1"/>
    </xf>
    <xf numFmtId="0" fontId="9" fillId="3" borderId="27" xfId="0" applyFont="1" applyFill="1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165" fontId="5" fillId="0" borderId="16" xfId="0" applyNumberFormat="1" applyFont="1" applyBorder="1"/>
    <xf numFmtId="165" fontId="5" fillId="0" borderId="25" xfId="0" applyNumberFormat="1" applyFont="1" applyBorder="1"/>
    <xf numFmtId="165" fontId="5" fillId="0" borderId="14" xfId="0" applyNumberFormat="1" applyFont="1" applyBorder="1"/>
    <xf numFmtId="165" fontId="5" fillId="0" borderId="22" xfId="0" applyNumberFormat="1" applyFont="1" applyBorder="1"/>
    <xf numFmtId="165" fontId="5" fillId="0" borderId="9" xfId="0" applyNumberFormat="1" applyFont="1" applyBorder="1"/>
    <xf numFmtId="165" fontId="5" fillId="0" borderId="28" xfId="0" applyNumberFormat="1" applyFont="1" applyBorder="1"/>
    <xf numFmtId="165" fontId="13" fillId="3" borderId="16" xfId="0" applyNumberFormat="1" applyFont="1" applyFill="1" applyBorder="1"/>
    <xf numFmtId="165" fontId="13" fillId="3" borderId="14" xfId="0" applyNumberFormat="1" applyFont="1" applyFill="1" applyBorder="1"/>
    <xf numFmtId="165" fontId="5" fillId="0" borderId="0" xfId="0" applyNumberFormat="1" applyFont="1"/>
  </cellXfs>
  <cellStyles count="3">
    <cellStyle name="Hiperłącze" xfId="2" builtinId="8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uro.podawcze.rpbia@prokuratura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"/>
  <sheetViews>
    <sheetView workbookViewId="0">
      <selection activeCell="E17" sqref="E17"/>
    </sheetView>
  </sheetViews>
  <sheetFormatPr defaultRowHeight="15"/>
  <cols>
    <col min="1" max="1" width="5.85546875" customWidth="1"/>
    <col min="2" max="2" width="33.7109375" customWidth="1"/>
    <col min="3" max="3" width="18.5703125" customWidth="1"/>
    <col min="4" max="4" width="12.140625" customWidth="1"/>
    <col min="5" max="5" width="16" customWidth="1"/>
    <col min="6" max="6" width="11.85546875" customWidth="1"/>
    <col min="7" max="7" width="18" customWidth="1"/>
    <col min="8" max="8" width="18.42578125" customWidth="1"/>
    <col min="9" max="9" width="32.42578125" customWidth="1"/>
    <col min="11" max="11" width="11.85546875" customWidth="1"/>
    <col min="12" max="12" width="13.140625" customWidth="1"/>
    <col min="13" max="13" width="47.140625" customWidth="1"/>
  </cols>
  <sheetData>
    <row r="1" spans="1:13">
      <c r="A1" s="53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>
      <c r="A2" s="56" t="s">
        <v>0</v>
      </c>
      <c r="B2" s="58" t="s">
        <v>15</v>
      </c>
      <c r="C2" s="53" t="s">
        <v>1</v>
      </c>
      <c r="D2" s="54"/>
      <c r="E2" s="54"/>
      <c r="F2" s="54"/>
      <c r="G2" s="55"/>
      <c r="H2" s="60" t="s">
        <v>2</v>
      </c>
      <c r="I2" s="60" t="s">
        <v>3</v>
      </c>
      <c r="J2" s="58" t="s">
        <v>4</v>
      </c>
      <c r="K2" s="61"/>
      <c r="L2" s="61"/>
      <c r="M2" s="62"/>
    </row>
    <row r="3" spans="1:13">
      <c r="A3" s="57"/>
      <c r="B3" s="59"/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60"/>
      <c r="I3" s="60"/>
      <c r="J3" s="1" t="s">
        <v>10</v>
      </c>
      <c r="K3" s="1" t="s">
        <v>11</v>
      </c>
      <c r="L3" s="1" t="s">
        <v>12</v>
      </c>
      <c r="M3" s="1" t="s">
        <v>13</v>
      </c>
    </row>
    <row r="4" spans="1:13" s="3" customFormat="1" ht="38.25">
      <c r="A4" s="40">
        <v>1</v>
      </c>
      <c r="B4" s="40" t="s">
        <v>33</v>
      </c>
      <c r="C4" s="40" t="s">
        <v>34</v>
      </c>
      <c r="D4" s="40">
        <v>32</v>
      </c>
      <c r="E4" s="40" t="s">
        <v>35</v>
      </c>
      <c r="F4" s="40" t="s">
        <v>36</v>
      </c>
      <c r="G4" s="40" t="s">
        <v>37</v>
      </c>
      <c r="H4" s="40" t="s">
        <v>33</v>
      </c>
      <c r="I4" s="40" t="s">
        <v>33</v>
      </c>
      <c r="J4" s="40" t="s">
        <v>38</v>
      </c>
      <c r="K4" s="40" t="s">
        <v>39</v>
      </c>
      <c r="L4" s="40" t="s">
        <v>40</v>
      </c>
      <c r="M4" s="41" t="s">
        <v>53</v>
      </c>
    </row>
  </sheetData>
  <protectedRanges>
    <protectedRange sqref="A4:M4" name="Rozstęp1"/>
  </protectedRanges>
  <mergeCells count="7">
    <mergeCell ref="A1:M1"/>
    <mergeCell ref="A2:A3"/>
    <mergeCell ref="B2:B3"/>
    <mergeCell ref="C2:G2"/>
    <mergeCell ref="H2:H3"/>
    <mergeCell ref="I2:I3"/>
    <mergeCell ref="J2:M2"/>
  </mergeCells>
  <hyperlinks>
    <hyperlink ref="M4" r:id="rId1" xr:uid="{00000000-0004-0000-0000-000000000000}"/>
  </hyperlinks>
  <pageMargins left="0.25" right="0.25" top="0.75" bottom="0.75" header="0.3" footer="0.3"/>
  <pageSetup paperSize="9" scale="7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"/>
  <sheetViews>
    <sheetView zoomScale="80" zoomScaleNormal="80" workbookViewId="0">
      <pane ySplit="2" topLeftCell="A3" activePane="bottomLeft" state="frozen"/>
      <selection pane="bottomLeft" activeCell="J23" sqref="J23"/>
    </sheetView>
  </sheetViews>
  <sheetFormatPr defaultRowHeight="15"/>
  <cols>
    <col min="1" max="1" width="5" customWidth="1"/>
    <col min="2" max="2" width="39.85546875" style="7" bestFit="1" customWidth="1"/>
    <col min="3" max="3" width="17.85546875" customWidth="1"/>
    <col min="4" max="4" width="10.28515625" customWidth="1"/>
    <col min="5" max="5" width="11.28515625" customWidth="1"/>
    <col min="6" max="6" width="14.7109375" customWidth="1"/>
    <col min="7" max="7" width="12.5703125" hidden="1" customWidth="1"/>
    <col min="8" max="8" width="12.85546875" customWidth="1"/>
    <col min="9" max="9" width="14" customWidth="1"/>
    <col min="10" max="10" width="16.5703125" customWidth="1"/>
    <col min="11" max="11" width="12.140625" customWidth="1"/>
    <col min="12" max="12" width="15.28515625" hidden="1" customWidth="1"/>
    <col min="13" max="13" width="17.7109375" hidden="1" customWidth="1"/>
    <col min="14" max="15" width="34" customWidth="1"/>
  </cols>
  <sheetData>
    <row r="1" spans="1:15">
      <c r="A1" s="67" t="s">
        <v>16</v>
      </c>
      <c r="B1" s="69" t="s">
        <v>17</v>
      </c>
      <c r="C1" s="71" t="s">
        <v>18</v>
      </c>
      <c r="D1" s="71"/>
      <c r="E1" s="71"/>
      <c r="F1" s="71"/>
      <c r="G1" s="71" t="s">
        <v>19</v>
      </c>
      <c r="H1" s="71"/>
      <c r="I1" s="71" t="s">
        <v>24</v>
      </c>
      <c r="J1" s="71"/>
      <c r="K1" s="71"/>
      <c r="L1" s="72" t="s">
        <v>20</v>
      </c>
      <c r="M1" s="65" t="s">
        <v>29</v>
      </c>
      <c r="N1" s="63" t="s">
        <v>48</v>
      </c>
      <c r="O1" s="10"/>
    </row>
    <row r="2" spans="1:15" ht="105">
      <c r="A2" s="68"/>
      <c r="B2" s="70"/>
      <c r="C2" s="36" t="s">
        <v>5</v>
      </c>
      <c r="D2" s="36" t="s">
        <v>22</v>
      </c>
      <c r="E2" s="36" t="s">
        <v>8</v>
      </c>
      <c r="F2" s="36" t="s">
        <v>7</v>
      </c>
      <c r="G2" s="36" t="s">
        <v>23</v>
      </c>
      <c r="H2" s="36" t="s">
        <v>25</v>
      </c>
      <c r="I2" s="36" t="s">
        <v>26</v>
      </c>
      <c r="J2" s="36" t="s">
        <v>27</v>
      </c>
      <c r="K2" s="36" t="s">
        <v>28</v>
      </c>
      <c r="L2" s="73"/>
      <c r="M2" s="66"/>
      <c r="N2" s="64"/>
      <c r="O2" s="10"/>
    </row>
    <row r="3" spans="1:15" ht="90">
      <c r="A3" s="12">
        <v>1</v>
      </c>
      <c r="B3" s="13" t="s">
        <v>33</v>
      </c>
      <c r="C3" s="14" t="s">
        <v>41</v>
      </c>
      <c r="D3" s="14">
        <v>32</v>
      </c>
      <c r="E3" s="14" t="s">
        <v>36</v>
      </c>
      <c r="F3" s="14" t="s">
        <v>35</v>
      </c>
      <c r="G3" s="14" t="s">
        <v>42</v>
      </c>
      <c r="H3" s="14">
        <v>6</v>
      </c>
      <c r="I3" s="8">
        <v>856768100</v>
      </c>
      <c r="J3" s="4" t="s">
        <v>49</v>
      </c>
      <c r="K3" s="5" t="s">
        <v>45</v>
      </c>
      <c r="L3" s="15">
        <v>44530</v>
      </c>
      <c r="M3" s="16" t="s">
        <v>44</v>
      </c>
      <c r="N3" s="25" t="s">
        <v>50</v>
      </c>
      <c r="O3" s="11"/>
    </row>
    <row r="4" spans="1:15">
      <c r="A4" s="12">
        <v>2</v>
      </c>
      <c r="B4" s="13" t="s">
        <v>33</v>
      </c>
      <c r="C4" s="14" t="s">
        <v>46</v>
      </c>
      <c r="D4" s="14">
        <v>67</v>
      </c>
      <c r="E4" s="17" t="s">
        <v>47</v>
      </c>
      <c r="F4" s="14" t="s">
        <v>35</v>
      </c>
      <c r="G4" s="14" t="s">
        <v>42</v>
      </c>
      <c r="H4" s="14">
        <v>1</v>
      </c>
      <c r="I4" s="8">
        <v>856527095</v>
      </c>
      <c r="J4" s="4"/>
      <c r="K4" s="4" t="s">
        <v>43</v>
      </c>
      <c r="L4" s="15">
        <v>44530</v>
      </c>
      <c r="M4" s="16" t="s">
        <v>44</v>
      </c>
      <c r="N4" s="25"/>
      <c r="O4" s="11"/>
    </row>
    <row r="5" spans="1:15" ht="30">
      <c r="A5" s="12">
        <v>3</v>
      </c>
      <c r="B5" s="13" t="s">
        <v>33</v>
      </c>
      <c r="C5" s="14" t="s">
        <v>46</v>
      </c>
      <c r="D5" s="14">
        <v>67</v>
      </c>
      <c r="E5" s="17" t="s">
        <v>47</v>
      </c>
      <c r="F5" s="14" t="s">
        <v>35</v>
      </c>
      <c r="G5" s="14" t="s">
        <v>42</v>
      </c>
      <c r="H5" s="14">
        <v>4</v>
      </c>
      <c r="I5" s="8">
        <v>856527600</v>
      </c>
      <c r="J5" s="4" t="s">
        <v>51</v>
      </c>
      <c r="K5" s="4" t="s">
        <v>45</v>
      </c>
      <c r="L5" s="15">
        <v>44530</v>
      </c>
      <c r="M5" s="16" t="s">
        <v>44</v>
      </c>
      <c r="N5" s="25" t="s">
        <v>52</v>
      </c>
      <c r="O5" s="11"/>
    </row>
    <row r="6" spans="1:15">
      <c r="A6" s="12">
        <v>4</v>
      </c>
      <c r="B6" s="13" t="s">
        <v>33</v>
      </c>
      <c r="C6" s="14" t="s">
        <v>46</v>
      </c>
      <c r="D6" s="14">
        <v>67</v>
      </c>
      <c r="E6" s="17" t="s">
        <v>47</v>
      </c>
      <c r="F6" s="14" t="s">
        <v>35</v>
      </c>
      <c r="G6" s="14" t="s">
        <v>42</v>
      </c>
      <c r="H6" s="14">
        <v>1</v>
      </c>
      <c r="I6" s="8">
        <v>856642242</v>
      </c>
      <c r="J6" s="4">
        <v>856642245</v>
      </c>
      <c r="K6" s="4" t="s">
        <v>43</v>
      </c>
      <c r="L6" s="15">
        <v>44530</v>
      </c>
      <c r="M6" s="16" t="s">
        <v>44</v>
      </c>
      <c r="N6" s="25"/>
      <c r="O6" s="11"/>
    </row>
    <row r="7" spans="1:15" ht="15.75" thickBot="1">
      <c r="A7" s="18">
        <v>5</v>
      </c>
      <c r="B7" s="19" t="s">
        <v>33</v>
      </c>
      <c r="C7" s="20" t="s">
        <v>46</v>
      </c>
      <c r="D7" s="20">
        <v>67</v>
      </c>
      <c r="E7" s="21" t="s">
        <v>47</v>
      </c>
      <c r="F7" s="20" t="s">
        <v>35</v>
      </c>
      <c r="G7" s="20" t="s">
        <v>42</v>
      </c>
      <c r="H7" s="20">
        <v>1</v>
      </c>
      <c r="I7" s="9">
        <v>856527094</v>
      </c>
      <c r="J7" s="6"/>
      <c r="K7" s="6" t="s">
        <v>43</v>
      </c>
      <c r="L7" s="22">
        <v>44530</v>
      </c>
      <c r="M7" s="23" t="s">
        <v>44</v>
      </c>
      <c r="N7" s="26"/>
      <c r="O7" s="11"/>
    </row>
  </sheetData>
  <protectedRanges>
    <protectedRange sqref="A3:O7" name="Rozstęp1"/>
  </protectedRanges>
  <mergeCells count="8">
    <mergeCell ref="N1:N2"/>
    <mergeCell ref="M1:M2"/>
    <mergeCell ref="A1:A2"/>
    <mergeCell ref="B1:B2"/>
    <mergeCell ref="C1:F1"/>
    <mergeCell ref="G1:H1"/>
    <mergeCell ref="I1:K1"/>
    <mergeCell ref="L1:L2"/>
  </mergeCells>
  <phoneticPr fontId="7" type="noConversion"/>
  <pageMargins left="0.25" right="0.25" top="0.75" bottom="0.75" header="0.3" footer="0.3"/>
  <pageSetup paperSize="9" scale="6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5"/>
  <sheetViews>
    <sheetView tabSelected="1" topLeftCell="A3" workbookViewId="0">
      <selection activeCell="C18" sqref="C18"/>
    </sheetView>
  </sheetViews>
  <sheetFormatPr defaultRowHeight="15"/>
  <cols>
    <col min="2" max="2" width="13.28515625" customWidth="1"/>
    <col min="3" max="3" width="38.85546875" bestFit="1" customWidth="1"/>
    <col min="4" max="4" width="26.7109375" customWidth="1"/>
    <col min="5" max="5" width="25.28515625" customWidth="1"/>
    <col min="6" max="6" width="37.5703125" customWidth="1"/>
    <col min="7" max="7" width="27.7109375" customWidth="1"/>
    <col min="9" max="9" width="10.140625" bestFit="1" customWidth="1"/>
    <col min="14" max="14" width="10.140625" bestFit="1" customWidth="1"/>
  </cols>
  <sheetData>
    <row r="1" spans="1:14" ht="16.5">
      <c r="B1" s="74" t="s">
        <v>16</v>
      </c>
      <c r="C1" s="76" t="s">
        <v>17</v>
      </c>
      <c r="D1" s="78" t="s">
        <v>70</v>
      </c>
      <c r="E1" s="79"/>
      <c r="F1" s="79"/>
      <c r="G1" s="80" t="s">
        <v>21</v>
      </c>
    </row>
    <row r="2" spans="1:14" ht="38.25">
      <c r="B2" s="75"/>
      <c r="C2" s="77"/>
      <c r="D2" s="2" t="s">
        <v>30</v>
      </c>
      <c r="E2" s="2" t="s">
        <v>31</v>
      </c>
      <c r="F2" s="2" t="s">
        <v>32</v>
      </c>
      <c r="G2" s="81"/>
    </row>
    <row r="3" spans="1:14" ht="27.75" customHeight="1" thickBot="1">
      <c r="B3" s="44">
        <v>1</v>
      </c>
      <c r="C3" s="45" t="s">
        <v>33</v>
      </c>
      <c r="D3" s="42">
        <f>+D29+D30</f>
        <v>2383.6090277777776</v>
      </c>
      <c r="E3" s="42">
        <f>+E29+E30</f>
        <v>301.08611111111111</v>
      </c>
      <c r="F3" s="42">
        <f>+F29+F30</f>
        <v>9.3055555555555558E-2</v>
      </c>
      <c r="G3" s="43"/>
      <c r="I3" s="24"/>
    </row>
    <row r="4" spans="1:14" ht="17.25" customHeight="1" thickBot="1">
      <c r="D4" s="27"/>
      <c r="E4" s="27"/>
      <c r="F4" s="27"/>
    </row>
    <row r="5" spans="1:14">
      <c r="A5" s="90">
        <v>1</v>
      </c>
      <c r="B5" s="82" t="s">
        <v>58</v>
      </c>
      <c r="C5" s="29" t="s">
        <v>46</v>
      </c>
      <c r="D5" s="98">
        <v>81.853472222222223</v>
      </c>
      <c r="E5" s="98">
        <v>8.9229166666666675</v>
      </c>
      <c r="F5" s="99"/>
      <c r="I5" s="27"/>
    </row>
    <row r="6" spans="1:14" ht="15.75" thickBot="1">
      <c r="A6" s="91"/>
      <c r="B6" s="83"/>
      <c r="C6" s="30" t="s">
        <v>34</v>
      </c>
      <c r="D6" s="100">
        <v>70.712500000000006</v>
      </c>
      <c r="E6" s="100">
        <v>8.6062499999999993</v>
      </c>
      <c r="F6" s="101"/>
      <c r="I6" s="27"/>
    </row>
    <row r="7" spans="1:14">
      <c r="A7" s="90">
        <v>2</v>
      </c>
      <c r="B7" s="82" t="s">
        <v>59</v>
      </c>
      <c r="C7" s="29" t="s">
        <v>46</v>
      </c>
      <c r="D7" s="98">
        <v>97.011805555555554</v>
      </c>
      <c r="E7" s="98">
        <v>12.469444444444445</v>
      </c>
      <c r="F7" s="99"/>
      <c r="I7" s="27"/>
      <c r="N7" s="28"/>
    </row>
    <row r="8" spans="1:14" ht="15.75" thickBot="1">
      <c r="A8" s="91"/>
      <c r="B8" s="83"/>
      <c r="C8" s="30" t="s">
        <v>34</v>
      </c>
      <c r="D8" s="100">
        <v>83.418750000000003</v>
      </c>
      <c r="E8" s="100">
        <v>7.0965277777777782</v>
      </c>
      <c r="F8" s="101"/>
      <c r="I8" s="27"/>
      <c r="N8" s="48"/>
    </row>
    <row r="9" spans="1:14">
      <c r="A9" s="90">
        <v>3</v>
      </c>
      <c r="B9" s="82" t="s">
        <v>60</v>
      </c>
      <c r="C9" s="29" t="s">
        <v>46</v>
      </c>
      <c r="D9" s="98">
        <v>132.58611111111111</v>
      </c>
      <c r="E9" s="98">
        <v>23.377777777777776</v>
      </c>
      <c r="F9" s="99"/>
      <c r="I9" s="27"/>
      <c r="N9" s="28"/>
    </row>
    <row r="10" spans="1:14" ht="15.75" thickBot="1">
      <c r="A10" s="91"/>
      <c r="B10" s="83"/>
      <c r="C10" s="30" t="s">
        <v>34</v>
      </c>
      <c r="D10" s="100">
        <v>125.07222222222222</v>
      </c>
      <c r="E10" s="100">
        <v>18.418055555555554</v>
      </c>
      <c r="F10" s="101">
        <v>9.3055555555555558E-2</v>
      </c>
      <c r="I10" s="27"/>
    </row>
    <row r="11" spans="1:14">
      <c r="A11" s="90">
        <v>4</v>
      </c>
      <c r="B11" s="82" t="s">
        <v>61</v>
      </c>
      <c r="C11" s="29" t="s">
        <v>46</v>
      </c>
      <c r="D11" s="98">
        <v>130.91527777777779</v>
      </c>
      <c r="E11" s="98">
        <v>18.834027777777777</v>
      </c>
      <c r="F11" s="99"/>
      <c r="G11" s="27"/>
      <c r="I11" s="27"/>
      <c r="J11" s="32"/>
    </row>
    <row r="12" spans="1:14" ht="15.75" thickBot="1">
      <c r="A12" s="91"/>
      <c r="B12" s="83"/>
      <c r="C12" s="30" t="s">
        <v>34</v>
      </c>
      <c r="D12" s="100">
        <v>95.648611111111109</v>
      </c>
      <c r="E12" s="100">
        <v>8.9895833333333339</v>
      </c>
      <c r="F12" s="101"/>
      <c r="I12" s="27"/>
      <c r="J12" s="28"/>
    </row>
    <row r="13" spans="1:14">
      <c r="A13" s="90">
        <v>5</v>
      </c>
      <c r="B13" s="82" t="s">
        <v>62</v>
      </c>
      <c r="C13" s="29" t="s">
        <v>46</v>
      </c>
      <c r="D13" s="98">
        <v>115.20486111111111</v>
      </c>
      <c r="E13" s="98">
        <v>13.826388888888889</v>
      </c>
      <c r="F13" s="99"/>
      <c r="I13" s="27"/>
      <c r="J13" s="32"/>
    </row>
    <row r="14" spans="1:14" ht="15.75" thickBot="1">
      <c r="A14" s="91"/>
      <c r="B14" s="83"/>
      <c r="C14" s="30" t="s">
        <v>34</v>
      </c>
      <c r="D14" s="100">
        <v>85.040277777777774</v>
      </c>
      <c r="E14" s="100">
        <v>8.3270833333333325</v>
      </c>
      <c r="F14" s="101"/>
      <c r="I14" s="27"/>
      <c r="J14" s="32"/>
    </row>
    <row r="15" spans="1:14">
      <c r="A15" s="90">
        <v>6</v>
      </c>
      <c r="B15" s="82" t="s">
        <v>63</v>
      </c>
      <c r="C15" s="29" t="s">
        <v>46</v>
      </c>
      <c r="D15" s="98">
        <v>119.47986111111111</v>
      </c>
      <c r="E15" s="98">
        <v>11.991666666666667</v>
      </c>
      <c r="F15" s="99"/>
      <c r="I15" s="27"/>
    </row>
    <row r="16" spans="1:14" ht="15.75" thickBot="1">
      <c r="A16" s="91"/>
      <c r="B16" s="83"/>
      <c r="C16" s="30" t="s">
        <v>34</v>
      </c>
      <c r="D16" s="100">
        <v>88.02291666666666</v>
      </c>
      <c r="E16" s="100">
        <v>13.710416666666667</v>
      </c>
      <c r="F16" s="101"/>
      <c r="I16" s="27"/>
    </row>
    <row r="17" spans="1:12">
      <c r="A17" s="90">
        <v>7</v>
      </c>
      <c r="B17" s="82" t="s">
        <v>64</v>
      </c>
      <c r="C17" s="29" t="s">
        <v>46</v>
      </c>
      <c r="D17" s="98">
        <v>132.53888888888889</v>
      </c>
      <c r="E17" s="98">
        <v>14.985416666666667</v>
      </c>
      <c r="F17" s="99"/>
    </row>
    <row r="18" spans="1:12" ht="15.75" thickBot="1">
      <c r="A18" s="91"/>
      <c r="B18" s="83"/>
      <c r="C18" s="30" t="s">
        <v>34</v>
      </c>
      <c r="D18" s="100">
        <v>88.282638888888883</v>
      </c>
      <c r="E18" s="100">
        <v>12.819444444444445</v>
      </c>
      <c r="F18" s="101"/>
      <c r="L18" s="37"/>
    </row>
    <row r="19" spans="1:12">
      <c r="A19" s="90">
        <v>8</v>
      </c>
      <c r="B19" s="82" t="s">
        <v>65</v>
      </c>
      <c r="C19" s="29" t="s">
        <v>46</v>
      </c>
      <c r="D19" s="98">
        <v>126.85833333333333</v>
      </c>
      <c r="E19" s="98">
        <v>18.457638888888887</v>
      </c>
      <c r="F19" s="99"/>
      <c r="L19" s="37"/>
    </row>
    <row r="20" spans="1:12" ht="15.75" thickBot="1">
      <c r="A20" s="91"/>
      <c r="B20" s="83"/>
      <c r="C20" s="30" t="s">
        <v>34</v>
      </c>
      <c r="D20" s="100">
        <v>92.673611111111114</v>
      </c>
      <c r="E20" s="100">
        <v>10.958333333333334</v>
      </c>
      <c r="F20" s="101"/>
      <c r="L20" s="37"/>
    </row>
    <row r="21" spans="1:12">
      <c r="A21" s="90">
        <v>9</v>
      </c>
      <c r="B21" s="82" t="s">
        <v>66</v>
      </c>
      <c r="C21" s="29" t="s">
        <v>46</v>
      </c>
      <c r="D21" s="98">
        <v>119.89791666666666</v>
      </c>
      <c r="E21" s="98">
        <v>19.896527777777777</v>
      </c>
      <c r="F21" s="99"/>
      <c r="L21" s="37"/>
    </row>
    <row r="22" spans="1:12" ht="15.75" thickBot="1">
      <c r="A22" s="91"/>
      <c r="B22" s="83"/>
      <c r="C22" s="30" t="s">
        <v>34</v>
      </c>
      <c r="D22" s="100">
        <v>80.57083333333334</v>
      </c>
      <c r="E22" s="100">
        <v>11.025694444444444</v>
      </c>
      <c r="F22" s="101"/>
      <c r="L22" s="37"/>
    </row>
    <row r="23" spans="1:12">
      <c r="A23" s="90">
        <v>10</v>
      </c>
      <c r="B23" s="82" t="s">
        <v>67</v>
      </c>
      <c r="C23" s="29" t="s">
        <v>46</v>
      </c>
      <c r="D23" s="98">
        <v>91.13055555555556</v>
      </c>
      <c r="E23" s="98">
        <v>12.234722222222222</v>
      </c>
      <c r="F23" s="99"/>
      <c r="L23" s="37"/>
    </row>
    <row r="24" spans="1:12" ht="15.75" thickBot="1">
      <c r="A24" s="91"/>
      <c r="B24" s="83"/>
      <c r="C24" s="30" t="s">
        <v>34</v>
      </c>
      <c r="D24" s="100">
        <v>76.12777777777778</v>
      </c>
      <c r="E24" s="100">
        <v>9.1624999999999996</v>
      </c>
      <c r="F24" s="101"/>
      <c r="L24" s="37"/>
    </row>
    <row r="25" spans="1:12">
      <c r="A25" s="92">
        <v>11</v>
      </c>
      <c r="B25" s="88" t="s">
        <v>68</v>
      </c>
      <c r="C25" s="33" t="s">
        <v>46</v>
      </c>
      <c r="D25" s="102">
        <v>90.188888888888883</v>
      </c>
      <c r="E25" s="102">
        <v>11.059722222222222</v>
      </c>
      <c r="F25" s="103"/>
      <c r="L25" s="37"/>
    </row>
    <row r="26" spans="1:12" ht="15.75" thickBot="1">
      <c r="A26" s="91"/>
      <c r="B26" s="83"/>
      <c r="C26" s="30" t="s">
        <v>34</v>
      </c>
      <c r="D26" s="100">
        <v>91.769444444444446</v>
      </c>
      <c r="E26" s="100">
        <v>6.3916666666666666</v>
      </c>
      <c r="F26" s="101"/>
      <c r="G26" s="27"/>
    </row>
    <row r="27" spans="1:12">
      <c r="A27" s="92">
        <v>12</v>
      </c>
      <c r="B27" s="88" t="s">
        <v>69</v>
      </c>
      <c r="C27" s="33" t="s">
        <v>46</v>
      </c>
      <c r="D27" s="102">
        <v>87.520833333333329</v>
      </c>
      <c r="E27" s="102">
        <v>11.442361111111111</v>
      </c>
      <c r="F27" s="103"/>
      <c r="G27" s="27"/>
    </row>
    <row r="28" spans="1:12" ht="15.75" thickBot="1">
      <c r="A28" s="91"/>
      <c r="B28" s="83"/>
      <c r="C28" s="30" t="s">
        <v>34</v>
      </c>
      <c r="D28" s="100">
        <v>81.082638888888894</v>
      </c>
      <c r="E28" s="100">
        <v>8.0819444444444439</v>
      </c>
      <c r="F28" s="101"/>
      <c r="G28" s="27"/>
    </row>
    <row r="29" spans="1:12">
      <c r="A29" s="84" t="s">
        <v>54</v>
      </c>
      <c r="B29" s="85"/>
      <c r="C29" s="34" t="s">
        <v>46</v>
      </c>
      <c r="D29" s="104">
        <f>SUM(D5+D7+D9+D11+D13+D15+D17+D19+D21+D23+D25+D27)</f>
        <v>1325.1868055555553</v>
      </c>
      <c r="E29" s="104">
        <f t="shared" ref="E29:F29" si="0">SUM(E5+E7+E9+E11+E13+E15+E17+E19+E21+E23+E25+E27)</f>
        <v>177.49861111111113</v>
      </c>
      <c r="F29" s="104">
        <f t="shared" si="0"/>
        <v>0</v>
      </c>
    </row>
    <row r="30" spans="1:12">
      <c r="A30" s="86"/>
      <c r="B30" s="87"/>
      <c r="C30" s="35" t="s">
        <v>34</v>
      </c>
      <c r="D30" s="105">
        <f>+D6+D8+D10+D12+D14+D16+D18+D20+D22+D24+D26+D28</f>
        <v>1058.422222222222</v>
      </c>
      <c r="E30" s="105">
        <f t="shared" ref="E30:F30" si="1">+E6+E8+E10+E12+E14+E16+E18+E20+E22+E24+E26+E28</f>
        <v>123.58749999999999</v>
      </c>
      <c r="F30" s="105">
        <f t="shared" si="1"/>
        <v>9.3055555555555558E-2</v>
      </c>
    </row>
    <row r="31" spans="1:12">
      <c r="B31" s="89"/>
      <c r="D31" s="106"/>
      <c r="E31" s="106"/>
      <c r="F31" s="106"/>
    </row>
    <row r="32" spans="1:12">
      <c r="B32" s="89"/>
      <c r="D32" s="106"/>
      <c r="E32" s="106"/>
      <c r="F32" s="106"/>
    </row>
    <row r="33" spans="4:7">
      <c r="D33" s="106"/>
      <c r="E33" s="106"/>
      <c r="F33" s="106"/>
    </row>
    <row r="34" spans="4:7">
      <c r="D34" s="27"/>
      <c r="E34" s="27"/>
      <c r="F34" s="27"/>
    </row>
    <row r="35" spans="4:7">
      <c r="G35" s="28"/>
    </row>
  </sheetData>
  <protectedRanges>
    <protectedRange sqref="B3:G3" name="Rozstęp1"/>
  </protectedRanges>
  <mergeCells count="30">
    <mergeCell ref="B31:B3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B15:B16"/>
    <mergeCell ref="B17:B18"/>
    <mergeCell ref="B19:B20"/>
    <mergeCell ref="B21:B22"/>
    <mergeCell ref="A29:B30"/>
    <mergeCell ref="B23:B24"/>
    <mergeCell ref="B25:B26"/>
    <mergeCell ref="B5:B6"/>
    <mergeCell ref="B7:B8"/>
    <mergeCell ref="B9:B10"/>
    <mergeCell ref="B11:B12"/>
    <mergeCell ref="B13:B14"/>
    <mergeCell ref="A27:A28"/>
    <mergeCell ref="B27:B28"/>
    <mergeCell ref="B1:B2"/>
    <mergeCell ref="C1:C2"/>
    <mergeCell ref="D1:F1"/>
    <mergeCell ref="G1:G2"/>
  </mergeCells>
  <pageMargins left="0.25" right="0.25" top="0.75" bottom="0.75" header="0.3" footer="0.3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F4B00-F9C1-46E4-BAA0-289E04A68816}">
  <dimension ref="A1:I8"/>
  <sheetViews>
    <sheetView workbookViewId="0">
      <selection activeCell="G23" sqref="G23"/>
    </sheetView>
  </sheetViews>
  <sheetFormatPr defaultRowHeight="15"/>
  <cols>
    <col min="2" max="2" width="13.28515625" customWidth="1"/>
    <col min="3" max="3" width="38.85546875" bestFit="1" customWidth="1"/>
    <col min="4" max="4" width="26.7109375" customWidth="1"/>
    <col min="5" max="5" width="25.28515625" customWidth="1"/>
    <col min="6" max="6" width="37.5703125" customWidth="1"/>
    <col min="7" max="7" width="27.7109375" customWidth="1"/>
    <col min="9" max="9" width="10.140625" bestFit="1" customWidth="1"/>
  </cols>
  <sheetData>
    <row r="1" spans="1:9" ht="16.5">
      <c r="B1" s="74" t="s">
        <v>16</v>
      </c>
      <c r="C1" s="76" t="s">
        <v>17</v>
      </c>
      <c r="D1" s="78" t="s">
        <v>71</v>
      </c>
      <c r="E1" s="79"/>
      <c r="F1" s="79"/>
      <c r="G1" s="80" t="s">
        <v>21</v>
      </c>
    </row>
    <row r="2" spans="1:9" ht="38.25">
      <c r="B2" s="75"/>
      <c r="C2" s="77"/>
      <c r="D2" s="2" t="s">
        <v>30</v>
      </c>
      <c r="E2" s="2" t="s">
        <v>31</v>
      </c>
      <c r="F2" s="2" t="s">
        <v>32</v>
      </c>
      <c r="G2" s="81"/>
    </row>
    <row r="3" spans="1:9" ht="27.75" customHeight="1" thickBot="1">
      <c r="B3" s="44">
        <v>1</v>
      </c>
      <c r="C3" s="45" t="s">
        <v>33</v>
      </c>
      <c r="D3" s="46">
        <f>+D5+D6</f>
        <v>2383.6090277777776</v>
      </c>
      <c r="E3" s="46">
        <f>+E5+E6</f>
        <v>301.08611111111111</v>
      </c>
      <c r="F3" s="46">
        <f>+F6</f>
        <v>9.3055555555555558E-2</v>
      </c>
      <c r="G3" s="31"/>
      <c r="I3" s="24"/>
    </row>
    <row r="4" spans="1:9" ht="17.25" customHeight="1" thickBot="1">
      <c r="D4" s="47"/>
      <c r="E4" s="47"/>
      <c r="F4" s="47"/>
    </row>
    <row r="5" spans="1:9">
      <c r="A5" s="93" t="s">
        <v>55</v>
      </c>
      <c r="B5" s="94"/>
      <c r="C5" s="38" t="s">
        <v>56</v>
      </c>
      <c r="D5" s="49">
        <f>+połączenia!D29</f>
        <v>1325.1868055555553</v>
      </c>
      <c r="E5" s="49">
        <f>+połączenia!E29</f>
        <v>177.49861111111113</v>
      </c>
      <c r="F5" s="50">
        <f>+połączenia!F29</f>
        <v>0</v>
      </c>
    </row>
    <row r="6" spans="1:9" ht="15.75" thickBot="1">
      <c r="A6" s="95"/>
      <c r="B6" s="96"/>
      <c r="C6" s="39" t="s">
        <v>57</v>
      </c>
      <c r="D6" s="51">
        <f>+połączenia!D30</f>
        <v>1058.422222222222</v>
      </c>
      <c r="E6" s="51">
        <f>+połączenia!E30</f>
        <v>123.58749999999999</v>
      </c>
      <c r="F6" s="52">
        <f>+połączenia!F30</f>
        <v>9.3055555555555558E-2</v>
      </c>
    </row>
    <row r="7" spans="1:9">
      <c r="B7" s="97"/>
      <c r="D7" s="27"/>
      <c r="E7" s="27"/>
      <c r="F7" s="27"/>
    </row>
    <row r="8" spans="1:9">
      <c r="B8" s="89"/>
      <c r="D8" s="27"/>
      <c r="E8" s="27"/>
      <c r="F8" s="27"/>
    </row>
  </sheetData>
  <protectedRanges>
    <protectedRange sqref="B3:G3" name="Rozstęp1"/>
  </protectedRanges>
  <mergeCells count="6">
    <mergeCell ref="G1:G2"/>
    <mergeCell ref="A5:B6"/>
    <mergeCell ref="B7:B8"/>
    <mergeCell ref="B1:B2"/>
    <mergeCell ref="C1:C2"/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dane Zamawiającego</vt:lpstr>
      <vt:lpstr>BRA</vt:lpstr>
      <vt:lpstr>połączenia</vt:lpstr>
      <vt:lpstr>Statystyka dla Wykonawców</vt:lpstr>
    </vt:vector>
  </TitlesOfParts>
  <Company>Centrum Obs.'Vvâ€™..FÃ–â€“câ€”7G&amp;.6Â¦â€™.'?.dowej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Wierzejska Wioletta</dc:creator>
  <cp:lastModifiedBy>Walczak Aldona (RP Białystok)</cp:lastModifiedBy>
  <cp:lastPrinted>2023-08-02T13:05:21Z</cp:lastPrinted>
  <dcterms:created xsi:type="dcterms:W3CDTF">2020-10-14T06:44:16Z</dcterms:created>
  <dcterms:modified xsi:type="dcterms:W3CDTF">2025-09-03T08:30:15Z</dcterms:modified>
</cp:coreProperties>
</file>