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dorota.chodorowska\Documents\Składki\składki na usr\"/>
    </mc:Choice>
  </mc:AlternateContent>
  <xr:revisionPtr revIDLastSave="0" documentId="8_{1463BADB-F89B-49F5-BE38-90707D1C7A9D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<sst xmlns="http://schemas.openxmlformats.org/spreadsheetml/2006/main" count="54" uniqueCount="39">
  <si>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</si>
  <si>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</si>
  <si>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</si>
  <si>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</si>
  <si>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</si>
  <si>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</si>
  <si>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</si>
  <si>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</si>
  <si>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</si>
  <si>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</si>
  <si>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</si>
  <si>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</si>
  <si>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</si>
  <si>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</si>
  <si>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</si>
  <si>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</si>
  <si>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</si>
  <si>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</si>
  <si>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</si>
  <si>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</si>
  <si>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</si>
  <si>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</si>
  <si>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</si>
  <si>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</si>
  <si>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</si>
  <si>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</si>
  <si>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</si>
  <si>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</si>
  <si>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</si>
  <si>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</si>
  <si>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</si>
  <si>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</si>
  <si>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</si>
  <si>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</si>
  <si>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</si>
  <si>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ubezpieczenie emerytalno-rentowe</t>
  </si>
  <si>
    <t>ubezpieczenie wypadkowe, chorobowe i macierzyńskie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</si>
  <si>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II kw. 2024 r.</t>
    </r>
  </si>
  <si>
    <t>od 1 marca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</si>
</sst>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activeCell="M1" sqref="M1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37</v>
      </c>
      <c r="B1" s="45"/>
      <c r="C1" s="46"/>
      <c r="D1" s="46"/>
      <c r="E1" s="46"/>
      <c r="F1" s="46"/>
      <c r="G1" s="46"/>
      <c r="H1" s="46"/>
      <c r="I1" s="47"/>
      <c r="J1" s="1"/>
      <c r="L1" s="3">
        <v>1602.86</v>
      </c>
      <c r="M1" s="2" t="s">
        <v>38</v>
      </c>
    </row>
    <row r="2" spans="1:14" ht="33.75" customHeight="1" thickBot="1" x14ac:dyDescent="0.25">
      <c r="A2" s="48" t="s">
        <v>0</v>
      </c>
      <c r="B2" s="50" t="s">
        <v>35</v>
      </c>
      <c r="C2" s="51"/>
      <c r="D2" s="51"/>
      <c r="E2" s="51"/>
      <c r="F2" s="52"/>
      <c r="G2" s="53" t="s">
        <v>36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160</v>
      </c>
      <c r="D6" s="25">
        <v>0</v>
      </c>
      <c r="E6" s="25">
        <f t="shared" ref="E6:E11" si="1">C6+D6</f>
        <v>160</v>
      </c>
      <c r="F6" s="26">
        <f t="shared" ref="F6:F11" si="2">E6*3</f>
        <v>480</v>
      </c>
      <c r="G6" s="25">
        <v>60</v>
      </c>
      <c r="H6" s="26">
        <f t="shared" ref="H6:H11" si="3">G6*3</f>
        <v>180</v>
      </c>
      <c r="I6" s="26">
        <f t="shared" ref="I6:I11" si="4">F6+H6</f>
        <v>660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160</v>
      </c>
      <c r="D7" s="25">
        <f>ROUND(12%*$L$1,0)</f>
        <v>192</v>
      </c>
      <c r="E7" s="25">
        <f t="shared" si="1"/>
        <v>352</v>
      </c>
      <c r="F7" s="26">
        <f t="shared" si="2"/>
        <v>1056</v>
      </c>
      <c r="G7" s="25">
        <v>60</v>
      </c>
      <c r="H7" s="26">
        <f t="shared" si="3"/>
        <v>180</v>
      </c>
      <c r="I7" s="26">
        <f t="shared" si="4"/>
        <v>1236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160</v>
      </c>
      <c r="D8" s="25">
        <f>ROUND(24%*$L$1,0)</f>
        <v>385</v>
      </c>
      <c r="E8" s="25">
        <f t="shared" si="1"/>
        <v>545</v>
      </c>
      <c r="F8" s="26">
        <f t="shared" si="2"/>
        <v>1635</v>
      </c>
      <c r="G8" s="25">
        <v>60</v>
      </c>
      <c r="H8" s="26">
        <f t="shared" si="3"/>
        <v>180</v>
      </c>
      <c r="I8" s="26">
        <f t="shared" si="4"/>
        <v>1815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160</v>
      </c>
      <c r="D9" s="25">
        <f>ROUND(36%*$L$1,0)</f>
        <v>577</v>
      </c>
      <c r="E9" s="25">
        <f t="shared" si="1"/>
        <v>737</v>
      </c>
      <c r="F9" s="26">
        <f t="shared" si="2"/>
        <v>2211</v>
      </c>
      <c r="G9" s="25">
        <v>60</v>
      </c>
      <c r="H9" s="26">
        <f t="shared" si="3"/>
        <v>180</v>
      </c>
      <c r="I9" s="26">
        <f t="shared" si="4"/>
        <v>2391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160</v>
      </c>
      <c r="D10" s="25">
        <f>ROUND(48%*$L$1,0)</f>
        <v>769</v>
      </c>
      <c r="E10" s="25">
        <f t="shared" si="1"/>
        <v>929</v>
      </c>
      <c r="F10" s="26">
        <f t="shared" si="2"/>
        <v>2787</v>
      </c>
      <c r="G10" s="25">
        <v>60</v>
      </c>
      <c r="H10" s="26">
        <f t="shared" si="3"/>
        <v>180</v>
      </c>
      <c r="I10" s="26">
        <f t="shared" si="4"/>
        <v>2967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160</v>
      </c>
      <c r="D11" s="34">
        <v>0</v>
      </c>
      <c r="E11" s="34">
        <f t="shared" si="1"/>
        <v>160</v>
      </c>
      <c r="F11" s="35">
        <f t="shared" si="2"/>
        <v>480</v>
      </c>
      <c r="G11" s="36">
        <v>60</v>
      </c>
      <c r="H11" s="35">
        <f t="shared" si="3"/>
        <v>180</v>
      </c>
      <c r="I11" s="35">
        <f t="shared" si="4"/>
        <v>660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320</v>
      </c>
      <c r="D13" s="25">
        <v>0</v>
      </c>
      <c r="E13" s="25">
        <f t="shared" ref="E13:E18" si="5">C13+D13</f>
        <v>320</v>
      </c>
      <c r="F13" s="26">
        <f t="shared" ref="F13:F18" si="6">E13*3</f>
        <v>960</v>
      </c>
      <c r="G13" s="25">
        <v>60</v>
      </c>
      <c r="H13" s="26">
        <f t="shared" ref="H13:H18" si="7">G13*3</f>
        <v>180</v>
      </c>
      <c r="I13" s="26">
        <f t="shared" ref="I13:I18" si="8">F13+H13</f>
        <v>1140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320</v>
      </c>
      <c r="D14" s="25">
        <f>ROUND(12%*$L$1,0)</f>
        <v>192</v>
      </c>
      <c r="E14" s="25">
        <f t="shared" si="5"/>
        <v>512</v>
      </c>
      <c r="F14" s="26">
        <f t="shared" si="6"/>
        <v>1536</v>
      </c>
      <c r="G14" s="25">
        <v>60</v>
      </c>
      <c r="H14" s="26">
        <f t="shared" si="7"/>
        <v>180</v>
      </c>
      <c r="I14" s="26">
        <f t="shared" si="8"/>
        <v>1716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320</v>
      </c>
      <c r="D15" s="25">
        <f>ROUND(24%*$L$1,0)</f>
        <v>385</v>
      </c>
      <c r="E15" s="25">
        <f t="shared" si="5"/>
        <v>705</v>
      </c>
      <c r="F15" s="26">
        <f t="shared" si="6"/>
        <v>2115</v>
      </c>
      <c r="G15" s="25">
        <v>60</v>
      </c>
      <c r="H15" s="26">
        <f t="shared" si="7"/>
        <v>180</v>
      </c>
      <c r="I15" s="26">
        <f t="shared" si="8"/>
        <v>2295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320</v>
      </c>
      <c r="D16" s="25">
        <f>ROUND(36%*$L$1,0)</f>
        <v>577</v>
      </c>
      <c r="E16" s="25">
        <f t="shared" si="5"/>
        <v>897</v>
      </c>
      <c r="F16" s="26">
        <f t="shared" si="6"/>
        <v>2691</v>
      </c>
      <c r="G16" s="25">
        <v>60</v>
      </c>
      <c r="H16" s="26">
        <f t="shared" si="7"/>
        <v>180</v>
      </c>
      <c r="I16" s="26">
        <f t="shared" si="8"/>
        <v>2871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320</v>
      </c>
      <c r="D17" s="25">
        <f>ROUND(48%*$L$1,0)</f>
        <v>769</v>
      </c>
      <c r="E17" s="25">
        <f t="shared" si="5"/>
        <v>1089</v>
      </c>
      <c r="F17" s="26">
        <f t="shared" si="6"/>
        <v>3267</v>
      </c>
      <c r="G17" s="25">
        <v>60</v>
      </c>
      <c r="H17" s="26">
        <f t="shared" si="7"/>
        <v>180</v>
      </c>
      <c r="I17" s="26">
        <f t="shared" si="8"/>
        <v>3447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320</v>
      </c>
      <c r="D18" s="42">
        <v>0</v>
      </c>
      <c r="E18" s="34">
        <f t="shared" si="5"/>
        <v>320</v>
      </c>
      <c r="F18" s="35">
        <f t="shared" si="6"/>
        <v>960</v>
      </c>
      <c r="G18" s="34">
        <v>60</v>
      </c>
      <c r="H18" s="35">
        <f t="shared" si="7"/>
        <v>180</v>
      </c>
      <c r="I18" s="35">
        <f t="shared" si="8"/>
        <v>1140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Dorota Chodorowska</cp:lastModifiedBy>
  <cp:lastPrinted>2022-03-07T13:17:35Z</cp:lastPrinted>
  <dcterms:created xsi:type="dcterms:W3CDTF">2020-03-23T08:58:54Z</dcterms:created>
  <dcterms:modified xsi:type="dcterms:W3CDTF">2024-02-20T14:02:08Z</dcterms:modified>
</cp:coreProperties>
</file>