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Wzory formularzy WOPP\"/>
    </mc:Choice>
  </mc:AlternateContent>
  <xr:revisionPtr revIDLastSave="0" documentId="13_ncr:1_{EA98DC2A-1D37-48C5-A549-836A9F850D36}" xr6:coauthVersionLast="47" xr6:coauthVersionMax="47" xr10:uidLastSave="{00000000-0000-0000-0000-000000000000}"/>
  <bookViews>
    <workbookView xWindow="-120" yWindow="-120" windowWidth="29040" windowHeight="15840" xr2:uid="{B5365F23-4378-40E0-B0F0-0D34D7D0D266}"/>
  </bookViews>
  <sheets>
    <sheet name="zał_kalk_pasz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zał_kalk_pasza!$A$1:$E$22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C19" i="1"/>
  <c r="D19" i="1" s="1"/>
  <c r="C17" i="1"/>
  <c r="D17" i="1" s="1"/>
  <c r="E17" i="1" s="1"/>
  <c r="D14" i="1"/>
  <c r="E14" i="1" s="1"/>
  <c r="C13" i="1"/>
  <c r="D13" i="1" s="1"/>
  <c r="E13" i="1" s="1"/>
  <c r="C11" i="1"/>
  <c r="D11" i="1" s="1"/>
  <c r="E11" i="1" s="1"/>
  <c r="D21" i="1" l="1"/>
  <c r="E19" i="1"/>
  <c r="E21" i="1" s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Kołata</author>
  </authors>
  <commentList>
    <comment ref="C14" authorId="0" shapeId="0" xr:uid="{CDC1DB85-14A9-4394-BDBE-642CDDF69AE6}">
      <text>
        <r>
          <rPr>
            <sz val="9"/>
            <color indexed="81"/>
            <rFont val="Tahoma"/>
            <family val="2"/>
            <charset val="238"/>
          </rPr>
          <t xml:space="preserve">1. Wartość wskaźnika dla cyklu otwartego polegającego na tuczu od masy 25 kg do 120 kg to </t>
        </r>
        <r>
          <rPr>
            <b/>
            <sz val="9"/>
            <color indexed="81"/>
            <rFont val="Tahoma"/>
            <family val="2"/>
            <charset val="238"/>
          </rPr>
          <t>0,275 t.</t>
        </r>
        <r>
          <rPr>
            <sz val="9"/>
            <color indexed="81"/>
            <rFont val="Tahoma"/>
            <family val="2"/>
            <charset val="238"/>
          </rPr>
          <t xml:space="preserve">
2. Jeżeli w cyklu otwartym rolnik sprzedaje tuczniki o niższej masie (przeznaczone do dalszego chowu) to należy samodzielnie wyliczyć wartość ww. wskaźnika wg poniższych wyjaśnień:
- do tuczu kupowane są prosięta o masie ciała 20-30 kg tak więc ilość paszy typu starter wymaga przeciętnie zastosowania około </t>
        </r>
        <r>
          <rPr>
            <b/>
            <sz val="9"/>
            <color indexed="81"/>
            <rFont val="Tahoma"/>
            <family val="2"/>
            <charset val="238"/>
          </rPr>
          <t>15 kg paszy</t>
        </r>
        <r>
          <rPr>
            <sz val="9"/>
            <color indexed="81"/>
            <rFont val="Tahoma"/>
            <family val="2"/>
            <charset val="238"/>
          </rPr>
          <t xml:space="preserve">,
- ilość paszy potrzebnej w pierwszym okresie tuczu od masy ciała 30 kg do 70 kg wynosi około 100 kg, co wynika z przeciętnego zużycia paszy na </t>
        </r>
        <r>
          <rPr>
            <b/>
            <sz val="9"/>
            <color indexed="81"/>
            <rFont val="Tahoma"/>
            <family val="2"/>
            <charset val="238"/>
          </rPr>
          <t>1 kg przyrostu masy ciała wynoszącego 2,5 kg</t>
        </r>
        <r>
          <rPr>
            <sz val="9"/>
            <color indexed="81"/>
            <rFont val="Tahoma"/>
            <family val="2"/>
            <charset val="238"/>
          </rPr>
          <t>.
- ilość paszy potrzebnej w drugim okresie tuczu od masy ciała 70 kg do 120 kg wynosi około 160 kg, co wynika z przeciętnego zużycia paszy n</t>
        </r>
        <r>
          <rPr>
            <b/>
            <sz val="9"/>
            <color indexed="81"/>
            <rFont val="Tahoma"/>
            <family val="2"/>
            <charset val="238"/>
          </rPr>
          <t>a 1 kg przyrostu masy ciała wynoszącego 3,2 kg.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 xml:space="preserve">3. Jeżeli w cyklu otwartym rolnik tuczy prosięta o masie początkowej niższej niż 30 kg (np. 7 kg) zakupione w celu odchowu do masy ciała 40 kg wyliczenie paszy zużytej na cały okres odchowu (przykładowo od 7 kg do 40 kg)  należy samodzielnie obliczyć wg poniższych wyjaśnień:
- do tuczu kupowane są prosięta o masie np. 7 kg to w przedziale 7-10 kg należy założyć przeciętne zużycie paszy </t>
        </r>
        <r>
          <rPr>
            <b/>
            <sz val="9"/>
            <color indexed="10"/>
            <rFont val="Tahoma"/>
            <family val="2"/>
            <charset val="238"/>
          </rPr>
          <t xml:space="preserve">1,75 kg na 1 kg przyrostu masy ciała, </t>
        </r>
        <r>
          <rPr>
            <sz val="9"/>
            <color indexed="10"/>
            <rFont val="Tahoma"/>
            <family val="2"/>
            <charset val="238"/>
          </rPr>
          <t xml:space="preserve">
- w przedziale 10-30 kg należy założyć przeciętne zużycie paszy </t>
        </r>
        <r>
          <rPr>
            <b/>
            <sz val="9"/>
            <color indexed="10"/>
            <rFont val="Tahoma"/>
            <family val="2"/>
            <charset val="238"/>
          </rPr>
          <t>1,75 kg na na 1 kg przyrostu masy ciała,</t>
        </r>
        <r>
          <rPr>
            <sz val="9"/>
            <color indexed="10"/>
            <rFont val="Tahoma"/>
            <family val="2"/>
            <charset val="238"/>
          </rPr>
          <t xml:space="preserve">
- w przedziale 30-40 kg należy założyć przeciętne zużycie paszy
</t>
        </r>
        <r>
          <rPr>
            <b/>
            <sz val="9"/>
            <color indexed="10"/>
            <rFont val="Tahoma"/>
            <family val="2"/>
            <charset val="238"/>
          </rPr>
          <t>2,20 kg paszy na 1 kg przyrostu masy ciała</t>
        </r>
        <r>
          <rPr>
            <sz val="9"/>
            <color indexed="10"/>
            <rFont val="Tahoma"/>
            <family val="2"/>
            <charset val="238"/>
          </rPr>
          <t xml:space="preserve">.
Wartość należy podać w przeliczeniu na tony w zakrągleniu do 3 miejsc po przecinku.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<sst xmlns="http://schemas.openxmlformats.org/spreadsheetml/2006/main" count="28" uniqueCount="20">
  <si>
    <t>Kalkulacja  ładowności silosów paszowych</t>
  </si>
  <si>
    <t>Liczba świń 
(w szt.)</t>
  </si>
  <si>
    <t xml:space="preserve"> Zużycie paszy na 1 szt. na cykl produkcyjny</t>
  </si>
  <si>
    <t xml:space="preserve"> Roczne zapotrzebowanie na paszę 
(w t)</t>
  </si>
  <si>
    <t xml:space="preserve">Zapotrzebowanie na paszę w okresach dwutygodniowych 
(w t) </t>
  </si>
  <si>
    <t>RASY TOWAROWE</t>
  </si>
  <si>
    <t xml:space="preserve">Cykl zamknięty: </t>
  </si>
  <si>
    <t xml:space="preserve">str. 7 ekspertyzy </t>
  </si>
  <si>
    <t>tuczniki</t>
  </si>
  <si>
    <t>pasza na 1 szt. - system zamknięty (str. 10)</t>
  </si>
  <si>
    <t xml:space="preserve">Cykl otwarty: </t>
  </si>
  <si>
    <t>prosięta</t>
  </si>
  <si>
    <t>pasza na 1 szt. - system otwarty (str. 11)</t>
  </si>
  <si>
    <t>pasza na 1 szt. - system otwarty (str. 10)</t>
  </si>
  <si>
    <t>pasza na 1 szt. - system zamknięty (str. 11)</t>
  </si>
  <si>
    <t>Razem:</t>
  </si>
  <si>
    <r>
      <t xml:space="preserve">Łączna ładowność silosów
</t>
    </r>
    <r>
      <rPr>
        <sz val="11"/>
        <rFont val="Arial"/>
        <family val="2"/>
        <charset val="238"/>
      </rPr>
      <t>(po zaokrągleniu w górę ilości maksymalnego zapotrzebowania na paszę w okresach dwutygodniowych)</t>
    </r>
  </si>
  <si>
    <r>
      <t>RASY RODZIME i CZYSTE</t>
    </r>
    <r>
      <rPr>
        <sz val="10"/>
        <rFont val="Arial"/>
        <family val="2"/>
        <charset val="238"/>
      </rPr>
      <t xml:space="preserve"> </t>
    </r>
  </si>
  <si>
    <t>Nr EP Wnioskodawcy:</t>
  </si>
  <si>
    <t>Liczba świń sprzedanych, padłych oraz poddanych ubojowi na użytek własny (w okresie od .............. r. do .................. r.) ustalona na podstawie danych zawartych w komputerowej bazie danych prowadzonej przez ARiMR zawierającej informacje dotyczące identyfikacji zwierząt i siedzib stad tych zwierząt.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</si>
</sst>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/>
      <right/>
      <top style="thin">
        <color rgb="FFAEAAAA"/>
      </top>
      <bottom style="thin">
        <color rgb="FFAE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16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5" fillId="3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Normal="100" zoomScaleSheetLayoutView="100" workbookViewId="0">
      <selection activeCell="T15" sqref="T15"/>
    </sheetView>
  </sheetViews>
  <sheetFormatPr defaultRowHeight="12.75" x14ac:dyDescent="0.2"/>
  <cols>
    <col min="1" max="1" width="20.85546875" style="2" customWidth="1"/>
    <col min="2" max="2" width="14.42578125" style="2" customWidth="1"/>
    <col min="3" max="3" width="18.5703125" style="2" customWidth="1"/>
    <col min="4" max="4" width="23" style="2" customWidth="1"/>
    <col min="5" max="5" width="20.42578125" style="2" customWidth="1"/>
    <col min="6" max="6" width="7.28515625" style="2" customWidth="1"/>
    <col min="7" max="9" width="7.28515625" style="2" hidden="1" customWidth="1"/>
    <col min="10" max="12" width="7.28515625" style="2" customWidth="1"/>
    <col min="13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x14ac:dyDescent="0.2">
      <c r="A1" s="33"/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8" t="s">
        <v>18</v>
      </c>
      <c r="B2" s="38"/>
      <c r="C2" s="39"/>
      <c r="D2" s="3"/>
      <c r="E2" s="3"/>
    </row>
    <row r="3" spans="1:23" x14ac:dyDescent="0.2">
      <c r="A3" s="34"/>
      <c r="B3" s="34"/>
      <c r="C3" s="34"/>
      <c r="D3" s="34"/>
      <c r="E3" s="27"/>
    </row>
    <row r="4" spans="1:23" s="6" customFormat="1" ht="11.25" customHeight="1" x14ac:dyDescent="0.2">
      <c r="A4" s="4"/>
      <c r="B4" s="4"/>
      <c r="C4" s="4"/>
      <c r="D4" s="4"/>
      <c r="E4" s="4"/>
      <c r="F4" s="4"/>
      <c r="G4" s="5"/>
      <c r="H4" s="5"/>
      <c r="I4" s="5"/>
      <c r="J4" s="4"/>
      <c r="K4" s="4"/>
    </row>
    <row r="5" spans="1:23" s="6" customFormat="1" ht="85.5" customHeight="1" x14ac:dyDescent="0.2">
      <c r="A5" s="35" t="s">
        <v>0</v>
      </c>
      <c r="B5" s="35"/>
      <c r="C5" s="35"/>
      <c r="D5" s="35"/>
      <c r="E5" s="35"/>
      <c r="F5" s="4"/>
      <c r="G5" s="5"/>
      <c r="H5" s="5"/>
      <c r="I5" s="5"/>
      <c r="J5" s="4"/>
      <c r="K5" s="4"/>
    </row>
    <row r="6" spans="1:23" ht="75" customHeight="1" x14ac:dyDescent="0.2">
      <c r="A6" s="36" t="s">
        <v>19</v>
      </c>
      <c r="B6" s="37"/>
      <c r="C6" s="37"/>
      <c r="D6" s="37"/>
      <c r="E6" s="7"/>
    </row>
    <row r="7" spans="1:23" x14ac:dyDescent="0.2">
      <c r="A7" s="3"/>
      <c r="B7" s="3"/>
      <c r="C7" s="3"/>
      <c r="D7" s="3"/>
      <c r="E7" s="3"/>
    </row>
    <row r="8" spans="1:23" ht="72.75" customHeight="1" x14ac:dyDescent="0.3">
      <c r="A8" s="8"/>
      <c r="B8" s="9" t="s">
        <v>1</v>
      </c>
      <c r="C8" s="9" t="s">
        <v>2</v>
      </c>
      <c r="D8" s="9" t="s">
        <v>3</v>
      </c>
      <c r="E8" s="10" t="s">
        <v>4</v>
      </c>
      <c r="L8" s="11"/>
      <c r="M8" s="11"/>
      <c r="N8" s="11"/>
    </row>
    <row r="9" spans="1:23" ht="39.75" customHeight="1" x14ac:dyDescent="0.3">
      <c r="A9" s="31" t="s">
        <v>5</v>
      </c>
      <c r="B9" s="32"/>
      <c r="C9" s="32"/>
      <c r="D9" s="32"/>
      <c r="E9" s="32"/>
      <c r="L9" s="11"/>
      <c r="M9" s="11"/>
      <c r="N9" s="11"/>
    </row>
    <row r="10" spans="1:23" ht="24.75" customHeight="1" x14ac:dyDescent="0.3">
      <c r="A10" s="40" t="s">
        <v>6</v>
      </c>
      <c r="B10" s="41"/>
      <c r="C10" s="41"/>
      <c r="D10" s="41"/>
      <c r="E10" s="41"/>
      <c r="G10" s="2" t="s">
        <v>7</v>
      </c>
      <c r="L10" s="11"/>
      <c r="M10" s="11"/>
      <c r="N10" s="11"/>
    </row>
    <row r="11" spans="1:23" ht="16.5" customHeight="1" x14ac:dyDescent="0.2">
      <c r="A11" s="12" t="s">
        <v>8</v>
      </c>
      <c r="B11" s="13"/>
      <c r="C11" s="14" t="str">
        <f>IF(B11="","",0.35)</f>
        <v/>
      </c>
      <c r="D11" s="14" t="str">
        <f>IF($C$11="","",$B$11*$C$11)</f>
        <v/>
      </c>
      <c r="E11" s="14" t="str">
        <f>IF($D$11="","",$D$11/26)</f>
        <v/>
      </c>
      <c r="G11" s="15">
        <v>0.35</v>
      </c>
      <c r="I11" s="2" t="s">
        <v>9</v>
      </c>
    </row>
    <row r="12" spans="1:23" ht="25.5" customHeight="1" x14ac:dyDescent="0.25">
      <c r="A12" s="42" t="s">
        <v>10</v>
      </c>
      <c r="B12" s="43"/>
      <c r="C12" s="43"/>
      <c r="D12" s="43"/>
      <c r="E12" s="43"/>
      <c r="G12" s="15"/>
      <c r="W12" s="16"/>
    </row>
    <row r="13" spans="1:23" ht="16.5" customHeight="1" x14ac:dyDescent="0.2">
      <c r="A13" s="12" t="s">
        <v>11</v>
      </c>
      <c r="B13" s="13"/>
      <c r="C13" s="14" t="str">
        <f>IF(B13="","",0.09)</f>
        <v/>
      </c>
      <c r="D13" s="14" t="str">
        <f>IF($C$13="","",$B$13*$C$13)</f>
        <v/>
      </c>
      <c r="E13" s="14" t="str">
        <f>IF($D$13="","",$D$13/26)</f>
        <v/>
      </c>
      <c r="G13" s="15">
        <v>0.09</v>
      </c>
      <c r="I13" s="2" t="s">
        <v>12</v>
      </c>
      <c r="W13" s="17"/>
    </row>
    <row r="14" spans="1:23" ht="16.5" customHeight="1" x14ac:dyDescent="0.2">
      <c r="A14" s="12" t="s">
        <v>8</v>
      </c>
      <c r="B14" s="13"/>
      <c r="C14" s="13"/>
      <c r="D14" s="14" t="str">
        <f>IF($C$14="","",$B$14*$C$14)</f>
        <v/>
      </c>
      <c r="E14" s="14" t="str">
        <f>IF($D$14="","",$D$14/26)</f>
        <v/>
      </c>
      <c r="G14" s="15">
        <v>0.27500000000000002</v>
      </c>
      <c r="I14" s="2" t="s">
        <v>13</v>
      </c>
      <c r="W14" s="16"/>
    </row>
    <row r="15" spans="1:23" ht="39.75" customHeight="1" x14ac:dyDescent="0.2">
      <c r="A15" s="44" t="s">
        <v>17</v>
      </c>
      <c r="B15" s="32"/>
      <c r="C15" s="32"/>
      <c r="D15" s="32"/>
      <c r="E15" s="32"/>
    </row>
    <row r="16" spans="1:23" ht="24.75" customHeight="1" x14ac:dyDescent="0.25">
      <c r="A16" s="40" t="s">
        <v>6</v>
      </c>
      <c r="B16" s="41"/>
      <c r="C16" s="41"/>
      <c r="D16" s="41"/>
      <c r="E16" s="41"/>
    </row>
    <row r="17" spans="1:23" ht="16.5" customHeight="1" x14ac:dyDescent="0.2">
      <c r="A17" s="12" t="s">
        <v>8</v>
      </c>
      <c r="B17" s="13"/>
      <c r="C17" s="14" t="str">
        <f>IF(B17="","",0.5)</f>
        <v/>
      </c>
      <c r="D17" s="14" t="str">
        <f>IF($C$17="","",$B$17*$C$17)</f>
        <v/>
      </c>
      <c r="E17" s="14" t="str">
        <f>IF($D$17="","",$D$17/26)</f>
        <v/>
      </c>
      <c r="G17" s="15">
        <v>0.5</v>
      </c>
      <c r="I17" s="2" t="s">
        <v>14</v>
      </c>
    </row>
    <row r="18" spans="1:23" ht="25.5" customHeight="1" x14ac:dyDescent="0.25">
      <c r="A18" s="42" t="s">
        <v>10</v>
      </c>
      <c r="B18" s="43"/>
      <c r="C18" s="43"/>
      <c r="D18" s="43"/>
      <c r="E18" s="43"/>
      <c r="G18" s="15"/>
      <c r="W18" s="16"/>
    </row>
    <row r="19" spans="1:23" ht="16.5" customHeight="1" x14ac:dyDescent="0.2">
      <c r="A19" s="12" t="s">
        <v>11</v>
      </c>
      <c r="B19" s="13"/>
      <c r="C19" s="14" t="str">
        <f>IF(B19="","",0.15)</f>
        <v/>
      </c>
      <c r="D19" s="14" t="str">
        <f>IF($C$19="","",$B$19*$C$19)</f>
        <v/>
      </c>
      <c r="E19" s="14" t="str">
        <f>IF($D$19="","",D19/26)</f>
        <v/>
      </c>
      <c r="G19" s="15">
        <v>0.15</v>
      </c>
      <c r="I19" s="2" t="s">
        <v>12</v>
      </c>
      <c r="W19" s="17"/>
    </row>
    <row r="20" spans="1:23" ht="16.5" customHeight="1" x14ac:dyDescent="0.2">
      <c r="A20" s="12" t="s">
        <v>8</v>
      </c>
      <c r="B20" s="13"/>
      <c r="C20" s="14" t="str">
        <f>IF(B20="","",0.4)</f>
        <v/>
      </c>
      <c r="D20" s="14" t="str">
        <f>IF($C$20="","",$B$20*$C$20)</f>
        <v/>
      </c>
      <c r="E20" s="14" t="str">
        <f>IF($D$20="","",$D$20/26)</f>
        <v/>
      </c>
      <c r="G20" s="15">
        <v>0.4</v>
      </c>
      <c r="I20" s="2" t="s">
        <v>12</v>
      </c>
      <c r="W20" s="16"/>
    </row>
    <row r="21" spans="1:23" ht="15" customHeight="1" x14ac:dyDescent="0.25">
      <c r="A21" s="18" t="s">
        <v>15</v>
      </c>
      <c r="B21" s="19">
        <f>SUM(B11,B13,B14,B17,B19,B20)</f>
        <v>0</v>
      </c>
      <c r="C21" s="20"/>
      <c r="D21" s="21">
        <f>SUM(D19:D20,D17,D13:D14,D11)</f>
        <v>0</v>
      </c>
      <c r="E21" s="21">
        <f>SUM($E$19:$E$20,$E$11,$E$13,$E$14,$E$17)</f>
        <v>0</v>
      </c>
      <c r="W21" s="22"/>
    </row>
    <row r="22" spans="1:23" s="24" customFormat="1" ht="53.25" customHeight="1" x14ac:dyDescent="0.25">
      <c r="A22" s="29" t="s">
        <v>16</v>
      </c>
      <c r="B22" s="30"/>
      <c r="C22" s="30"/>
      <c r="D22" s="30"/>
      <c r="E22" s="23">
        <f>ROUNDUP((IF(($E$21)&lt;=2.1,IF(($E$21)=0,0,2.1),$E$21)),0)</f>
        <v>0</v>
      </c>
      <c r="I22" s="25"/>
    </row>
    <row r="23" spans="1:23" s="3" customFormat="1" x14ac:dyDescent="0.2">
      <c r="M23" s="26"/>
      <c r="N23" s="26"/>
      <c r="O23" s="26"/>
      <c r="P23" s="26"/>
    </row>
    <row r="24" spans="1:23" s="3" customFormat="1" x14ac:dyDescent="0.2">
      <c r="M24" s="26"/>
      <c r="N24" s="26"/>
      <c r="O24" s="26"/>
      <c r="P24" s="26"/>
    </row>
    <row r="25" spans="1:23" s="3" customFormat="1" ht="15" customHeight="1" x14ac:dyDescent="0.2">
      <c r="M25" s="26"/>
      <c r="N25" s="26"/>
      <c r="O25" s="26"/>
      <c r="P25" s="26"/>
    </row>
    <row r="26" spans="1:23" ht="15" customHeight="1" x14ac:dyDescent="0.2">
      <c r="M26" s="26"/>
      <c r="N26" s="26"/>
      <c r="O26" s="26"/>
      <c r="P26" s="26"/>
    </row>
    <row r="27" spans="1:23" ht="15" customHeight="1" x14ac:dyDescent="0.2">
      <c r="M27" s="26"/>
      <c r="N27" s="26"/>
      <c r="O27" s="26"/>
      <c r="P27" s="26"/>
    </row>
    <row r="28" spans="1:23" ht="15" customHeight="1" x14ac:dyDescent="0.2">
      <c r="M28" s="26"/>
      <c r="N28" s="26"/>
      <c r="O28" s="26"/>
      <c r="P28" s="26"/>
    </row>
    <row r="29" spans="1:23" ht="15" customHeight="1" x14ac:dyDescent="0.2">
      <c r="M29" s="26"/>
      <c r="N29" s="26"/>
      <c r="O29" s="26"/>
      <c r="P29" s="26"/>
    </row>
    <row r="30" spans="1:23" ht="15" customHeight="1" x14ac:dyDescent="0.2">
      <c r="M30" s="26"/>
      <c r="N30" s="26"/>
      <c r="O30" s="26"/>
      <c r="P30" s="26"/>
    </row>
    <row r="31" spans="1:23" ht="15" customHeight="1" x14ac:dyDescent="0.2">
      <c r="M31" s="26"/>
      <c r="N31" s="26"/>
      <c r="O31" s="26"/>
      <c r="P31" s="26"/>
    </row>
    <row r="32" spans="1:23" ht="15" customHeight="1" x14ac:dyDescent="0.2">
      <c r="M32" s="26"/>
      <c r="N32" s="26"/>
      <c r="O32" s="26"/>
      <c r="P32" s="26"/>
    </row>
    <row r="33" spans="13:16" x14ac:dyDescent="0.2">
      <c r="M33" s="26"/>
      <c r="N33" s="26"/>
      <c r="O33" s="26"/>
      <c r="P33" s="26"/>
    </row>
    <row r="34" spans="13:16" x14ac:dyDescent="0.2">
      <c r="M34" s="26"/>
      <c r="N34" s="26"/>
      <c r="O34" s="26"/>
      <c r="P34" s="26"/>
    </row>
  </sheetData>
  <sheetProtection algorithmName="SHA-512" hashValue="I+TYIFAtq20/9wxDL3snpTu8aLBZYLniPaMQ7mJ7xJefYmnDPBt4BUYh932m6fxN9VUtO9bMcYTNcUYMRdoDBw==" saltValue="kRpXSNhxRT68vvnuRm0b3A==" spinCount="100000" sheet="1" formatCells="0" formatColumns="0" formatRows="0"/>
  <mergeCells count="12">
    <mergeCell ref="A22:D22"/>
    <mergeCell ref="A9:E9"/>
    <mergeCell ref="A1:E1"/>
    <mergeCell ref="A3:D3"/>
    <mergeCell ref="A5:E5"/>
    <mergeCell ref="A6:D6"/>
    <mergeCell ref="B2:C2"/>
    <mergeCell ref="A10:E10"/>
    <mergeCell ref="A12:E12"/>
    <mergeCell ref="A15:E15"/>
    <mergeCell ref="A16:E16"/>
    <mergeCell ref="A18:E18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&amp;RZałącznik nr 13 do wniosku o przyznanie pomocy</oddHeader>
  </headerFooter>
  <rowBreaks count="1" manualBreakCount="1">
    <brk id="22" max="4" man="1"/>
  </rowBreaks>
  <colBreaks count="1" manualBreakCount="1">
    <brk id="6" max="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A50E534-953C-4745-97CC-172730E3B6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zał_kalk_pasza</vt:lpstr>
      <vt:lpstr>zał_kalk_pasza!Obszar_wydruku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2023-08-22T08:52:30Z</cp:lastPrinted>
  <dcterms:created xsi:type="dcterms:W3CDTF">2023-07-13T09:10:06Z</dcterms:created>
  <dcterms:modified xsi:type="dcterms:W3CDTF">2023-10-05T08:50:40Z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b3d3534f-18fa-4afb-b5a5-9bdfc37118c7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