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02E00F2F-89EC-4C93-A518-E147A8FD437A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F20" i="1" s="1"/>
  <c r="G20" i="1" s="1"/>
  <c r="C19" i="1"/>
  <c r="D19" i="1" s="1"/>
  <c r="E19" i="1" s="1"/>
  <c r="F19" i="1" s="1"/>
  <c r="G19" i="1" s="1"/>
  <c r="D18" i="1"/>
  <c r="E18" i="1" s="1"/>
  <c r="F18" i="1" s="1"/>
  <c r="G18" i="1" s="1"/>
  <c r="C18" i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D14" i="1"/>
  <c r="E14" i="1" s="1"/>
  <c r="F14" i="1" s="1"/>
  <c r="G14" i="1" s="1"/>
  <c r="C14" i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D10" i="1"/>
  <c r="E10" i="1" s="1"/>
  <c r="F10" i="1" s="1"/>
  <c r="G10" i="1" s="1"/>
  <c r="C10" i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C21" i="1" s="1"/>
  <c r="D7" i="1" l="1"/>
  <c r="E7" i="1" l="1"/>
  <c r="D21" i="1"/>
  <c r="F7" i="1" l="1"/>
  <c r="E21" i="1"/>
  <c r="G7" i="1" l="1"/>
  <c r="G21" i="1" s="1"/>
  <c r="F21" i="1"/>
</calcChain>
</file>

<file path=xl/sharedStrings.xml><?xml version="1.0" encoding="utf-8"?>
<sst xmlns="http://schemas.openxmlformats.org/spreadsheetml/2006/main" count="26" uniqueCount="26">
  <si>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</si>
  <si>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</si>
  <si>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</si>
  <si>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</si>
  <si>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</si>
  <si>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</si>
  <si>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</si>
  <si>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</si>
  <si>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</si>
  <si>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ŚWIĘTOKRZYSKIM NA ROK 2024</t>
  </si>
  <si>
    <t>Województwo Świętokrzyskie</t>
  </si>
  <si>
    <t xml:space="preserve">buski                         </t>
  </si>
  <si>
    <t xml:space="preserve">jędrzejowski                  </t>
  </si>
  <si>
    <t xml:space="preserve">kazimierski                   </t>
  </si>
  <si>
    <t xml:space="preserve">kielecki                      </t>
  </si>
  <si>
    <t xml:space="preserve">konecki                       </t>
  </si>
  <si>
    <t xml:space="preserve">opatowski                     </t>
  </si>
  <si>
    <t xml:space="preserve">ostrowiecki                   </t>
  </si>
  <si>
    <t xml:space="preserve">pińczowski                    </t>
  </si>
  <si>
    <t xml:space="preserve">sandomierski                  </t>
  </si>
  <si>
    <t xml:space="preserve">skarżyski                     </t>
  </si>
  <si>
    <t xml:space="preserve">starachowicki                 </t>
  </si>
  <si>
    <t xml:space="preserve">staszowski                    </t>
  </si>
  <si>
    <t xml:space="preserve">włoszczowski                  </t>
  </si>
  <si>
    <t xml:space="preserve">miasto na prawach powiatu Kielce                     </t>
  </si>
  <si>
    <t>Razem 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</si>
</sst>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3" fontId="10" fillId="3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24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9</v>
      </c>
      <c r="B1" s="1"/>
      <c r="C1" s="1"/>
      <c r="D1" s="1"/>
      <c r="E1" s="1"/>
      <c r="F1" s="1"/>
      <c r="G1" s="1"/>
    </row>
    <row r="3" spans="1:7" x14ac:dyDescent="0.3">
      <c r="G3" s="19" t="s">
        <v>8</v>
      </c>
    </row>
    <row r="4" spans="1:7" ht="15" hidden="1" customHeight="1" x14ac:dyDescent="0.3">
      <c r="A4" s="20"/>
      <c r="B4" s="21"/>
      <c r="C4" s="21">
        <v>25000</v>
      </c>
      <c r="D4" s="21"/>
      <c r="E4" s="21"/>
      <c r="F4" s="2">
        <v>5863</v>
      </c>
      <c r="G4" s="21">
        <v>12</v>
      </c>
    </row>
    <row r="5" spans="1:7" ht="49.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7.25" customHeight="1" x14ac:dyDescent="0.3">
      <c r="A6" s="22" t="s">
        <v>10</v>
      </c>
      <c r="B6" s="6"/>
      <c r="C6" s="6"/>
      <c r="D6" s="6"/>
      <c r="E6" s="6"/>
      <c r="F6" s="6"/>
      <c r="G6" s="6"/>
    </row>
    <row r="7" spans="1:7" x14ac:dyDescent="0.3">
      <c r="A7" s="14" t="s">
        <v>11</v>
      </c>
      <c r="B7" s="8">
        <v>68470</v>
      </c>
      <c r="C7" s="9">
        <f>ROUNDDOWN(B7/$C$4,1)</f>
        <v>2.7</v>
      </c>
      <c r="D7" s="7">
        <f>IF(C7&lt;2,2,IF(C7&gt;35,35,C7))</f>
        <v>2.7</v>
      </c>
      <c r="E7" s="7">
        <f>ROUND(D7,0)</f>
        <v>3</v>
      </c>
      <c r="F7" s="10">
        <f>E7*$F$4</f>
        <v>17589</v>
      </c>
      <c r="G7" s="10">
        <f>F7*$G$4</f>
        <v>211068</v>
      </c>
    </row>
    <row r="8" spans="1:7" x14ac:dyDescent="0.3">
      <c r="A8" s="25" t="s">
        <v>12</v>
      </c>
      <c r="B8" s="8">
        <v>81786</v>
      </c>
      <c r="C8" s="12">
        <f t="shared" ref="C8:C20" si="0">ROUNDDOWN(B8/$C$4,1)</f>
        <v>3.2</v>
      </c>
      <c r="D8" s="11">
        <f t="shared" ref="D8:D20" si="1">IF(C8&lt;2,2,IF(C8&gt;35,35,C8))</f>
        <v>3.2</v>
      </c>
      <c r="E8" s="11">
        <f t="shared" ref="E8:E20" si="2">ROUND(D8,0)</f>
        <v>3</v>
      </c>
      <c r="F8" s="13">
        <f t="shared" ref="F8:F20" si="3">E8*$F$4</f>
        <v>17589</v>
      </c>
      <c r="G8" s="13">
        <f t="shared" ref="G8:G20" si="4">F8*$G$4</f>
        <v>211068</v>
      </c>
    </row>
    <row r="9" spans="1:7" x14ac:dyDescent="0.3">
      <c r="A9" s="14" t="s">
        <v>13</v>
      </c>
      <c r="B9" s="8">
        <v>31966</v>
      </c>
      <c r="C9" s="9">
        <f t="shared" si="0"/>
        <v>1.2</v>
      </c>
      <c r="D9" s="7">
        <f t="shared" si="1"/>
        <v>2</v>
      </c>
      <c r="E9" s="7">
        <f t="shared" si="2"/>
        <v>2</v>
      </c>
      <c r="F9" s="10">
        <f t="shared" si="3"/>
        <v>11726</v>
      </c>
      <c r="G9" s="10">
        <f t="shared" si="4"/>
        <v>140712</v>
      </c>
    </row>
    <row r="10" spans="1:7" x14ac:dyDescent="0.3">
      <c r="A10" s="14" t="s">
        <v>14</v>
      </c>
      <c r="B10" s="8">
        <v>211774</v>
      </c>
      <c r="C10" s="9">
        <f t="shared" si="0"/>
        <v>8.4</v>
      </c>
      <c r="D10" s="7">
        <f t="shared" si="1"/>
        <v>8.4</v>
      </c>
      <c r="E10" s="7">
        <f t="shared" si="2"/>
        <v>8</v>
      </c>
      <c r="F10" s="10">
        <f t="shared" si="3"/>
        <v>46904</v>
      </c>
      <c r="G10" s="10">
        <f t="shared" si="4"/>
        <v>562848</v>
      </c>
    </row>
    <row r="11" spans="1:7" x14ac:dyDescent="0.3">
      <c r="A11" s="14" t="s">
        <v>15</v>
      </c>
      <c r="B11" s="8">
        <v>74558</v>
      </c>
      <c r="C11" s="9">
        <f t="shared" si="0"/>
        <v>2.9</v>
      </c>
      <c r="D11" s="7">
        <f t="shared" si="1"/>
        <v>2.9</v>
      </c>
      <c r="E11" s="7">
        <f t="shared" si="2"/>
        <v>3</v>
      </c>
      <c r="F11" s="10">
        <f t="shared" si="3"/>
        <v>17589</v>
      </c>
      <c r="G11" s="10">
        <f t="shared" si="4"/>
        <v>211068</v>
      </c>
    </row>
    <row r="12" spans="1:7" x14ac:dyDescent="0.3">
      <c r="A12" s="14" t="s">
        <v>16</v>
      </c>
      <c r="B12" s="8">
        <v>48894</v>
      </c>
      <c r="C12" s="9">
        <f t="shared" si="0"/>
        <v>1.9</v>
      </c>
      <c r="D12" s="7">
        <f t="shared" si="1"/>
        <v>2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25" t="s">
        <v>17</v>
      </c>
      <c r="B13" s="8">
        <v>101311</v>
      </c>
      <c r="C13" s="12">
        <f t="shared" si="0"/>
        <v>4</v>
      </c>
      <c r="D13" s="11">
        <f t="shared" si="1"/>
        <v>4</v>
      </c>
      <c r="E13" s="11">
        <f t="shared" si="2"/>
        <v>4</v>
      </c>
      <c r="F13" s="13">
        <f t="shared" si="3"/>
        <v>23452</v>
      </c>
      <c r="G13" s="13">
        <f t="shared" si="4"/>
        <v>281424</v>
      </c>
    </row>
    <row r="14" spans="1:7" x14ac:dyDescent="0.3">
      <c r="A14" s="14" t="s">
        <v>18</v>
      </c>
      <c r="B14" s="8">
        <v>37011</v>
      </c>
      <c r="C14" s="9">
        <f t="shared" si="0"/>
        <v>1.4</v>
      </c>
      <c r="D14" s="7">
        <f t="shared" si="1"/>
        <v>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4" t="s">
        <v>19</v>
      </c>
      <c r="B15" s="8">
        <v>72616</v>
      </c>
      <c r="C15" s="9">
        <f t="shared" si="0"/>
        <v>2.9</v>
      </c>
      <c r="D15" s="7">
        <f t="shared" si="1"/>
        <v>2.9</v>
      </c>
      <c r="E15" s="7">
        <f t="shared" si="2"/>
        <v>3</v>
      </c>
      <c r="F15" s="10">
        <f t="shared" si="3"/>
        <v>17589</v>
      </c>
      <c r="G15" s="10">
        <f t="shared" si="4"/>
        <v>211068</v>
      </c>
    </row>
    <row r="16" spans="1:7" x14ac:dyDescent="0.3">
      <c r="A16" s="14" t="s">
        <v>20</v>
      </c>
      <c r="B16" s="8">
        <v>69087</v>
      </c>
      <c r="C16" s="9">
        <f t="shared" si="0"/>
        <v>2.7</v>
      </c>
      <c r="D16" s="7">
        <f t="shared" si="1"/>
        <v>2.7</v>
      </c>
      <c r="E16" s="7">
        <f t="shared" si="2"/>
        <v>3</v>
      </c>
      <c r="F16" s="10">
        <f t="shared" si="3"/>
        <v>17589</v>
      </c>
      <c r="G16" s="10">
        <f t="shared" si="4"/>
        <v>211068</v>
      </c>
    </row>
    <row r="17" spans="1:7" x14ac:dyDescent="0.3">
      <c r="A17" s="14" t="s">
        <v>21</v>
      </c>
      <c r="B17" s="8">
        <v>84514</v>
      </c>
      <c r="C17" s="9">
        <f t="shared" si="0"/>
        <v>3.3</v>
      </c>
      <c r="D17" s="7">
        <f t="shared" si="1"/>
        <v>3.3</v>
      </c>
      <c r="E17" s="7">
        <f t="shared" si="2"/>
        <v>3</v>
      </c>
      <c r="F17" s="10">
        <f t="shared" si="3"/>
        <v>17589</v>
      </c>
      <c r="G17" s="10">
        <f t="shared" si="4"/>
        <v>211068</v>
      </c>
    </row>
    <row r="18" spans="1:7" x14ac:dyDescent="0.3">
      <c r="A18" s="14" t="s">
        <v>22</v>
      </c>
      <c r="B18" s="8">
        <v>69001</v>
      </c>
      <c r="C18" s="9">
        <f t="shared" si="0"/>
        <v>2.7</v>
      </c>
      <c r="D18" s="7">
        <f t="shared" si="1"/>
        <v>2.7</v>
      </c>
      <c r="E18" s="7">
        <f t="shared" si="2"/>
        <v>3</v>
      </c>
      <c r="F18" s="10">
        <f t="shared" si="3"/>
        <v>17589</v>
      </c>
      <c r="G18" s="10">
        <f t="shared" si="4"/>
        <v>211068</v>
      </c>
    </row>
    <row r="19" spans="1:7" x14ac:dyDescent="0.3">
      <c r="A19" s="14" t="s">
        <v>23</v>
      </c>
      <c r="B19" s="8">
        <v>43291</v>
      </c>
      <c r="C19" s="9">
        <f t="shared" si="0"/>
        <v>1.7</v>
      </c>
      <c r="D19" s="7">
        <f t="shared" si="1"/>
        <v>2</v>
      </c>
      <c r="E19" s="7">
        <f t="shared" si="2"/>
        <v>2</v>
      </c>
      <c r="F19" s="10">
        <f t="shared" si="3"/>
        <v>11726</v>
      </c>
      <c r="G19" s="10">
        <f t="shared" si="4"/>
        <v>140712</v>
      </c>
    </row>
    <row r="20" spans="1:7" ht="22.8" x14ac:dyDescent="0.3">
      <c r="A20" s="14" t="s">
        <v>24</v>
      </c>
      <c r="B20" s="8">
        <v>183885</v>
      </c>
      <c r="C20" s="9">
        <f t="shared" si="0"/>
        <v>7.3</v>
      </c>
      <c r="D20" s="7">
        <f t="shared" si="1"/>
        <v>7.3</v>
      </c>
      <c r="E20" s="7">
        <f t="shared" si="2"/>
        <v>7</v>
      </c>
      <c r="F20" s="10">
        <f t="shared" si="3"/>
        <v>41041</v>
      </c>
      <c r="G20" s="10">
        <f t="shared" si="4"/>
        <v>492492</v>
      </c>
    </row>
    <row r="21" spans="1:7" x14ac:dyDescent="0.3">
      <c r="A21" s="23" t="s">
        <v>25</v>
      </c>
      <c r="B21" s="24">
        <f>SUM(B7:B20)</f>
        <v>1178164</v>
      </c>
      <c r="C21" s="24">
        <f t="shared" ref="C21:G21" si="5">SUM(C7:C20)</f>
        <v>46.3</v>
      </c>
      <c r="D21" s="24">
        <f t="shared" si="5"/>
        <v>48.099999999999994</v>
      </c>
      <c r="E21" s="24">
        <f t="shared" si="5"/>
        <v>48</v>
      </c>
      <c r="F21" s="24">
        <f t="shared" si="5"/>
        <v>281424</v>
      </c>
      <c r="G21" s="24">
        <f t="shared" si="5"/>
        <v>3377088</v>
      </c>
    </row>
    <row r="22" spans="1:7" x14ac:dyDescent="0.3">
      <c r="B22" s="15"/>
    </row>
    <row r="23" spans="1:7" ht="15.75" customHeight="1" x14ac:dyDescent="0.3">
      <c r="A23" s="16" t="s">
        <v>7</v>
      </c>
      <c r="B23" s="17"/>
      <c r="C23" s="17"/>
      <c r="D23" s="17"/>
      <c r="E23" s="17"/>
      <c r="F23" s="17"/>
      <c r="G23" s="17"/>
    </row>
    <row r="24" spans="1:7" x14ac:dyDescent="0.3">
      <c r="A24" s="18"/>
    </row>
  </sheetData>
  <mergeCells count="2">
    <mergeCell ref="A1:G1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2023-10-05T11:46:42Z</dcterms:modified>
</cp:coreProperties>
</file>