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  <sheet name="Arkusz1" sheetId="21" r:id="rId14"/>
  </sheets>
  <definedNames>
    <definedName name="_xlnm.Print_Area" localSheetId="12">'Handel zagr. wg krajów '!#REF!</definedName>
  </definedNames>
  <calcPr calcId="145621"/>
</workbook>
</file>

<file path=xl/calcChain.xml><?xml version="1.0" encoding="utf-8"?>
<calcChain xmlns="http://schemas.openxmlformats.org/spreadsheetml/2006/main">
  <c r="I8" i="7" l="1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Q16" i="14"/>
  <c r="Q15" i="14"/>
  <c r="Q14" i="14"/>
  <c r="Q13" i="14"/>
  <c r="Q12" i="14"/>
  <c r="P12" i="14"/>
  <c r="P13" i="14"/>
  <c r="P14" i="14"/>
  <c r="P15" i="14"/>
  <c r="P16" i="14"/>
  <c r="Q11" i="14"/>
  <c r="P11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<sst xmlns="http://schemas.openxmlformats.org/spreadsheetml/2006/main" count="1718" uniqueCount="314">
  <si>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</si>
  <si>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</si>
  <si>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</si>
  <si>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</si>
  <si>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</si>
  <si>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</si>
  <si>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</si>
  <si>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</si>
  <si>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</si>
  <si>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</si>
  <si>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</si>
  <si>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</si>
  <si>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</si>
  <si>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</si>
  <si>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</si>
  <si>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</si>
  <si>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</si>
  <si>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</si>
  <si>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</si>
  <si>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</si>
  <si>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</si>
  <si>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</si>
  <si>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</si>
  <si>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</si>
  <si>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</si>
  <si>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</si>
  <si>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</si>
  <si>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</si>
  <si>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</si>
  <si>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</si>
  <si>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</si>
  <si>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</si>
  <si>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</si>
  <si>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</si>
  <si>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</si>
  <si>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</si>
  <si>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</si>
  <si>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</si>
  <si>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</si>
  <si>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</si>
  <si>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</si>
  <si>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</si>
  <si>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</si>
  <si>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</si>
  <si>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</si>
  <si>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</si>
  <si>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</si>
  <si>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</si>
  <si>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</si>
  <si>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</si>
  <si>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</si>
  <si>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</si>
  <si>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</si>
  <si>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</si>
  <si>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</si>
  <si>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</si>
  <si>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</si>
  <si>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</si>
  <si>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</si>
  <si>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</si>
  <si>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</si>
  <si>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</si>
  <si>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</si>
  <si>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</si>
  <si>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</si>
  <si>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</si>
  <si>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</si>
  <si>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</si>
  <si>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</si>
  <si>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</si>
  <si>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</si>
  <si>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</si>
  <si>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</si>
  <si>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</si>
  <si>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</si>
  <si>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</si>
  <si>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</si>
  <si>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</si>
  <si>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</si>
  <si>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</si>
  <si>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</si>
  <si>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</si>
  <si>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</si>
  <si>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</si>
  <si>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</si>
  <si>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</si>
  <si>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</si>
  <si>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</si>
  <si>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</si>
  <si>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</si>
  <si>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</si>
  <si>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</si>
  <si>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</si>
  <si>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</si>
  <si>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</si>
  <si>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</si>
  <si>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</si>
  <si>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</si>
  <si>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</si>
  <si>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</si>
  <si>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</si>
  <si>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</si>
  <si>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</si>
  <si>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</si>
  <si>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</si>
  <si>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</si>
  <si>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</si>
  <si>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</si>
  <si>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</si>
  <si>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</si>
  <si>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</si>
  <si>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</si>
  <si>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</si>
  <si>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</si>
  <si>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</si>
  <si>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</si>
  <si>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</si>
  <si>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</si>
  <si>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</si>
  <si>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</si>
  <si>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</si>
  <si>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</si>
  <si>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</si>
  <si>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</si>
  <si>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</si>
  <si>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</si>
  <si>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</si>
  <si>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</si>
  <si>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</si>
  <si>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</si>
  <si>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</si>
  <si>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</si>
  <si>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</si>
  <si>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</si>
  <si>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</si>
  <si>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</si>
  <si>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</si>
  <si>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</si>
  <si>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</si>
  <si>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</si>
  <si>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</si>
  <si>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</si>
  <si>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</si>
  <si>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</si>
  <si>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</si>
  <si>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</si>
  <si>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</si>
  <si>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</si>
  <si>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</si>
  <si>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</si>
  <si>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</si>
  <si>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</si>
  <si>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</si>
  <si>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</si>
  <si>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</si>
  <si>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</si>
  <si>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</si>
  <si>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</si>
  <si>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</si>
  <si>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</si>
  <si>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</si>
  <si>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</si>
  <si>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</si>
  <si>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</si>
  <si>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</si>
  <si>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</si>
  <si>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</si>
  <si>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</si>
  <si>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</si>
  <si>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</si>
  <si>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</si>
  <si>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</si>
  <si>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</si>
  <si>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</si>
  <si>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</si>
  <si>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</si>
  <si>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</si>
  <si>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</si>
  <si>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</si>
  <si>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</si>
  <si>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</si>
  <si>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</si>
  <si>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</si>
  <si>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</si>
  <si>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</si>
  <si>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</si>
  <si>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</si>
  <si>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</si>
  <si>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</si>
  <si>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</si>
  <si>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</si>
  <si>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</si>
  <si>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</si>
  <si>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</si>
  <si>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</si>
  <si>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</si>
  <si>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</si>
  <si>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</si>
  <si>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</si>
  <si>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</si>
  <si>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</si>
  <si>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</si>
  <si>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</si>
  <si>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</si>
  <si>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</si>
  <si>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</si>
  <si>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</si>
  <si>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</si>
  <si>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</si>
  <si>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</si>
  <si>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</si>
  <si>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</si>
  <si>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</si>
  <si>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</si>
  <si>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</si>
  <si>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</si>
  <si>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</si>
  <si>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</si>
  <si>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</si>
  <si>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I-19</t>
  </si>
  <si>
    <t>Jemen</t>
  </si>
  <si>
    <t>Japonia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</si>
  <si>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</si>
  <si>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</si>
  <si>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</si>
  <si>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</si>
  <si>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</si>
  <si>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</si>
  <si>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</si>
  <si>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</si>
  <si>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</si>
  <si>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</si>
  <si>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</si>
  <si>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</si>
  <si>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</si>
  <si>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</si>
  <si>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</si>
  <si>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</si>
  <si>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</si>
  <si>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</si>
  <si>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</si>
  <si>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</si>
  <si>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</si>
  <si>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</si>
  <si>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</si>
  <si>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</si>
  <si>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</si>
  <si>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</si>
  <si>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</si>
  <si>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</si>
  <si>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</si>
  <si>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</si>
  <si>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</si>
  <si>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</si>
  <si>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</si>
  <si>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</si>
  <si>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</si>
  <si>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</si>
  <si>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</si>
  <si>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</si>
  <si>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</si>
  <si>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</si>
  <si>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</si>
  <si>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</si>
  <si>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</si>
  <si>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</si>
  <si>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</si>
  <si>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>Zjedn.Emiraty Arabskie</t>
  </si>
  <si>
    <t>Maroko</t>
  </si>
  <si>
    <t>Wydział Informacji Rynkowej</t>
  </si>
  <si>
    <t>Ministerstwo Rolnictwa i Rozwoju Wsi, Departament Przetwórstwa i Rynków Rolnych.</t>
  </si>
  <si>
    <t>Departament Przetwórstwa i Rynków Rolnych.</t>
  </si>
  <si>
    <t>Wietnam</t>
  </si>
  <si>
    <t>I-20</t>
  </si>
  <si>
    <t>Meksyk</t>
  </si>
  <si>
    <t>UE + UK</t>
  </si>
  <si>
    <t>Nigeria</t>
  </si>
  <si>
    <t>Kuba</t>
  </si>
  <si>
    <t>Holandia</t>
  </si>
  <si>
    <t>Turcja</t>
  </si>
  <si>
    <t>Kosowo</t>
  </si>
  <si>
    <t>Azerbejdżan</t>
  </si>
  <si>
    <t xml:space="preserve"> tyg. zmiana </t>
  </si>
  <si>
    <t xml:space="preserve">tygodniowa zmiana </t>
  </si>
  <si>
    <t>tyg. zmiana kursu</t>
  </si>
  <si>
    <t>Republika Korei</t>
  </si>
  <si>
    <t>grudzień</t>
  </si>
  <si>
    <t>tydzień temu</t>
  </si>
  <si>
    <t xml:space="preserve"> tygodnia</t>
  </si>
  <si>
    <t xml:space="preserve">     MONITOROWANYCH W RAMACH ZSRIR w 2021r.</t>
  </si>
  <si>
    <t>XII-2020</t>
  </si>
  <si>
    <t>XII-2019</t>
  </si>
  <si>
    <t>2020r.</t>
  </si>
  <si>
    <t>2020r*.</t>
  </si>
  <si>
    <t>Handel zagraniczny produktami mlecznymi w 2020r. - dane wstępne</t>
  </si>
  <si>
    <t>2019r</t>
  </si>
  <si>
    <t>2020r</t>
  </si>
  <si>
    <t>21.02.2021</t>
  </si>
  <si>
    <t>Miesięczna zmiana ceny (%)</t>
  </si>
  <si>
    <t>styczeń</t>
  </si>
  <si>
    <t>białko %</t>
  </si>
  <si>
    <t>tłuszcz %</t>
  </si>
  <si>
    <t>styczeń 2021</t>
  </si>
  <si>
    <t>styczeń 2020</t>
  </si>
  <si>
    <t>styczeń 2019</t>
  </si>
  <si>
    <t>Zmiana ceny [%] w 2021r. względem:</t>
  </si>
  <si>
    <r>
      <t>Mleko surowe</t>
    </r>
    <r>
      <rPr>
        <b/>
        <sz val="11"/>
        <rFont val="Times New Roman"/>
        <family val="1"/>
        <charset val="238"/>
      </rPr>
      <t xml:space="preserve"> skup     styczeń 21</t>
    </r>
  </si>
  <si>
    <t>NR 8 / 2021</t>
  </si>
  <si>
    <t xml:space="preserve"> 4 marca 2021r.</t>
  </si>
  <si>
    <t>Notowania z okresu:  22-28.02.2021r.</t>
  </si>
  <si>
    <t>Ceny sprzedaży NETTO (bez VAT) wybranych produktów mleczarskich za okres: 22-28.02.2021r.</t>
  </si>
  <si>
    <t>28.02.2021</t>
  </si>
  <si>
    <t>Aktualna   22-28.02</t>
  </si>
  <si>
    <t>OKRES: I.2017 - II.2021   (ceny bez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</si>
</sst>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18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sz val="9"/>
      <name val="Arial"/>
      <family val="2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vertAlign val="superscript"/>
      <sz val="14"/>
      <name val="Arial CE"/>
      <charset val="238"/>
    </font>
    <font>
      <b/>
      <i/>
      <sz val="10"/>
      <color rgb="FFFF0000"/>
      <name val="Arial CE"/>
      <charset val="238"/>
    </font>
    <font>
      <b/>
      <i/>
      <sz val="10"/>
      <color rgb="FFC00000"/>
      <name val="Arial CE"/>
      <charset val="238"/>
    </font>
    <font>
      <b/>
      <i/>
      <sz val="11"/>
      <name val="Times New Roman CE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3" fillId="0" borderId="0"/>
    <xf numFmtId="0" fontId="80" fillId="0" borderId="0"/>
    <xf numFmtId="0" fontId="50" fillId="0" borderId="0"/>
  </cellStyleXfs>
  <cellXfs count="629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Continuous" vertical="center" wrapText="1"/>
    </xf>
    <xf numFmtId="166" fontId="20" fillId="0" borderId="42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0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5" xfId="0" applyBorder="1"/>
    <xf numFmtId="0" fontId="29" fillId="0" borderId="0" xfId="0" applyFont="1"/>
    <xf numFmtId="0" fontId="0" fillId="26" borderId="47" xfId="0" applyFill="1" applyBorder="1"/>
    <xf numFmtId="0" fontId="0" fillId="0" borderId="0" xfId="0" applyFill="1"/>
    <xf numFmtId="0" fontId="32" fillId="0" borderId="0" xfId="0" applyFont="1"/>
    <xf numFmtId="0" fontId="7" fillId="0" borderId="49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169" fontId="14" fillId="0" borderId="54" xfId="0" applyNumberFormat="1" applyFont="1" applyBorder="1"/>
    <xf numFmtId="169" fontId="14" fillId="24" borderId="54" xfId="0" applyNumberFormat="1" applyFont="1" applyFill="1" applyBorder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0" fontId="37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7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7" xfId="0" applyFont="1" applyFill="1" applyBorder="1" applyAlignment="1">
      <alignment horizontal="centerContinuous" wrapText="1"/>
    </xf>
    <xf numFmtId="0" fontId="33" fillId="0" borderId="42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7" xfId="0" applyFont="1" applyFill="1" applyBorder="1" applyAlignment="1">
      <alignment horizontal="center" wrapText="1"/>
    </xf>
    <xf numFmtId="0" fontId="46" fillId="0" borderId="44" xfId="0" applyFont="1" applyBorder="1" applyAlignment="1">
      <alignment horizontal="center"/>
    </xf>
    <xf numFmtId="0" fontId="46" fillId="24" borderId="44" xfId="0" applyFont="1" applyFill="1" applyBorder="1" applyAlignment="1">
      <alignment horizontal="center"/>
    </xf>
    <xf numFmtId="0" fontId="46" fillId="24" borderId="56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0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53" fillId="0" borderId="0" xfId="0" applyFont="1"/>
    <xf numFmtId="166" fontId="20" fillId="0" borderId="42" xfId="0" applyNumberFormat="1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horizontal="left"/>
    </xf>
    <xf numFmtId="166" fontId="20" fillId="0" borderId="4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4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4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169" fontId="14" fillId="0" borderId="55" xfId="0" applyNumberFormat="1" applyFont="1" applyFill="1" applyBorder="1"/>
    <xf numFmtId="169" fontId="14" fillId="0" borderId="64" xfId="0" applyNumberFormat="1" applyFont="1" applyFill="1" applyBorder="1"/>
    <xf numFmtId="169" fontId="14" fillId="24" borderId="65" xfId="0" applyNumberFormat="1" applyFont="1" applyFill="1" applyBorder="1"/>
    <xf numFmtId="0" fontId="9" fillId="0" borderId="48" xfId="0" applyFont="1" applyBorder="1" applyAlignment="1">
      <alignment wrapText="1"/>
    </xf>
    <xf numFmtId="0" fontId="7" fillId="0" borderId="51" xfId="0" applyFont="1" applyBorder="1" applyAlignment="1">
      <alignment horizontal="center" wrapText="1"/>
    </xf>
    <xf numFmtId="0" fontId="14" fillId="0" borderId="53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6" xfId="40" applyFont="1" applyBorder="1" applyAlignment="1">
      <alignment horizontal="centerContinuous"/>
    </xf>
    <xf numFmtId="0" fontId="57" fillId="0" borderId="61" xfId="40" applyFont="1" applyBorder="1" applyAlignment="1">
      <alignment horizontal="centerContinuous"/>
    </xf>
    <xf numFmtId="0" fontId="57" fillId="0" borderId="58" xfId="40" applyFont="1" applyBorder="1" applyAlignment="1">
      <alignment horizontal="centerContinuous"/>
    </xf>
    <xf numFmtId="0" fontId="18" fillId="0" borderId="0" xfId="40" applyFont="1"/>
    <xf numFmtId="0" fontId="58" fillId="0" borderId="70" xfId="40" applyFont="1" applyBorder="1" applyAlignment="1">
      <alignment horizontal="center" vertical="center"/>
    </xf>
    <xf numFmtId="0" fontId="58" fillId="0" borderId="71" xfId="40" applyFont="1" applyFill="1" applyBorder="1" applyAlignment="1">
      <alignment horizontal="center" vertical="center" wrapText="1"/>
    </xf>
    <xf numFmtId="0" fontId="58" fillId="24" borderId="72" xfId="40" applyFont="1" applyFill="1" applyBorder="1" applyAlignment="1">
      <alignment horizontal="center" vertical="center" wrapText="1"/>
    </xf>
    <xf numFmtId="0" fontId="58" fillId="0" borderId="73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8" xfId="0" applyNumberFormat="1" applyFont="1" applyFill="1" applyBorder="1"/>
    <xf numFmtId="169" fontId="36" fillId="24" borderId="79" xfId="0" applyNumberFormat="1" applyFont="1" applyFill="1" applyBorder="1"/>
    <xf numFmtId="169" fontId="14" fillId="0" borderId="0" xfId="0" applyNumberFormat="1" applyFont="1" applyFill="1" applyBorder="1"/>
    <xf numFmtId="169" fontId="38" fillId="24" borderId="63" xfId="0" applyNumberFormat="1" applyFont="1" applyFill="1" applyBorder="1"/>
    <xf numFmtId="169" fontId="38" fillId="24" borderId="65" xfId="0" applyNumberFormat="1" applyFont="1" applyFill="1" applyBorder="1"/>
    <xf numFmtId="169" fontId="14" fillId="0" borderId="62" xfId="0" applyNumberFormat="1" applyFont="1" applyBorder="1"/>
    <xf numFmtId="169" fontId="14" fillId="0" borderId="64" xfId="0" applyNumberFormat="1" applyFont="1" applyBorder="1"/>
    <xf numFmtId="169" fontId="36" fillId="24" borderId="80" xfId="0" applyNumberFormat="1" applyFont="1" applyFill="1" applyBorder="1"/>
    <xf numFmtId="169" fontId="36" fillId="0" borderId="80" xfId="0" applyNumberFormat="1" applyFont="1" applyFill="1" applyBorder="1"/>
    <xf numFmtId="169" fontId="36" fillId="0" borderId="80" xfId="0" applyNumberFormat="1" applyFont="1" applyBorder="1"/>
    <xf numFmtId="0" fontId="59" fillId="0" borderId="0" xfId="0" applyFont="1" applyFill="1"/>
    <xf numFmtId="0" fontId="60" fillId="0" borderId="0" xfId="0" applyFont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5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6" xfId="0" applyFont="1" applyFill="1" applyBorder="1" applyAlignment="1">
      <alignment horizontal="center"/>
    </xf>
    <xf numFmtId="169" fontId="31" fillId="0" borderId="80" xfId="0" applyNumberFormat="1" applyFont="1" applyFill="1" applyBorder="1"/>
    <xf numFmtId="169" fontId="31" fillId="24" borderId="80" xfId="0" applyNumberFormat="1" applyFont="1" applyFill="1" applyBorder="1"/>
    <xf numFmtId="169" fontId="36" fillId="0" borderId="91" xfId="0" applyNumberFormat="1" applyFont="1" applyBorder="1"/>
    <xf numFmtId="0" fontId="46" fillId="0" borderId="59" xfId="0" applyFont="1" applyBorder="1" applyAlignment="1">
      <alignment horizontal="center"/>
    </xf>
    <xf numFmtId="169" fontId="36" fillId="0" borderId="78" xfId="0" applyNumberFormat="1" applyFont="1" applyBorder="1"/>
    <xf numFmtId="0" fontId="46" fillId="0" borderId="32" xfId="0" applyFont="1" applyBorder="1" applyAlignment="1">
      <alignment horizontal="center"/>
    </xf>
    <xf numFmtId="0" fontId="36" fillId="0" borderId="97" xfId="0" applyFont="1" applyBorder="1" applyAlignment="1">
      <alignment horizontal="centerContinuous" wrapText="1"/>
    </xf>
    <xf numFmtId="169" fontId="36" fillId="24" borderId="97" xfId="0" applyNumberFormat="1" applyFont="1" applyFill="1" applyBorder="1"/>
    <xf numFmtId="169" fontId="14" fillId="24" borderId="98" xfId="0" applyNumberFormat="1" applyFont="1" applyFill="1" applyBorder="1"/>
    <xf numFmtId="169" fontId="14" fillId="24" borderId="99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3" xfId="0" quotePrefix="1" applyFont="1" applyBorder="1" applyAlignment="1">
      <alignment horizontal="center" vertical="center" wrapText="1"/>
    </xf>
    <xf numFmtId="10" fontId="16" fillId="0" borderId="93" xfId="0" quotePrefix="1" applyNumberFormat="1" applyFont="1" applyBorder="1" applyAlignment="1">
      <alignment horizontal="center" vertical="center" wrapText="1"/>
    </xf>
    <xf numFmtId="10" fontId="16" fillId="0" borderId="88" xfId="0" quotePrefix="1" applyNumberFormat="1" applyFont="1" applyBorder="1" applyAlignment="1">
      <alignment horizontal="center" vertical="center" wrapText="1"/>
    </xf>
    <xf numFmtId="0" fontId="16" fillId="0" borderId="8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89" xfId="0" applyFont="1" applyBorder="1" applyAlignment="1">
      <alignment vertical="center" wrapText="1"/>
    </xf>
    <xf numFmtId="0" fontId="28" fillId="0" borderId="47" xfId="0" applyFont="1" applyBorder="1" applyAlignment="1">
      <alignment vertical="center" wrapText="1"/>
    </xf>
    <xf numFmtId="0" fontId="14" fillId="0" borderId="98" xfId="38" applyFont="1" applyBorder="1"/>
    <xf numFmtId="169" fontId="14" fillId="0" borderId="54" xfId="38" applyNumberFormat="1" applyFont="1" applyBorder="1"/>
    <xf numFmtId="169" fontId="14" fillId="24" borderId="54" xfId="38" applyNumberFormat="1" applyFont="1" applyFill="1" applyBorder="1"/>
    <xf numFmtId="169" fontId="14" fillId="24" borderId="98" xfId="38" applyNumberFormat="1" applyFont="1" applyFill="1" applyBorder="1"/>
    <xf numFmtId="169" fontId="38" fillId="24" borderId="63" xfId="38" applyNumberFormat="1" applyFont="1" applyFill="1" applyBorder="1"/>
    <xf numFmtId="0" fontId="14" fillId="0" borderId="98" xfId="0" applyFont="1" applyBorder="1"/>
    <xf numFmtId="0" fontId="14" fillId="0" borderId="99" xfId="0" applyFont="1" applyBorder="1"/>
    <xf numFmtId="0" fontId="14" fillId="0" borderId="99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9" xfId="38" applyNumberFormat="1" applyFont="1" applyFill="1" applyBorder="1"/>
    <xf numFmtId="169" fontId="38" fillId="24" borderId="65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1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169" fontId="0" fillId="0" borderId="0" xfId="0" applyNumberFormat="1"/>
    <xf numFmtId="0" fontId="52" fillId="0" borderId="0" xfId="0" applyFont="1"/>
    <xf numFmtId="169" fontId="14" fillId="0" borderId="62" xfId="38" applyNumberFormat="1" applyFont="1" applyBorder="1"/>
    <xf numFmtId="169" fontId="14" fillId="0" borderId="64" xfId="38" applyNumberFormat="1" applyFont="1" applyBorder="1"/>
    <xf numFmtId="49" fontId="14" fillId="0" borderId="102" xfId="0" applyNumberFormat="1" applyFont="1" applyBorder="1"/>
    <xf numFmtId="0" fontId="0" fillId="0" borderId="101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5" xfId="0" applyNumberFormat="1" applyFont="1" applyBorder="1" applyAlignment="1"/>
    <xf numFmtId="49" fontId="14" fillId="0" borderId="62" xfId="0" applyNumberFormat="1" applyFont="1" applyBorder="1"/>
    <xf numFmtId="49" fontId="14" fillId="0" borderId="64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2" xfId="38" applyNumberFormat="1" applyFont="1" applyBorder="1"/>
    <xf numFmtId="49" fontId="14" fillId="0" borderId="64" xfId="38" applyNumberFormat="1" applyFont="1" applyBorder="1"/>
    <xf numFmtId="164" fontId="38" fillId="0" borderId="0" xfId="0" applyNumberFormat="1" applyFont="1" applyFill="1" applyBorder="1"/>
    <xf numFmtId="0" fontId="0" fillId="0" borderId="58" xfId="0" applyBorder="1"/>
    <xf numFmtId="0" fontId="0" fillId="0" borderId="20" xfId="0" applyBorder="1"/>
    <xf numFmtId="0" fontId="0" fillId="0" borderId="21" xfId="0" applyBorder="1"/>
    <xf numFmtId="0" fontId="0" fillId="0" borderId="31" xfId="0" applyBorder="1"/>
    <xf numFmtId="3" fontId="0" fillId="0" borderId="0" xfId="0" applyNumberFormat="1"/>
    <xf numFmtId="0" fontId="84" fillId="0" borderId="0" xfId="37" applyFont="1"/>
    <xf numFmtId="169" fontId="14" fillId="24" borderId="84" xfId="38" applyNumberFormat="1" applyFont="1" applyFill="1" applyBorder="1"/>
    <xf numFmtId="169" fontId="14" fillId="24" borderId="104" xfId="38" applyNumberFormat="1" applyFont="1" applyFill="1" applyBorder="1"/>
    <xf numFmtId="169" fontId="36" fillId="0" borderId="105" xfId="0" applyNumberFormat="1" applyFont="1" applyBorder="1"/>
    <xf numFmtId="169" fontId="38" fillId="0" borderId="106" xfId="38" applyNumberFormat="1" applyFont="1" applyBorder="1"/>
    <xf numFmtId="169" fontId="38" fillId="0" borderId="107" xfId="38" applyNumberFormat="1" applyFont="1" applyBorder="1"/>
    <xf numFmtId="169" fontId="14" fillId="24" borderId="84" xfId="0" applyNumberFormat="1" applyFont="1" applyFill="1" applyBorder="1"/>
    <xf numFmtId="169" fontId="14" fillId="24" borderId="104" xfId="0" applyNumberFormat="1" applyFont="1" applyFill="1" applyBorder="1"/>
    <xf numFmtId="169" fontId="38" fillId="0" borderId="106" xfId="0" applyNumberFormat="1" applyFont="1" applyBorder="1"/>
    <xf numFmtId="169" fontId="38" fillId="0" borderId="107" xfId="0" applyNumberFormat="1" applyFont="1" applyBorder="1"/>
    <xf numFmtId="0" fontId="3" fillId="0" borderId="0" xfId="0" applyFont="1" applyAlignment="1">
      <alignment vertical="center"/>
    </xf>
    <xf numFmtId="0" fontId="87" fillId="0" borderId="0" xfId="0" applyFont="1"/>
    <xf numFmtId="0" fontId="36" fillId="0" borderId="85" xfId="0" applyFont="1" applyBorder="1" applyAlignment="1">
      <alignment horizontal="centerContinuous"/>
    </xf>
    <xf numFmtId="0" fontId="14" fillId="0" borderId="84" xfId="38" applyFont="1" applyBorder="1"/>
    <xf numFmtId="0" fontId="14" fillId="0" borderId="104" xfId="38" applyFont="1" applyBorder="1"/>
    <xf numFmtId="169" fontId="14" fillId="0" borderId="106" xfId="38" applyNumberFormat="1" applyFont="1" applyBorder="1"/>
    <xf numFmtId="169" fontId="14" fillId="0" borderId="107" xfId="38" applyNumberFormat="1" applyFont="1" applyBorder="1"/>
    <xf numFmtId="0" fontId="46" fillId="0" borderId="59" xfId="0" applyFont="1" applyFill="1" applyBorder="1" applyAlignment="1">
      <alignment horizontal="center"/>
    </xf>
    <xf numFmtId="0" fontId="46" fillId="24" borderId="40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7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1" xfId="39" applyNumberFormat="1" applyFont="1" applyFill="1" applyBorder="1"/>
    <xf numFmtId="3" fontId="51" fillId="0" borderId="42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7" xfId="39" applyNumberFormat="1" applyFont="1" applyBorder="1"/>
    <xf numFmtId="3" fontId="51" fillId="24" borderId="41" xfId="39" applyNumberFormat="1" applyFont="1" applyFill="1" applyBorder="1"/>
    <xf numFmtId="4" fontId="3" fillId="0" borderId="26" xfId="39" applyNumberFormat="1" applyFont="1" applyBorder="1"/>
    <xf numFmtId="3" fontId="3" fillId="0" borderId="74" xfId="40" applyNumberFormat="1" applyFont="1" applyBorder="1"/>
    <xf numFmtId="3" fontId="3" fillId="24" borderId="74" xfId="40" applyNumberFormat="1" applyFont="1" applyFill="1" applyBorder="1"/>
    <xf numFmtId="4" fontId="3" fillId="0" borderId="74" xfId="39" applyNumberFormat="1" applyFont="1" applyBorder="1"/>
    <xf numFmtId="3" fontId="3" fillId="0" borderId="74" xfId="39" applyNumberFormat="1" applyFont="1" applyBorder="1"/>
    <xf numFmtId="3" fontId="3" fillId="24" borderId="75" xfId="39" applyNumberFormat="1" applyFont="1" applyFill="1" applyBorder="1"/>
    <xf numFmtId="3" fontId="3" fillId="0" borderId="39" xfId="39" applyNumberFormat="1" applyFont="1" applyBorder="1"/>
    <xf numFmtId="4" fontId="3" fillId="0" borderId="25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3" xfId="39" applyNumberFormat="1" applyFont="1" applyBorder="1"/>
    <xf numFmtId="0" fontId="86" fillId="0" borderId="66" xfId="40" applyFont="1" applyBorder="1" applyAlignment="1">
      <alignment horizontal="centerContinuous"/>
    </xf>
    <xf numFmtId="0" fontId="86" fillId="0" borderId="67" xfId="40" applyFont="1" applyBorder="1" applyAlignment="1">
      <alignment horizontal="centerContinuous"/>
    </xf>
    <xf numFmtId="0" fontId="86" fillId="0" borderId="68" xfId="40" applyFont="1" applyBorder="1" applyAlignment="1">
      <alignment horizontal="centerContinuous"/>
    </xf>
    <xf numFmtId="0" fontId="86" fillId="0" borderId="69" xfId="40" applyFont="1" applyBorder="1" applyAlignment="1">
      <alignment horizontal="centerContinuous"/>
    </xf>
    <xf numFmtId="0" fontId="89" fillId="0" borderId="0" xfId="40" applyFont="1"/>
    <xf numFmtId="0" fontId="92" fillId="0" borderId="0" xfId="0" applyFont="1"/>
    <xf numFmtId="0" fontId="93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6" xfId="0" applyNumberFormat="1" applyFont="1" applyBorder="1" applyAlignment="1">
      <alignment horizontal="right" vertical="center" wrapText="1"/>
    </xf>
    <xf numFmtId="3" fontId="8" fillId="0" borderId="100" xfId="0" applyNumberFormat="1" applyFont="1" applyBorder="1" applyAlignment="1">
      <alignment horizontal="right" vertical="center" wrapText="1"/>
    </xf>
    <xf numFmtId="3" fontId="8" fillId="0" borderId="103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5" fontId="15" fillId="24" borderId="58" xfId="0" applyNumberFormat="1" applyFont="1" applyFill="1" applyBorder="1" applyAlignment="1">
      <alignment horizontal="right" vertical="center"/>
    </xf>
    <xf numFmtId="165" fontId="15" fillId="25" borderId="42" xfId="0" applyNumberFormat="1" applyFont="1" applyFill="1" applyBorder="1" applyAlignment="1">
      <alignment horizontal="right" vertical="center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6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1" xfId="0" applyBorder="1"/>
    <xf numFmtId="0" fontId="98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99" fillId="0" borderId="0" xfId="0" applyFont="1"/>
    <xf numFmtId="0" fontId="100" fillId="0" borderId="0" xfId="0" applyFont="1"/>
    <xf numFmtId="0" fontId="86" fillId="0" borderId="0" xfId="51" applyFont="1"/>
    <xf numFmtId="0" fontId="101" fillId="0" borderId="0" xfId="0" applyFont="1"/>
    <xf numFmtId="0" fontId="102" fillId="0" borderId="0" xfId="0" applyFont="1"/>
    <xf numFmtId="0" fontId="103" fillId="0" borderId="0" xfId="0" applyFont="1"/>
    <xf numFmtId="14" fontId="104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0" fontId="105" fillId="0" borderId="21" xfId="0" applyFont="1" applyBorder="1" applyAlignment="1">
      <alignment horizontal="centerContinuous"/>
    </xf>
    <xf numFmtId="170" fontId="105" fillId="0" borderId="0" xfId="0" applyNumberFormat="1" applyFont="1" applyBorder="1" applyAlignment="1">
      <alignment horizontal="centerContinuous"/>
    </xf>
    <xf numFmtId="170" fontId="105" fillId="0" borderId="31" xfId="0" applyNumberFormat="1" applyFont="1" applyBorder="1" applyAlignment="1">
      <alignment horizontal="centerContinuous"/>
    </xf>
    <xf numFmtId="2" fontId="0" fillId="0" borderId="43" xfId="0" applyNumberFormat="1" applyBorder="1"/>
    <xf numFmtId="2" fontId="0" fillId="0" borderId="36" xfId="0" applyNumberFormat="1" applyBorder="1"/>
    <xf numFmtId="2" fontId="0" fillId="0" borderId="44" xfId="0" applyNumberFormat="1" applyBorder="1"/>
    <xf numFmtId="2" fontId="0" fillId="0" borderId="44" xfId="0" quotePrefix="1" applyNumberFormat="1" applyBorder="1"/>
    <xf numFmtId="2" fontId="0" fillId="0" borderId="33" xfId="0" applyNumberFormat="1" applyBorder="1"/>
    <xf numFmtId="0" fontId="106" fillId="0" borderId="25" xfId="0" applyFont="1" applyBorder="1" applyAlignment="1">
      <alignment horizontal="left" indent="1"/>
    </xf>
    <xf numFmtId="0" fontId="106" fillId="0" borderId="27" xfId="0" applyFont="1" applyBorder="1" applyAlignment="1">
      <alignment horizontal="left" indent="1"/>
    </xf>
    <xf numFmtId="2" fontId="43" fillId="24" borderId="47" xfId="0" applyNumberFormat="1" applyFont="1" applyFill="1" applyBorder="1" applyAlignment="1">
      <alignment horizontal="right" vertical="center"/>
    </xf>
    <xf numFmtId="2" fontId="27" fillId="0" borderId="47" xfId="0" applyNumberFormat="1" applyFont="1" applyBorder="1" applyAlignment="1">
      <alignment horizontal="right" vertical="center"/>
    </xf>
    <xf numFmtId="2" fontId="3" fillId="0" borderId="47" xfId="41" applyNumberFormat="1" applyFont="1" applyBorder="1" applyAlignment="1">
      <alignment horizontal="right" vertical="center"/>
    </xf>
    <xf numFmtId="0" fontId="0" fillId="0" borderId="31" xfId="0" applyFont="1" applyBorder="1"/>
    <xf numFmtId="0" fontId="8" fillId="0" borderId="81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0" xfId="0" applyNumberFormat="1" applyFont="1" applyBorder="1" applyAlignment="1">
      <alignment horizontal="right" vertical="center" wrapText="1"/>
    </xf>
    <xf numFmtId="164" fontId="8" fillId="0" borderId="100" xfId="0" applyNumberFormat="1" applyFont="1" applyBorder="1" applyAlignment="1">
      <alignment horizontal="right" vertical="center" wrapText="1"/>
    </xf>
    <xf numFmtId="164" fontId="8" fillId="0" borderId="82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8" xfId="0" applyNumberFormat="1" applyFont="1" applyBorder="1" applyAlignment="1">
      <alignment horizontal="right" vertical="center" wrapText="1"/>
    </xf>
    <xf numFmtId="164" fontId="7" fillId="0" borderId="58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6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7" fillId="24" borderId="17" xfId="0" applyNumberFormat="1" applyFont="1" applyFill="1" applyBorder="1" applyAlignment="1">
      <alignment horizontal="right" vertical="center" wrapText="1"/>
    </xf>
    <xf numFmtId="3" fontId="107" fillId="0" borderId="58" xfId="0" applyNumberFormat="1" applyFont="1" applyBorder="1" applyAlignment="1">
      <alignment horizontal="right" vertical="center" wrapText="1"/>
    </xf>
    <xf numFmtId="164" fontId="107" fillId="0" borderId="58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0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2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7" fillId="0" borderId="58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8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" fontId="8" fillId="0" borderId="96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03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164" fontId="15" fillId="0" borderId="58" xfId="0" applyNumberFormat="1" applyFont="1" applyBorder="1" applyAlignment="1">
      <alignment horizontal="right" vertical="center" wrapText="1"/>
    </xf>
    <xf numFmtId="164" fontId="15" fillId="0" borderId="6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8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164" fontId="107" fillId="0" borderId="61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8" xfId="0" applyNumberFormat="1" applyFont="1" applyBorder="1" applyAlignment="1">
      <alignment horizontal="right" vertical="center" wrapText="1"/>
    </xf>
    <xf numFmtId="164" fontId="33" fillId="0" borderId="58" xfId="0" applyNumberFormat="1" applyFont="1" applyBorder="1" applyAlignment="1">
      <alignment horizontal="right" vertical="center" wrapText="1"/>
    </xf>
    <xf numFmtId="164" fontId="33" fillId="0" borderId="61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3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3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7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89" xfId="0" quotePrefix="1" applyFont="1" applyBorder="1" applyAlignment="1">
      <alignment vertical="center"/>
    </xf>
    <xf numFmtId="0" fontId="28" fillId="0" borderId="47" xfId="0" applyFont="1" applyBorder="1" applyAlignment="1">
      <alignment vertical="center"/>
    </xf>
    <xf numFmtId="0" fontId="3" fillId="0" borderId="87" xfId="0" applyFont="1" applyBorder="1" applyAlignment="1">
      <alignment vertical="center" wrapText="1"/>
    </xf>
    <xf numFmtId="0" fontId="8" fillId="0" borderId="58" xfId="0" applyFont="1" applyFill="1" applyBorder="1" applyAlignment="1">
      <alignment horizontal="centerContinuous" vertical="center" wrapText="1"/>
    </xf>
    <xf numFmtId="0" fontId="3" fillId="0" borderId="96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6" xfId="0" applyNumberFormat="1" applyFont="1" applyBorder="1" applyAlignment="1">
      <alignment vertical="center" wrapText="1"/>
    </xf>
    <xf numFmtId="164" fontId="8" fillId="0" borderId="96" xfId="0" applyNumberFormat="1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0" xfId="0" applyNumberFormat="1" applyFont="1" applyBorder="1" applyAlignment="1">
      <alignment vertical="center" wrapText="1"/>
    </xf>
    <xf numFmtId="164" fontId="8" fillId="0" borderId="100" xfId="0" applyNumberFormat="1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3" xfId="0" applyNumberFormat="1" applyFont="1" applyBorder="1" applyAlignment="1">
      <alignment vertical="center" wrapText="1"/>
    </xf>
    <xf numFmtId="164" fontId="8" fillId="0" borderId="103" xfId="0" applyNumberFormat="1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3" xfId="0" applyNumberFormat="1" applyFont="1" applyBorder="1" applyAlignment="1">
      <alignment vertical="center" wrapText="1"/>
    </xf>
    <xf numFmtId="164" fontId="8" fillId="0" borderId="8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 wrapText="1"/>
    </xf>
    <xf numFmtId="0" fontId="58" fillId="0" borderId="47" xfId="0" applyFont="1" applyBorder="1" applyAlignment="1">
      <alignment vertical="center" wrapText="1"/>
    </xf>
    <xf numFmtId="0" fontId="16" fillId="0" borderId="92" xfId="0" applyFont="1" applyBorder="1" applyAlignment="1">
      <alignment horizontal="center" vertical="center" wrapText="1"/>
    </xf>
    <xf numFmtId="0" fontId="80" fillId="0" borderId="21" xfId="0" applyFont="1" applyBorder="1"/>
    <xf numFmtId="2" fontId="0" fillId="0" borderId="43" xfId="0" quotePrefix="1" applyNumberFormat="1" applyBorder="1"/>
    <xf numFmtId="0" fontId="106" fillId="0" borderId="21" xfId="0" applyFont="1" applyBorder="1" applyAlignment="1">
      <alignment horizontal="centerContinuous"/>
    </xf>
    <xf numFmtId="0" fontId="106" fillId="0" borderId="29" xfId="0" applyFont="1" applyBorder="1" applyAlignment="1">
      <alignment horizontal="centerContinuous"/>
    </xf>
    <xf numFmtId="170" fontId="105" fillId="0" borderId="113" xfId="0" applyNumberFormat="1" applyFont="1" applyBorder="1" applyAlignment="1">
      <alignment horizontal="centerContinuous"/>
    </xf>
    <xf numFmtId="170" fontId="105" fillId="0" borderId="38" xfId="0" applyNumberFormat="1" applyFont="1" applyBorder="1" applyAlignment="1">
      <alignment horizontal="centerContinuous"/>
    </xf>
    <xf numFmtId="14" fontId="9" fillId="0" borderId="47" xfId="0" applyNumberFormat="1" applyFont="1" applyBorder="1" applyAlignment="1">
      <alignment horizontal="center" vertical="center" wrapText="1"/>
    </xf>
    <xf numFmtId="0" fontId="80" fillId="0" borderId="47" xfId="0" applyFont="1" applyBorder="1"/>
    <xf numFmtId="0" fontId="80" fillId="0" borderId="58" xfId="0" applyFont="1" applyBorder="1"/>
    <xf numFmtId="0" fontId="108" fillId="0" borderId="47" xfId="0" applyFont="1" applyFill="1" applyBorder="1"/>
    <xf numFmtId="3" fontId="38" fillId="0" borderId="0" xfId="0" applyNumberFormat="1" applyFont="1" applyFill="1" applyBorder="1"/>
    <xf numFmtId="0" fontId="7" fillId="0" borderId="10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/>
    <xf numFmtId="0" fontId="8" fillId="0" borderId="0" xfId="0" applyFont="1" applyBorder="1"/>
    <xf numFmtId="0" fontId="8" fillId="0" borderId="31" xfId="0" applyFont="1" applyBorder="1"/>
    <xf numFmtId="0" fontId="0" fillId="0" borderId="114" xfId="0" applyBorder="1"/>
    <xf numFmtId="0" fontId="8" fillId="0" borderId="116" xfId="0" applyFont="1" applyBorder="1" applyAlignment="1">
      <alignment horizontal="centerContinuous" vertical="center" wrapText="1"/>
    </xf>
    <xf numFmtId="0" fontId="8" fillId="0" borderId="117" xfId="0" applyFont="1" applyBorder="1" applyAlignment="1">
      <alignment horizontal="centerContinuous" vertical="center" wrapText="1"/>
    </xf>
    <xf numFmtId="0" fontId="30" fillId="24" borderId="116" xfId="0" applyFont="1" applyFill="1" applyBorder="1" applyAlignment="1">
      <alignment horizontal="center" vertical="center" wrapText="1"/>
    </xf>
    <xf numFmtId="164" fontId="8" fillId="24" borderId="116" xfId="0" applyNumberFormat="1" applyFont="1" applyFill="1" applyBorder="1" applyAlignment="1">
      <alignment horizontal="right" vertical="center" wrapText="1"/>
    </xf>
    <xf numFmtId="164" fontId="94" fillId="0" borderId="121" xfId="0" applyNumberFormat="1" applyFont="1" applyBorder="1" applyAlignment="1">
      <alignment horizontal="right" vertical="center" wrapText="1"/>
    </xf>
    <xf numFmtId="164" fontId="8" fillId="24" borderId="122" xfId="0" applyNumberFormat="1" applyFont="1" applyFill="1" applyBorder="1" applyAlignment="1">
      <alignment horizontal="right" vertical="center" wrapText="1"/>
    </xf>
    <xf numFmtId="164" fontId="94" fillId="0" borderId="123" xfId="0" applyNumberFormat="1" applyFont="1" applyBorder="1" applyAlignment="1">
      <alignment horizontal="right" vertical="center" wrapText="1"/>
    </xf>
    <xf numFmtId="0" fontId="112" fillId="0" borderId="0" xfId="0" applyFont="1"/>
    <xf numFmtId="0" fontId="113" fillId="0" borderId="0" xfId="0" applyFont="1"/>
    <xf numFmtId="0" fontId="8" fillId="0" borderId="116" xfId="0" applyFont="1" applyFill="1" applyBorder="1" applyAlignment="1">
      <alignment horizontal="centerContinuous" vertical="center" wrapText="1"/>
    </xf>
    <xf numFmtId="0" fontId="8" fillId="0" borderId="120" xfId="0" applyFont="1" applyFill="1" applyBorder="1" applyAlignment="1">
      <alignment horizontal="centerContinuous" vertical="center" wrapText="1"/>
    </xf>
    <xf numFmtId="14" fontId="9" fillId="0" borderId="116" xfId="0" applyNumberFormat="1" applyFont="1" applyBorder="1" applyAlignment="1">
      <alignment horizontal="center" vertical="center" wrapText="1"/>
    </xf>
    <xf numFmtId="14" fontId="9" fillId="0" borderId="122" xfId="0" applyNumberFormat="1" applyFont="1" applyBorder="1" applyAlignment="1">
      <alignment horizontal="center" vertical="center" wrapText="1"/>
    </xf>
    <xf numFmtId="0" fontId="8" fillId="0" borderId="115" xfId="0" applyFont="1" applyBorder="1" applyAlignment="1">
      <alignment horizontal="center" vertical="center" wrapText="1"/>
    </xf>
    <xf numFmtId="1" fontId="8" fillId="24" borderId="125" xfId="0" applyNumberFormat="1" applyFont="1" applyFill="1" applyBorder="1" applyAlignment="1">
      <alignment vertical="center" wrapText="1"/>
    </xf>
    <xf numFmtId="1" fontId="8" fillId="0" borderId="96" xfId="0" applyNumberFormat="1" applyFont="1" applyBorder="1" applyAlignment="1">
      <alignment vertical="center" wrapText="1"/>
    </xf>
    <xf numFmtId="165" fontId="8" fillId="0" borderId="96" xfId="0" applyNumberFormat="1" applyFont="1" applyBorder="1" applyAlignment="1">
      <alignment vertical="center" wrapText="1"/>
    </xf>
    <xf numFmtId="1" fontId="8" fillId="24" borderId="25" xfId="0" applyNumberFormat="1" applyFont="1" applyFill="1" applyBorder="1" applyAlignment="1">
      <alignment vertical="center" wrapText="1"/>
    </xf>
    <xf numFmtId="1" fontId="8" fillId="0" borderId="100" xfId="0" applyNumberFormat="1" applyFont="1" applyBorder="1" applyAlignment="1">
      <alignment vertical="center" wrapText="1"/>
    </xf>
    <xf numFmtId="165" fontId="8" fillId="0" borderId="100" xfId="0" applyNumberFormat="1" applyFont="1" applyBorder="1" applyAlignment="1">
      <alignment vertical="center" wrapText="1"/>
    </xf>
    <xf numFmtId="1" fontId="8" fillId="24" borderId="28" xfId="0" applyNumberFormat="1" applyFont="1" applyFill="1" applyBorder="1" applyAlignment="1">
      <alignment vertical="center" wrapText="1"/>
    </xf>
    <xf numFmtId="1" fontId="8" fillId="0" borderId="82" xfId="0" applyNumberFormat="1" applyFont="1" applyBorder="1" applyAlignment="1">
      <alignment vertical="center" wrapText="1"/>
    </xf>
    <xf numFmtId="165" fontId="8" fillId="0" borderId="82" xfId="0" applyNumberFormat="1" applyFont="1" applyBorder="1" applyAlignment="1">
      <alignment vertical="center" wrapText="1"/>
    </xf>
    <xf numFmtId="1" fontId="15" fillId="24" borderId="116" xfId="0" applyNumberFormat="1" applyFont="1" applyFill="1" applyBorder="1" applyAlignment="1">
      <alignment vertical="center" wrapText="1"/>
    </xf>
    <xf numFmtId="1" fontId="15" fillId="0" borderId="120" xfId="0" applyNumberFormat="1" applyFont="1" applyBorder="1" applyAlignment="1">
      <alignment vertical="center" wrapText="1"/>
    </xf>
    <xf numFmtId="165" fontId="15" fillId="0" borderId="120" xfId="0" applyNumberFormat="1" applyFont="1" applyBorder="1" applyAlignment="1">
      <alignment vertical="center" wrapText="1"/>
    </xf>
    <xf numFmtId="1" fontId="8" fillId="24" borderId="125" xfId="0" applyNumberFormat="1" applyFont="1" applyFill="1" applyBorder="1" applyAlignment="1">
      <alignment horizontal="right" vertical="center" wrapText="1"/>
    </xf>
    <xf numFmtId="165" fontId="8" fillId="0" borderId="96" xfId="0" applyNumberFormat="1" applyFont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vertical="center" wrapText="1"/>
    </xf>
    <xf numFmtId="1" fontId="8" fillId="0" borderId="31" xfId="0" applyNumberFormat="1" applyFont="1" applyBorder="1" applyAlignment="1">
      <alignment vertical="center" wrapText="1"/>
    </xf>
    <xf numFmtId="165" fontId="8" fillId="0" borderId="31" xfId="0" applyNumberFormat="1" applyFont="1" applyBorder="1" applyAlignment="1">
      <alignment vertical="center" wrapText="1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5" fontId="8" fillId="0" borderId="83" xfId="0" quotePrefix="1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vertical="center" wrapText="1"/>
    </xf>
    <xf numFmtId="1" fontId="8" fillId="0" borderId="103" xfId="0" applyNumberFormat="1" applyFont="1" applyBorder="1" applyAlignment="1">
      <alignment vertical="center" wrapText="1"/>
    </xf>
    <xf numFmtId="165" fontId="8" fillId="0" borderId="103" xfId="0" applyNumberFormat="1" applyFont="1" applyBorder="1" applyAlignment="1">
      <alignment vertical="center" wrapText="1"/>
    </xf>
    <xf numFmtId="0" fontId="8" fillId="0" borderId="124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114" fillId="0" borderId="0" xfId="0" applyFont="1"/>
    <xf numFmtId="0" fontId="0" fillId="0" borderId="21" xfId="0" applyFont="1" applyBorder="1"/>
    <xf numFmtId="169" fontId="38" fillId="0" borderId="0" xfId="0" applyNumberFormat="1" applyFont="1" applyBorder="1"/>
    <xf numFmtId="0" fontId="7" fillId="0" borderId="126" xfId="0" applyFont="1" applyBorder="1" applyAlignment="1">
      <alignment horizontal="centerContinuous" vertical="center"/>
    </xf>
    <xf numFmtId="0" fontId="9" fillId="0" borderId="127" xfId="0" applyFont="1" applyBorder="1" applyAlignment="1">
      <alignment horizontal="centerContinuous" vertical="center"/>
    </xf>
    <xf numFmtId="0" fontId="9" fillId="0" borderId="128" xfId="0" applyFont="1" applyBorder="1" applyAlignment="1">
      <alignment horizontal="centerContinuous" vertical="center"/>
    </xf>
    <xf numFmtId="0" fontId="9" fillId="0" borderId="129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6" fillId="0" borderId="27" xfId="0" applyFont="1" applyBorder="1" applyAlignment="1">
      <alignment horizontal="center"/>
    </xf>
    <xf numFmtId="0" fontId="9" fillId="0" borderId="130" xfId="0" applyFont="1" applyBorder="1" applyAlignment="1">
      <alignment horizontal="centerContinuous" vertical="center"/>
    </xf>
    <xf numFmtId="169" fontId="14" fillId="24" borderId="63" xfId="38" applyNumberFormat="1" applyFont="1" applyFill="1" applyBorder="1"/>
    <xf numFmtId="169" fontId="14" fillId="24" borderId="65" xfId="38" applyNumberFormat="1" applyFont="1" applyFill="1" applyBorder="1"/>
    <xf numFmtId="0" fontId="9" fillId="0" borderId="131" xfId="0" applyFont="1" applyBorder="1"/>
    <xf numFmtId="0" fontId="7" fillId="0" borderId="132" xfId="0" applyFont="1" applyBorder="1" applyAlignment="1">
      <alignment horizontal="center"/>
    </xf>
    <xf numFmtId="0" fontId="14" fillId="0" borderId="133" xfId="0" applyFont="1" applyBorder="1" applyAlignment="1"/>
    <xf numFmtId="0" fontId="46" fillId="0" borderId="28" xfId="0" applyFont="1" applyBorder="1" applyAlignment="1">
      <alignment horizontal="center"/>
    </xf>
    <xf numFmtId="169" fontId="36" fillId="24" borderId="91" xfId="0" applyNumberFormat="1" applyFont="1" applyFill="1" applyBorder="1"/>
    <xf numFmtId="0" fontId="7" fillId="0" borderId="135" xfId="0" applyFont="1" applyBorder="1" applyAlignment="1">
      <alignment horizontal="centerContinuous"/>
    </xf>
    <xf numFmtId="0" fontId="7" fillId="0" borderId="136" xfId="0" applyFont="1" applyBorder="1" applyAlignment="1">
      <alignment horizontal="centerContinuous"/>
    </xf>
    <xf numFmtId="0" fontId="7" fillId="0" borderId="137" xfId="0" applyFont="1" applyBorder="1" applyAlignment="1">
      <alignment horizontal="centerContinuous"/>
    </xf>
    <xf numFmtId="0" fontId="7" fillId="0" borderId="138" xfId="0" applyFont="1" applyBorder="1" applyAlignment="1">
      <alignment horizontal="centerContinuous"/>
    </xf>
    <xf numFmtId="0" fontId="8" fillId="0" borderId="136" xfId="0" applyFont="1" applyBorder="1" applyAlignment="1">
      <alignment horizontal="center" wrapText="1"/>
    </xf>
    <xf numFmtId="0" fontId="8" fillId="0" borderId="137" xfId="0" applyFont="1" applyBorder="1" applyAlignment="1">
      <alignment horizontal="center" wrapText="1"/>
    </xf>
    <xf numFmtId="0" fontId="82" fillId="0" borderId="139" xfId="0" applyFont="1" applyBorder="1" applyAlignment="1">
      <alignment horizontal="center" wrapText="1"/>
    </xf>
    <xf numFmtId="0" fontId="82" fillId="0" borderId="129" xfId="0" applyFont="1" applyBorder="1" applyAlignment="1">
      <alignment horizontal="center" wrapText="1"/>
    </xf>
    <xf numFmtId="0" fontId="18" fillId="0" borderId="134" xfId="0" applyFont="1" applyBorder="1" applyAlignment="1">
      <alignment horizontal="center" vertical="center" wrapText="1"/>
    </xf>
    <xf numFmtId="165" fontId="95" fillId="0" borderId="139" xfId="0" applyNumberFormat="1" applyFont="1" applyBorder="1" applyAlignment="1">
      <alignment horizontal="right" vertical="center" wrapText="1"/>
    </xf>
    <xf numFmtId="165" fontId="95" fillId="0" borderId="129" xfId="0" applyNumberFormat="1" applyFont="1" applyBorder="1" applyAlignment="1">
      <alignment horizontal="right" vertical="center" wrapText="1"/>
    </xf>
    <xf numFmtId="0" fontId="26" fillId="30" borderId="140" xfId="0" applyFont="1" applyFill="1" applyBorder="1" applyAlignment="1" applyProtection="1">
      <alignment horizontal="center" vertical="top" wrapText="1"/>
      <protection locked="0"/>
    </xf>
    <xf numFmtId="0" fontId="3" fillId="0" borderId="140" xfId="0" applyFont="1" applyFill="1" applyBorder="1" applyAlignment="1" applyProtection="1">
      <alignment horizontal="center" vertical="top" wrapText="1"/>
      <protection locked="0"/>
    </xf>
    <xf numFmtId="0" fontId="3" fillId="31" borderId="140" xfId="0" applyFont="1" applyFill="1" applyBorder="1" applyAlignment="1" applyProtection="1">
      <alignment horizontal="center" vertical="top" wrapText="1"/>
      <protection locked="0"/>
    </xf>
    <xf numFmtId="0" fontId="3" fillId="0" borderId="141" xfId="0" applyFont="1" applyFill="1" applyBorder="1" applyAlignment="1" applyProtection="1">
      <alignment horizontal="center" vertical="top" wrapText="1"/>
      <protection locked="0"/>
    </xf>
    <xf numFmtId="0" fontId="3" fillId="0" borderId="142" xfId="0" applyFont="1" applyFill="1" applyBorder="1" applyAlignment="1" applyProtection="1">
      <alignment horizontal="center" vertical="top" wrapText="1"/>
      <protection locked="0"/>
    </xf>
    <xf numFmtId="0" fontId="51" fillId="0" borderId="142" xfId="0" applyFont="1" applyFill="1" applyBorder="1" applyAlignment="1" applyProtection="1">
      <alignment horizontal="center" vertical="center" wrapText="1"/>
      <protection locked="0"/>
    </xf>
    <xf numFmtId="165" fontId="51" fillId="30" borderId="14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0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4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2" xfId="0" applyNumberFormat="1" applyFont="1" applyFill="1" applyBorder="1" applyAlignment="1" applyProtection="1">
      <alignment horizontal="center" vertical="center" wrapText="1"/>
    </xf>
    <xf numFmtId="165" fontId="3" fillId="0" borderId="140" xfId="0" applyNumberFormat="1" applyFont="1" applyFill="1" applyBorder="1" applyAlignment="1" applyProtection="1">
      <alignment horizontal="right" vertical="center" wrapText="1"/>
    </xf>
    <xf numFmtId="165" fontId="3" fillId="31" borderId="140" xfId="0" applyNumberFormat="1" applyFont="1" applyFill="1" applyBorder="1" applyAlignment="1" applyProtection="1">
      <alignment horizontal="right" vertical="center" wrapText="1"/>
    </xf>
    <xf numFmtId="1" fontId="3" fillId="31" borderId="140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0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2" xfId="0" applyNumberFormat="1" applyFont="1" applyFill="1" applyBorder="1" applyAlignment="1" applyProtection="1">
      <alignment horizontal="right" vertical="center" wrapText="1"/>
    </xf>
    <xf numFmtId="1" fontId="51" fillId="30" borderId="140" xfId="0" applyNumberFormat="1" applyFont="1" applyFill="1" applyBorder="1" applyAlignment="1" applyProtection="1">
      <alignment horizontal="right" vertical="center" wrapText="1"/>
      <protection locked="0"/>
    </xf>
    <xf numFmtId="1" fontId="51" fillId="32" borderId="140" xfId="0" applyNumberFormat="1" applyFont="1" applyFill="1" applyBorder="1" applyAlignment="1" applyProtection="1">
      <alignment horizontal="right" vertical="center" wrapText="1"/>
      <protection locked="0"/>
    </xf>
    <xf numFmtId="1" fontId="110" fillId="32" borderId="140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42" xfId="0" applyNumberFormat="1" applyFont="1" applyFill="1" applyBorder="1" applyAlignment="1">
      <alignment horizontal="right" vertical="center" wrapText="1"/>
    </xf>
    <xf numFmtId="1" fontId="43" fillId="32" borderId="142" xfId="0" applyNumberFormat="1" applyFont="1" applyFill="1" applyBorder="1" applyAlignment="1">
      <alignment horizontal="right" vertical="center" wrapText="1"/>
    </xf>
    <xf numFmtId="1" fontId="111" fillId="32" borderId="142" xfId="0" applyNumberFormat="1" applyFont="1" applyFill="1" applyBorder="1" applyAlignment="1">
      <alignment horizontal="right" vertical="center" wrapText="1"/>
    </xf>
    <xf numFmtId="0" fontId="105" fillId="27" borderId="143" xfId="0" applyFont="1" applyFill="1" applyBorder="1" applyAlignment="1">
      <alignment horizontal="center"/>
    </xf>
    <xf numFmtId="0" fontId="105" fillId="27" borderId="146" xfId="0" applyFont="1" applyFill="1" applyBorder="1" applyAlignment="1">
      <alignment horizontal="center" vertical="center"/>
    </xf>
    <xf numFmtId="0" fontId="105" fillId="27" borderId="147" xfId="0" applyFont="1" applyFill="1" applyBorder="1" applyAlignment="1">
      <alignment horizontal="center" vertical="center"/>
    </xf>
    <xf numFmtId="0" fontId="105" fillId="27" borderId="144" xfId="0" applyFont="1" applyFill="1" applyBorder="1" applyAlignment="1">
      <alignment horizontal="center" vertical="center"/>
    </xf>
    <xf numFmtId="0" fontId="106" fillId="0" borderId="148" xfId="0" applyFont="1" applyBorder="1" applyAlignment="1">
      <alignment horizontal="left" indent="1"/>
    </xf>
    <xf numFmtId="2" fontId="0" fillId="0" borderId="149" xfId="0" applyNumberFormat="1" applyBorder="1"/>
    <xf numFmtId="2" fontId="0" fillId="0" borderId="145" xfId="0" applyNumberFormat="1" applyBorder="1"/>
    <xf numFmtId="0" fontId="106" fillId="0" borderId="150" xfId="0" applyFont="1" applyBorder="1" applyAlignment="1">
      <alignment horizontal="left" indent="1"/>
    </xf>
    <xf numFmtId="2" fontId="0" fillId="0" borderId="151" xfId="0" applyNumberFormat="1" applyBorder="1"/>
    <xf numFmtId="2" fontId="0" fillId="0" borderId="152" xfId="0" applyNumberFormat="1" applyBorder="1"/>
    <xf numFmtId="0" fontId="115" fillId="0" borderId="21" xfId="0" applyFont="1" applyBorder="1"/>
    <xf numFmtId="0" fontId="115" fillId="0" borderId="31" xfId="0" applyFont="1" applyBorder="1"/>
    <xf numFmtId="0" fontId="116" fillId="0" borderId="21" xfId="0" applyFont="1" applyBorder="1"/>
    <xf numFmtId="0" fontId="116" fillId="0" borderId="31" xfId="0" applyFont="1" applyBorder="1"/>
    <xf numFmtId="165" fontId="95" fillId="0" borderId="144" xfId="0" applyNumberFormat="1" applyFont="1" applyBorder="1" applyAlignment="1">
      <alignment horizontal="right" vertical="center" wrapText="1"/>
    </xf>
    <xf numFmtId="0" fontId="18" fillId="0" borderId="153" xfId="0" applyFont="1" applyBorder="1" applyAlignment="1">
      <alignment horizontal="center" vertical="center" wrapText="1"/>
    </xf>
    <xf numFmtId="3" fontId="8" fillId="29" borderId="148" xfId="0" applyNumberFormat="1" applyFont="1" applyFill="1" applyBorder="1" applyAlignment="1">
      <alignment horizontal="right" vertical="center" wrapText="1"/>
    </xf>
    <xf numFmtId="3" fontId="8" fillId="0" borderId="148" xfId="0" applyNumberFormat="1" applyFont="1" applyFill="1" applyBorder="1" applyAlignment="1">
      <alignment horizontal="right" vertical="center" wrapText="1"/>
    </xf>
    <xf numFmtId="1" fontId="107" fillId="30" borderId="156" xfId="0" applyNumberFormat="1" applyFont="1" applyFill="1" applyBorder="1" applyAlignment="1">
      <alignment horizontal="right" vertical="center" wrapText="1"/>
    </xf>
    <xf numFmtId="1" fontId="107" fillId="32" borderId="156" xfId="0" applyNumberFormat="1" applyFont="1" applyFill="1" applyBorder="1" applyAlignment="1">
      <alignment horizontal="right" vertical="center" wrapText="1"/>
    </xf>
    <xf numFmtId="1" fontId="109" fillId="32" borderId="156" xfId="0" applyNumberFormat="1" applyFont="1" applyFill="1" applyBorder="1" applyAlignment="1">
      <alignment horizontal="right" vertical="center" wrapText="1"/>
    </xf>
    <xf numFmtId="1" fontId="43" fillId="30" borderId="154" xfId="0" applyNumberFormat="1" applyFont="1" applyFill="1" applyBorder="1" applyAlignment="1">
      <alignment horizontal="right" vertical="center" wrapText="1"/>
    </xf>
    <xf numFmtId="1" fontId="43" fillId="32" borderId="154" xfId="0" applyNumberFormat="1" applyFont="1" applyFill="1" applyBorder="1" applyAlignment="1">
      <alignment horizontal="right" vertical="center" wrapText="1"/>
    </xf>
    <xf numFmtId="1" fontId="111" fillId="32" borderId="154" xfId="0" applyNumberFormat="1" applyFont="1" applyFill="1" applyBorder="1" applyAlignment="1">
      <alignment horizontal="right" vertical="center" wrapText="1"/>
    </xf>
    <xf numFmtId="14" fontId="31" fillId="0" borderId="157" xfId="0" applyNumberFormat="1" applyFont="1" applyFill="1" applyBorder="1" applyAlignment="1">
      <alignment horizontal="center" vertical="center"/>
    </xf>
    <xf numFmtId="3" fontId="8" fillId="29" borderId="157" xfId="0" applyNumberFormat="1" applyFont="1" applyFill="1" applyBorder="1" applyAlignment="1">
      <alignment horizontal="right" vertical="center" wrapText="1"/>
    </xf>
    <xf numFmtId="3" fontId="8" fillId="0" borderId="157" xfId="0" applyNumberFormat="1" applyFont="1" applyFill="1" applyBorder="1" applyAlignment="1">
      <alignment horizontal="right" vertical="center" wrapText="1"/>
    </xf>
    <xf numFmtId="165" fontId="95" fillId="0" borderId="157" xfId="0" applyNumberFormat="1" applyFont="1" applyBorder="1" applyAlignment="1">
      <alignment horizontal="right" vertical="center" wrapText="1"/>
    </xf>
    <xf numFmtId="1" fontId="8" fillId="29" borderId="157" xfId="0" applyNumberFormat="1" applyFont="1" applyFill="1" applyBorder="1" applyAlignment="1">
      <alignment horizontal="right" vertical="center" wrapText="1"/>
    </xf>
    <xf numFmtId="1" fontId="8" fillId="0" borderId="157" xfId="0" applyNumberFormat="1" applyFont="1" applyBorder="1" applyAlignment="1">
      <alignment horizontal="right" vertical="center" wrapText="1"/>
    </xf>
    <xf numFmtId="1" fontId="8" fillId="0" borderId="157" xfId="0" applyNumberFormat="1" applyFont="1" applyFill="1" applyBorder="1" applyAlignment="1">
      <alignment horizontal="right" vertical="center" wrapText="1"/>
    </xf>
    <xf numFmtId="1" fontId="8" fillId="29" borderId="18" xfId="0" applyNumberFormat="1" applyFont="1" applyFill="1" applyBorder="1" applyAlignment="1">
      <alignment horizontal="right" vertical="center" wrapText="1"/>
    </xf>
    <xf numFmtId="1" fontId="8" fillId="0" borderId="18" xfId="0" applyNumberFormat="1" applyFont="1" applyFill="1" applyBorder="1" applyAlignment="1">
      <alignment horizontal="right" vertical="center" wrapText="1"/>
    </xf>
    <xf numFmtId="0" fontId="85" fillId="0" borderId="157" xfId="0" applyFont="1" applyBorder="1" applyAlignment="1">
      <alignment horizontal="center" wrapText="1"/>
    </xf>
    <xf numFmtId="2" fontId="8" fillId="0" borderId="157" xfId="0" applyNumberFormat="1" applyFont="1" applyBorder="1" applyAlignment="1">
      <alignment horizontal="center" vertical="center" wrapText="1"/>
    </xf>
    <xf numFmtId="0" fontId="18" fillId="0" borderId="157" xfId="0" applyFont="1" applyBorder="1" applyAlignment="1">
      <alignment horizontal="center" vertical="center" wrapText="1"/>
    </xf>
    <xf numFmtId="0" fontId="81" fillId="0" borderId="148" xfId="0" applyFont="1" applyBorder="1" applyAlignment="1">
      <alignment horizontal="centerContinuous" vertical="center" wrapText="1"/>
    </xf>
    <xf numFmtId="0" fontId="81" fillId="0" borderId="158" xfId="0" applyFont="1" applyBorder="1" applyAlignment="1">
      <alignment horizontal="centerContinuous" vertical="center" wrapText="1"/>
    </xf>
    <xf numFmtId="16" fontId="26" fillId="24" borderId="27" xfId="0" applyNumberFormat="1" applyFont="1" applyFill="1" applyBorder="1" applyAlignment="1">
      <alignment horizontal="center" vertical="center" wrapText="1"/>
    </xf>
    <xf numFmtId="16" fontId="26" fillId="24" borderId="77" xfId="0" applyNumberFormat="1" applyFont="1" applyFill="1" applyBorder="1" applyAlignment="1">
      <alignment horizontal="center" vertical="center" wrapText="1"/>
    </xf>
    <xf numFmtId="0" fontId="26" fillId="0" borderId="157" xfId="0" applyFont="1" applyBorder="1" applyAlignment="1">
      <alignment horizontal="center" vertical="center"/>
    </xf>
    <xf numFmtId="0" fontId="26" fillId="0" borderId="144" xfId="0" applyFont="1" applyBorder="1" applyAlignment="1">
      <alignment horizontal="center" vertical="center"/>
    </xf>
    <xf numFmtId="164" fontId="8" fillId="24" borderId="150" xfId="0" applyNumberFormat="1" applyFont="1" applyFill="1" applyBorder="1" applyAlignment="1">
      <alignment horizontal="right" vertical="center" wrapText="1"/>
    </xf>
    <xf numFmtId="164" fontId="8" fillId="24" borderId="133" xfId="0" applyNumberFormat="1" applyFont="1" applyFill="1" applyBorder="1" applyAlignment="1">
      <alignment horizontal="right" vertical="center" wrapText="1"/>
    </xf>
    <xf numFmtId="164" fontId="117" fillId="0" borderId="18" xfId="0" applyNumberFormat="1" applyFont="1" applyBorder="1" applyAlignment="1">
      <alignment horizontal="right" vertical="center" wrapText="1"/>
    </xf>
    <xf numFmtId="0" fontId="29" fillId="0" borderId="18" xfId="0" applyFont="1" applyBorder="1" applyAlignment="1">
      <alignment horizontal="right" vertical="center"/>
    </xf>
    <xf numFmtId="2" fontId="29" fillId="0" borderId="159" xfId="0" applyNumberFormat="1" applyFont="1" applyBorder="1" applyAlignment="1">
      <alignment horizontal="right" vertical="center"/>
    </xf>
    <xf numFmtId="0" fontId="31" fillId="29" borderId="160" xfId="0" applyNumberFormat="1" applyFont="1" applyFill="1" applyBorder="1" applyAlignment="1">
      <alignment horizontal="center" vertical="center"/>
    </xf>
    <xf numFmtId="14" fontId="31" fillId="0" borderId="160" xfId="0" applyNumberFormat="1" applyFont="1" applyFill="1" applyBorder="1" applyAlignment="1">
      <alignment horizontal="center" vertical="center"/>
    </xf>
    <xf numFmtId="0" fontId="8" fillId="0" borderId="161" xfId="0" applyFont="1" applyBorder="1" applyAlignment="1">
      <alignment horizontal="center" vertical="center" wrapText="1"/>
    </xf>
    <xf numFmtId="14" fontId="31" fillId="29" borderId="160" xfId="0" applyNumberFormat="1" applyFont="1" applyFill="1" applyBorder="1" applyAlignment="1">
      <alignment horizontal="center" vertical="center"/>
    </xf>
    <xf numFmtId="3" fontId="8" fillId="29" borderId="162" xfId="0" applyNumberFormat="1" applyFont="1" applyFill="1" applyBorder="1" applyAlignment="1">
      <alignment horizontal="right" vertical="center" wrapText="1"/>
    </xf>
    <xf numFmtId="3" fontId="8" fillId="0" borderId="162" xfId="0" applyNumberFormat="1" applyFont="1" applyFill="1" applyBorder="1" applyAlignment="1">
      <alignment horizontal="right" vertical="center" wrapText="1"/>
    </xf>
    <xf numFmtId="168" fontId="2" fillId="0" borderId="115" xfId="0" applyNumberFormat="1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86" fillId="0" borderId="20" xfId="0" applyFont="1" applyBorder="1" applyAlignment="1">
      <alignment horizontal="center" vertical="center" wrapText="1"/>
    </xf>
    <xf numFmtId="0" fontId="86" fillId="0" borderId="21" xfId="0" applyFont="1" applyBorder="1" applyAlignment="1">
      <alignment horizontal="center" vertical="center" wrapText="1"/>
    </xf>
    <xf numFmtId="0" fontId="86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0" fillId="0" borderId="103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5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5" xfId="0" applyBorder="1" applyAlignment="1">
      <alignment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6" fillId="0" borderId="134" xfId="0" applyFont="1" applyBorder="1" applyAlignment="1">
      <alignment horizontal="center" vertical="center"/>
    </xf>
    <xf numFmtId="0" fontId="0" fillId="0" borderId="12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18" xfId="0" applyBorder="1" applyAlignment="1">
      <alignment horizontal="center" vertical="center"/>
    </xf>
    <xf numFmtId="0" fontId="0" fillId="0" borderId="115" xfId="0" applyBorder="1" applyAlignment="1">
      <alignment horizontal="center" vertical="center"/>
    </xf>
    <xf numFmtId="0" fontId="16" fillId="0" borderId="119" xfId="0" applyFont="1" applyBorder="1" applyAlignment="1">
      <alignment vertical="center" wrapText="1"/>
    </xf>
    <xf numFmtId="0" fontId="0" fillId="0" borderId="120" xfId="0" applyBorder="1" applyAlignment="1">
      <alignment vertical="center" wrapText="1"/>
    </xf>
    <xf numFmtId="0" fontId="81" fillId="0" borderId="134" xfId="0" applyFont="1" applyBorder="1" applyAlignment="1">
      <alignment horizontal="center" vertical="center"/>
    </xf>
    <xf numFmtId="0" fontId="0" fillId="0" borderId="12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81" fillId="0" borderId="153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144" xfId="0" applyBorder="1" applyAlignment="1">
      <alignment horizontal="center" vertical="center"/>
    </xf>
    <xf numFmtId="0" fontId="81" fillId="0" borderId="139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71" fontId="29" fillId="0" borderId="153" xfId="0" applyNumberFormat="1" applyFont="1" applyBorder="1" applyAlignment="1">
      <alignment horizontal="center" vertical="center"/>
    </xf>
    <xf numFmtId="171" fontId="29" fillId="0" borderId="144" xfId="0" applyNumberFormat="1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 wrapText="1"/>
    </xf>
    <xf numFmtId="0" fontId="52" fillId="0" borderId="111" xfId="0" applyFont="1" applyBorder="1" applyAlignment="1">
      <alignment horizontal="center" vertical="center" wrapText="1"/>
    </xf>
    <xf numFmtId="0" fontId="7" fillId="0" borderId="157" xfId="0" applyFont="1" applyBorder="1" applyAlignment="1">
      <alignment horizontal="center" vertical="center"/>
    </xf>
    <xf numFmtId="0" fontId="30" fillId="0" borderId="157" xfId="0" applyFont="1" applyBorder="1" applyAlignment="1">
      <alignment horizontal="center" vertical="center"/>
    </xf>
    <xf numFmtId="0" fontId="18" fillId="0" borderId="157" xfId="0" applyFont="1" applyBorder="1" applyAlignment="1">
      <alignment horizontal="center" vertical="center" wrapText="1"/>
    </xf>
    <xf numFmtId="0" fontId="8" fillId="0" borderId="157" xfId="0" applyFont="1" applyBorder="1" applyAlignment="1">
      <alignment horizontal="center" vertical="center" wrapText="1"/>
    </xf>
    <xf numFmtId="0" fontId="51" fillId="0" borderId="154" xfId="0" applyFont="1" applyFill="1" applyBorder="1" applyAlignment="1" applyProtection="1">
      <alignment horizontal="center" vertical="center" wrapText="1"/>
      <protection locked="0"/>
    </xf>
    <xf numFmtId="0" fontId="51" fillId="0" borderId="155" xfId="0" applyFont="1" applyFill="1" applyBorder="1" applyAlignment="1" applyProtection="1">
      <alignment horizontal="center" vertical="top" wrapText="1"/>
      <protection locked="0"/>
    </xf>
    <xf numFmtId="0" fontId="51" fillId="0" borderId="154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7</xdr:col>
      <xdr:colOff>787400</xdr:colOff>
      <xdr:row>49</xdr:row>
      <xdr:rowOff>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273800"/>
          <a:ext cx="6553200" cy="4127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309561</xdr:rowOff>
    </xdr:from>
    <xdr:to>
      <xdr:col>7</xdr:col>
      <xdr:colOff>750974</xdr:colOff>
      <xdr:row>42</xdr:row>
      <xdr:rowOff>154780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917405"/>
          <a:ext cx="6870787" cy="36552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20</xdr:row>
      <xdr:rowOff>0</xdr:rowOff>
    </xdr:from>
    <xdr:to>
      <xdr:col>7</xdr:col>
      <xdr:colOff>11905</xdr:colOff>
      <xdr:row>32</xdr:row>
      <xdr:rowOff>154781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5203031"/>
          <a:ext cx="4893469" cy="315515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6</xdr:col>
      <xdr:colOff>797718</xdr:colOff>
      <xdr:row>52</xdr:row>
      <xdr:rowOff>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703469"/>
          <a:ext cx="4869656" cy="28336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964406</xdr:colOff>
      <xdr:row>11</xdr:row>
      <xdr:rowOff>119064</xdr:rowOff>
    </xdr:from>
    <xdr:to>
      <xdr:col>20</xdr:col>
      <xdr:colOff>497681</xdr:colOff>
      <xdr:row>41</xdr:row>
      <xdr:rowOff>64295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5469" y="2250283"/>
          <a:ext cx="10106025" cy="4945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53</xdr:row>
      <xdr:rowOff>0</xdr:rowOff>
    </xdr:from>
    <xdr:to>
      <xdr:col>16</xdr:col>
      <xdr:colOff>311398</xdr:colOff>
      <xdr:row>70</xdr:row>
      <xdr:rowOff>9002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8582025"/>
          <a:ext cx="5797798" cy="2761727"/>
        </a:xfrm>
        <a:prstGeom prst="rect">
          <a:avLst/>
        </a:prstGeom>
      </xdr:spPr>
    </xdr:pic>
    <xdr:clientData/>
  </xdr:twoCellAnchor>
  <xdr:twoCellAnchor editAs="oneCell">
    <xdr:from>
      <xdr:col>6</xdr:col>
      <xdr:colOff>600075</xdr:colOff>
      <xdr:row>0</xdr:row>
      <xdr:rowOff>142875</xdr:rowOff>
    </xdr:from>
    <xdr:to>
      <xdr:col>14</xdr:col>
      <xdr:colOff>606594</xdr:colOff>
      <xdr:row>20</xdr:row>
      <xdr:rowOff>37991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57675" y="142875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76200</xdr:colOff>
      <xdr:row>34</xdr:row>
      <xdr:rowOff>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3400425"/>
          <a:ext cx="3733800" cy="21050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1</xdr:rowOff>
    </xdr:from>
    <xdr:to>
      <xdr:col>7</xdr:col>
      <xdr:colOff>76200</xdr:colOff>
      <xdr:row>49</xdr:row>
      <xdr:rowOff>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5667376"/>
          <a:ext cx="3733800" cy="22669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9525</xdr:colOff>
      <xdr:row>34</xdr:row>
      <xdr:rowOff>19050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3400425"/>
          <a:ext cx="3667125" cy="2124075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35</xdr:row>
      <xdr:rowOff>0</xdr:rowOff>
    </xdr:from>
    <xdr:to>
      <xdr:col>14</xdr:col>
      <xdr:colOff>9524</xdr:colOff>
      <xdr:row>49</xdr:row>
      <xdr:rowOff>19248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76799" y="5667375"/>
          <a:ext cx="3667125" cy="228619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603821</xdr:colOff>
      <xdr:row>34</xdr:row>
      <xdr:rowOff>19050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3400425"/>
          <a:ext cx="3651821" cy="212407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0</xdr:colOff>
      <xdr:row>49</xdr:row>
      <xdr:rowOff>9525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144000" y="5667375"/>
          <a:ext cx="3657600" cy="22764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14</xdr:row>
      <xdr:rowOff>0</xdr:rowOff>
    </xdr:from>
    <xdr:to>
      <xdr:col>11</xdr:col>
      <xdr:colOff>238134</xdr:colOff>
      <xdr:row>30</xdr:row>
      <xdr:rowOff>143113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2352675"/>
          <a:ext cx="4505334" cy="27434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36</xdr:row>
      <xdr:rowOff>47625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2352675"/>
          <a:ext cx="6187976" cy="363855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37</xdr:row>
      <xdr:rowOff>161924</xdr:rowOff>
    </xdr:from>
    <xdr:to>
      <xdr:col>22</xdr:col>
      <xdr:colOff>485775</xdr:colOff>
      <xdr:row>60</xdr:row>
      <xdr:rowOff>19049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6267449"/>
          <a:ext cx="6229350" cy="362902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6</xdr:col>
      <xdr:colOff>581025</xdr:colOff>
      <xdr:row>46</xdr:row>
      <xdr:rowOff>76200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1" y="5457825"/>
          <a:ext cx="3629024" cy="22193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12</xdr:col>
      <xdr:colOff>66675</xdr:colOff>
      <xdr:row>46</xdr:row>
      <xdr:rowOff>57150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67200" y="5457825"/>
          <a:ext cx="3114675" cy="220027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47</xdr:row>
      <xdr:rowOff>1</xdr:rowOff>
    </xdr:from>
    <xdr:to>
      <xdr:col>6</xdr:col>
      <xdr:colOff>590551</xdr:colOff>
      <xdr:row>61</xdr:row>
      <xdr:rowOff>95251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7772401"/>
          <a:ext cx="3638550" cy="236220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0</xdr:rowOff>
    </xdr:from>
    <xdr:to>
      <xdr:col>12</xdr:col>
      <xdr:colOff>76201</xdr:colOff>
      <xdr:row>61</xdr:row>
      <xdr:rowOff>80213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1" y="7772400"/>
          <a:ext cx="3124200" cy="234716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62</xdr:row>
      <xdr:rowOff>161924</xdr:rowOff>
    </xdr:from>
    <xdr:to>
      <xdr:col>12</xdr:col>
      <xdr:colOff>195459</xdr:colOff>
      <xdr:row>82</xdr:row>
      <xdr:rowOff>152399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438400" y="10363199"/>
          <a:ext cx="5072259" cy="324802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63</xdr:row>
      <xdr:rowOff>0</xdr:rowOff>
    </xdr:from>
    <xdr:to>
      <xdr:col>21</xdr:col>
      <xdr:colOff>680579</xdr:colOff>
      <xdr:row>82</xdr:row>
      <xdr:rowOff>111149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24800" y="10363200"/>
          <a:ext cx="5700254" cy="3206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8"/>
  <sheetViews>
    <sheetView showGridLines="0" tabSelected="1" workbookViewId="0">
      <selection activeCell="M26" sqref="M26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13" t="s">
        <v>271</v>
      </c>
      <c r="C3" s="113"/>
    </row>
    <row r="4" spans="2:25" x14ac:dyDescent="0.2">
      <c r="B4" s="189" t="s">
        <v>269</v>
      </c>
      <c r="C4" s="189"/>
      <c r="D4" s="189"/>
      <c r="E4" s="189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307</v>
      </c>
      <c r="D9" s="1" t="s">
        <v>22</v>
      </c>
    </row>
    <row r="10" spans="2:25" x14ac:dyDescent="0.2">
      <c r="B10" s="1" t="s">
        <v>308</v>
      </c>
    </row>
    <row r="11" spans="2:25" x14ac:dyDescent="0.2">
      <c r="B11" s="1"/>
    </row>
    <row r="12" spans="2:25" x14ac:dyDescent="0.2">
      <c r="B12" s="29" t="s">
        <v>309</v>
      </c>
      <c r="C12" s="29"/>
      <c r="D12" s="29"/>
    </row>
    <row r="13" spans="2:25" x14ac:dyDescent="0.2">
      <c r="B13" s="29"/>
      <c r="C13" s="29"/>
      <c r="D13" s="29"/>
    </row>
    <row r="14" spans="2:25" ht="15" x14ac:dyDescent="0.2">
      <c r="B14" s="423"/>
      <c r="C14" s="423"/>
      <c r="D14" s="423"/>
      <c r="E14" s="424"/>
      <c r="F14" s="424"/>
      <c r="G14" s="424"/>
      <c r="H14" s="424"/>
      <c r="I14" s="424"/>
      <c r="J14" s="424"/>
      <c r="K14" s="424"/>
      <c r="L14" s="424"/>
      <c r="M14" s="424"/>
      <c r="N14" s="424"/>
      <c r="O14" s="424"/>
      <c r="P14" s="424"/>
      <c r="Q14" s="424"/>
      <c r="R14" s="424"/>
      <c r="S14" s="424"/>
      <c r="T14" s="424"/>
      <c r="U14" s="424"/>
      <c r="V14" s="113"/>
      <c r="W14" s="113"/>
      <c r="X14" s="113"/>
      <c r="Y14" s="113"/>
    </row>
    <row r="15" spans="2:25" ht="15" x14ac:dyDescent="0.2">
      <c r="B15" s="423"/>
      <c r="C15" s="423"/>
      <c r="D15" s="423"/>
      <c r="E15" s="424"/>
      <c r="F15" s="424"/>
      <c r="G15" s="424"/>
      <c r="H15" s="424"/>
      <c r="I15" s="424"/>
      <c r="J15" s="424"/>
      <c r="K15" s="424"/>
      <c r="L15" s="424"/>
      <c r="M15" s="424"/>
      <c r="N15" s="424"/>
      <c r="O15" s="424"/>
      <c r="P15" s="424"/>
      <c r="Q15" s="424"/>
      <c r="R15" s="424"/>
      <c r="S15" s="424"/>
      <c r="T15" s="424"/>
      <c r="U15" s="424"/>
      <c r="V15" s="113"/>
      <c r="W15" s="113"/>
      <c r="X15" s="113"/>
      <c r="Y15" s="113"/>
    </row>
    <row r="16" spans="2:25" ht="15" x14ac:dyDescent="0.2">
      <c r="B16" s="423"/>
      <c r="C16" s="423"/>
      <c r="D16" s="423"/>
      <c r="E16" s="423"/>
      <c r="F16" s="423"/>
      <c r="G16" s="423"/>
      <c r="H16" s="423"/>
      <c r="I16" s="423"/>
      <c r="J16" s="423"/>
      <c r="K16" s="423"/>
      <c r="L16" s="423"/>
      <c r="M16" s="423"/>
      <c r="N16" s="423"/>
      <c r="O16" s="423"/>
      <c r="P16" s="423"/>
      <c r="Q16" s="423"/>
      <c r="R16" s="423"/>
      <c r="S16" s="423"/>
      <c r="T16" s="424"/>
      <c r="U16" s="424"/>
      <c r="V16" s="113"/>
      <c r="W16" s="113"/>
      <c r="X16" s="113"/>
      <c r="Y16" s="113"/>
    </row>
    <row r="17" spans="2:25" x14ac:dyDescent="0.2"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13"/>
      <c r="U17" s="113"/>
      <c r="V17" s="113"/>
      <c r="W17" s="113"/>
      <c r="X17" s="113"/>
      <c r="Y17" s="113"/>
    </row>
    <row r="18" spans="2:25" x14ac:dyDescent="0.2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2:25" x14ac:dyDescent="0.2">
      <c r="B19" t="s">
        <v>197</v>
      </c>
    </row>
    <row r="20" spans="2:25" x14ac:dyDescent="0.2">
      <c r="B20" t="s">
        <v>5</v>
      </c>
    </row>
    <row r="21" spans="2:25" x14ac:dyDescent="0.2">
      <c r="B21" t="s">
        <v>270</v>
      </c>
    </row>
    <row r="22" spans="2:25" x14ac:dyDescent="0.2">
      <c r="B22" t="s">
        <v>6</v>
      </c>
    </row>
    <row r="23" spans="2:25" x14ac:dyDescent="0.2">
      <c r="B23" t="s">
        <v>7</v>
      </c>
    </row>
    <row r="24" spans="2:25" x14ac:dyDescent="0.2">
      <c r="B24" t="s">
        <v>16</v>
      </c>
      <c r="C24" s="9" t="s">
        <v>17</v>
      </c>
    </row>
    <row r="25" spans="2:25" x14ac:dyDescent="0.2">
      <c r="B25" t="s">
        <v>18</v>
      </c>
      <c r="C25" s="9" t="s">
        <v>19</v>
      </c>
    </row>
    <row r="26" spans="2:25" x14ac:dyDescent="0.2">
      <c r="B26" s="1" t="s">
        <v>8</v>
      </c>
    </row>
    <row r="27" spans="2:25" x14ac:dyDescent="0.2">
      <c r="B27" s="1" t="s">
        <v>252</v>
      </c>
    </row>
    <row r="28" spans="2:25" x14ac:dyDescent="0.2">
      <c r="B28" s="1" t="s">
        <v>20</v>
      </c>
      <c r="C28" s="10" t="s">
        <v>21</v>
      </c>
    </row>
  </sheetData>
  <phoneticPr fontId="17" type="noConversion"/>
  <hyperlinks>
    <hyperlink ref="C24" r:id="rId1" display="http://www.minrol.gov.pl/DesktopDefault.aspx?TabOrgId=878"/>
    <hyperlink ref="C25" r:id="rId2" display="mailto:biuletyn@minrol.gov.pl"/>
    <hyperlink ref="C28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Y42" sqref="Y42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showGridLines="0" workbookViewId="0">
      <selection activeCell="CF76" sqref="CF76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72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66"/>
      <c r="BL6" s="73"/>
      <c r="BZ6" s="31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2" t="s">
        <v>65</v>
      </c>
      <c r="AC8" s="42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141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144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71" t="s">
        <v>146</v>
      </c>
      <c r="BL8" s="74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149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153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155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157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177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179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181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194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199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219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273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66">
        <v>30.45</v>
      </c>
      <c r="AN9" s="66">
        <v>28.97</v>
      </c>
      <c r="AO9" s="66">
        <v>28.37</v>
      </c>
      <c r="AP9" s="66">
        <v>26.32</v>
      </c>
      <c r="AQ9" s="66">
        <v>26.32</v>
      </c>
      <c r="AR9" s="66">
        <v>27.2</v>
      </c>
      <c r="AS9" s="66">
        <v>30.85</v>
      </c>
      <c r="AT9" s="66">
        <v>32.47</v>
      </c>
      <c r="AU9" s="66">
        <v>33.659999999999997</v>
      </c>
      <c r="AV9" s="66">
        <v>37.79</v>
      </c>
      <c r="AW9" s="66">
        <v>37.950000000000003</v>
      </c>
      <c r="AX9" s="66">
        <v>36.270000000000003</v>
      </c>
      <c r="AY9" s="66">
        <v>40.94</v>
      </c>
      <c r="AZ9" s="66">
        <v>40.229999999999997</v>
      </c>
      <c r="BA9" s="66">
        <v>38.54</v>
      </c>
      <c r="BB9" s="66">
        <v>33.590000000000003</v>
      </c>
      <c r="BC9" s="66">
        <v>33.479999999999997</v>
      </c>
      <c r="BD9" s="66">
        <v>34.31</v>
      </c>
      <c r="BE9" s="66">
        <v>35.86</v>
      </c>
      <c r="BF9" s="66">
        <v>37.69</v>
      </c>
      <c r="BG9" s="66">
        <v>38.78</v>
      </c>
      <c r="BH9" s="66">
        <v>34.39</v>
      </c>
      <c r="BI9" s="66">
        <v>34.21</v>
      </c>
      <c r="BJ9" s="66">
        <v>33.619999999999997</v>
      </c>
      <c r="BK9" s="66">
        <v>32.5</v>
      </c>
      <c r="BL9" s="66">
        <v>34.869999999999997</v>
      </c>
      <c r="BM9" s="66">
        <v>32.03</v>
      </c>
      <c r="BN9" s="66">
        <v>24.27</v>
      </c>
      <c r="BO9" s="66">
        <v>26.89</v>
      </c>
      <c r="BP9" s="66">
        <v>27.02</v>
      </c>
      <c r="BQ9" s="66">
        <v>28.79</v>
      </c>
      <c r="BR9" s="66">
        <v>29.95</v>
      </c>
      <c r="BS9" s="66">
        <v>31.01</v>
      </c>
      <c r="BT9" s="66">
        <v>29.3</v>
      </c>
      <c r="BU9" s="66">
        <v>28.68</v>
      </c>
      <c r="BV9" s="66">
        <v>28.9</v>
      </c>
      <c r="BW9" s="66">
        <v>30.99</v>
      </c>
      <c r="BX9" s="66">
        <v>29.89</v>
      </c>
      <c r="BY9" s="66">
        <v>28.4</v>
      </c>
      <c r="BZ9" s="66">
        <v>27.67</v>
      </c>
      <c r="CA9" s="66">
        <v>27.85</v>
      </c>
      <c r="CB9" s="66">
        <v>29.66</v>
      </c>
      <c r="CC9" s="66">
        <v>31.25</v>
      </c>
      <c r="CD9" s="66">
        <v>33.96</v>
      </c>
      <c r="CE9" s="66">
        <v>34.299999999999997</v>
      </c>
      <c r="CF9" s="66">
        <v>32.39</v>
      </c>
      <c r="CG9" s="66">
        <v>32.47</v>
      </c>
      <c r="CH9" s="66">
        <v>32.11</v>
      </c>
      <c r="CI9" s="66">
        <v>33.049999999999997</v>
      </c>
      <c r="CJ9" s="66">
        <v>32.979999999999997</v>
      </c>
      <c r="CK9" s="66">
        <v>31.95</v>
      </c>
      <c r="CL9" s="66">
        <v>30.35</v>
      </c>
      <c r="CM9" s="66">
        <v>30.64</v>
      </c>
      <c r="CN9" s="66">
        <v>33.58</v>
      </c>
      <c r="CO9" s="66">
        <v>35.46</v>
      </c>
      <c r="CP9" s="66">
        <v>35.61</v>
      </c>
      <c r="CQ9" s="66">
        <v>36.44</v>
      </c>
      <c r="CR9" s="66">
        <v>34.58</v>
      </c>
      <c r="CS9" s="66">
        <v>33.130000000000003</v>
      </c>
      <c r="CT9" s="66">
        <v>32.21</v>
      </c>
      <c r="CU9" s="66">
        <v>34.159999999999997</v>
      </c>
      <c r="CV9" s="66">
        <v>34.49</v>
      </c>
      <c r="CW9" s="66">
        <v>32.74</v>
      </c>
      <c r="CX9" s="66">
        <v>29.9</v>
      </c>
      <c r="CY9" s="66">
        <v>29.7</v>
      </c>
      <c r="CZ9" s="66">
        <v>32.18</v>
      </c>
      <c r="DA9" s="66">
        <v>32.67</v>
      </c>
      <c r="DB9" s="66">
        <v>32.11</v>
      </c>
      <c r="DC9" s="66">
        <v>32.28</v>
      </c>
      <c r="DD9" s="66">
        <v>31.22</v>
      </c>
      <c r="DE9" s="66">
        <v>31.35</v>
      </c>
      <c r="DF9" s="66">
        <v>30.59</v>
      </c>
      <c r="DG9" s="66">
        <v>32.61</v>
      </c>
      <c r="DH9" s="66">
        <v>32.880000000000003</v>
      </c>
      <c r="DI9" s="66">
        <v>30.9</v>
      </c>
      <c r="DJ9" s="66">
        <v>32</v>
      </c>
      <c r="DK9" s="66">
        <v>32.299999999999997</v>
      </c>
      <c r="DL9" s="66">
        <v>34.74</v>
      </c>
      <c r="DM9" s="66">
        <v>36.090000000000003</v>
      </c>
      <c r="DN9" s="66">
        <v>36.44</v>
      </c>
      <c r="DO9" s="66">
        <v>37.22</v>
      </c>
      <c r="DP9" s="66">
        <v>36.69</v>
      </c>
      <c r="DQ9" s="66">
        <v>35.83</v>
      </c>
      <c r="DR9" s="66">
        <v>37.869999999999997</v>
      </c>
      <c r="DS9" s="66">
        <v>38.53</v>
      </c>
      <c r="DT9" s="66">
        <v>38.24</v>
      </c>
      <c r="DU9" s="66">
        <v>36.44</v>
      </c>
      <c r="DV9" s="66">
        <v>33.83</v>
      </c>
      <c r="DW9" s="66">
        <v>33.61</v>
      </c>
      <c r="DX9" s="66">
        <v>35.909999999999997</v>
      </c>
      <c r="DY9" s="66">
        <v>37.229999999999997</v>
      </c>
      <c r="DZ9" s="66">
        <v>38.26</v>
      </c>
      <c r="EA9" s="66">
        <v>38.47</v>
      </c>
      <c r="EB9" s="66">
        <v>36.25</v>
      </c>
      <c r="EC9" s="66">
        <v>34.93</v>
      </c>
      <c r="ED9" s="66">
        <v>33.21</v>
      </c>
      <c r="EE9" s="66">
        <v>33.200000000000003</v>
      </c>
      <c r="EF9" s="66">
        <v>31.52</v>
      </c>
      <c r="EG9" s="66">
        <v>30.33</v>
      </c>
      <c r="EH9" s="66">
        <v>29.93</v>
      </c>
      <c r="EI9" s="66">
        <v>29.64</v>
      </c>
      <c r="EJ9" s="66">
        <v>30.11</v>
      </c>
      <c r="EK9" s="66">
        <v>30.94</v>
      </c>
      <c r="EL9" s="66">
        <v>32.46</v>
      </c>
      <c r="EM9" s="66">
        <v>32.229999999999997</v>
      </c>
      <c r="EN9" s="66">
        <v>31.52</v>
      </c>
      <c r="EO9" s="66">
        <v>31.1</v>
      </c>
      <c r="EP9" s="66">
        <v>30.16</v>
      </c>
      <c r="EQ9" s="66">
        <v>29.07</v>
      </c>
      <c r="ER9" s="66">
        <v>28.89</v>
      </c>
      <c r="ES9" s="66">
        <v>27.96</v>
      </c>
      <c r="ET9" s="66">
        <v>28.43</v>
      </c>
      <c r="EU9" s="66">
        <v>28.78</v>
      </c>
      <c r="EV9" s="66">
        <v>28.65</v>
      </c>
      <c r="EW9" s="66">
        <v>28.4</v>
      </c>
      <c r="EX9" s="66">
        <v>29.42</v>
      </c>
      <c r="EY9" s="66">
        <v>30.2</v>
      </c>
      <c r="EZ9" s="66">
        <v>31.59</v>
      </c>
      <c r="FA9" s="66">
        <v>32.340000000000003</v>
      </c>
      <c r="FB9" s="66">
        <v>32.72</v>
      </c>
      <c r="FC9" s="66">
        <v>34.229999999999997</v>
      </c>
      <c r="FD9" s="66">
        <v>33.26</v>
      </c>
      <c r="FE9" s="66">
        <v>30.49</v>
      </c>
      <c r="FF9" s="66">
        <v>33.61</v>
      </c>
      <c r="FG9" s="66">
        <v>32.43</v>
      </c>
      <c r="FH9" s="66">
        <v>32.32</v>
      </c>
      <c r="FI9" s="66">
        <v>34.04</v>
      </c>
      <c r="FJ9" s="66">
        <v>34.979999999999997</v>
      </c>
      <c r="FK9" s="66">
        <v>36.6</v>
      </c>
      <c r="FL9" s="66">
        <v>36.17</v>
      </c>
      <c r="FM9" s="66">
        <v>36.4</v>
      </c>
      <c r="FN9" s="66">
        <v>36.01</v>
      </c>
      <c r="FO9" s="66">
        <v>35.270000000000003</v>
      </c>
      <c r="FP9" s="66">
        <v>35.04</v>
      </c>
      <c r="FQ9" s="66">
        <v>33.85</v>
      </c>
      <c r="FR9" s="66">
        <v>32.33</v>
      </c>
      <c r="FS9" s="66">
        <v>32.43</v>
      </c>
      <c r="FT9" s="66">
        <v>33.56</v>
      </c>
      <c r="FU9" s="66">
        <v>33.700000000000003</v>
      </c>
      <c r="FV9" s="66">
        <v>35.76</v>
      </c>
      <c r="FW9" s="66">
        <v>35.979999999999997</v>
      </c>
      <c r="FX9" s="66">
        <v>36.71</v>
      </c>
      <c r="FY9" s="66">
        <v>36.729999999999997</v>
      </c>
      <c r="FZ9" s="66">
        <v>36</v>
      </c>
      <c r="GA9" s="66">
        <v>35.979999999999997</v>
      </c>
      <c r="GB9" s="66">
        <v>35.909999999999997</v>
      </c>
      <c r="GC9" s="66">
        <v>33.54</v>
      </c>
      <c r="GD9" s="66">
        <v>35.659999999999997</v>
      </c>
      <c r="GE9" s="66">
        <v>34.840000000000003</v>
      </c>
      <c r="GF9" s="66">
        <v>34</v>
      </c>
      <c r="GG9" s="66">
        <v>35.86</v>
      </c>
      <c r="GH9" s="66">
        <v>36.4</v>
      </c>
      <c r="GI9" s="66">
        <v>37.340000000000003</v>
      </c>
      <c r="GJ9" s="66">
        <v>37.659999999999997</v>
      </c>
      <c r="GK9" s="66">
        <v>37.46</v>
      </c>
      <c r="GL9" s="66">
        <v>36.78</v>
      </c>
      <c r="GM9" s="66">
        <v>36.42</v>
      </c>
      <c r="GN9" s="66">
        <v>36.86</v>
      </c>
      <c r="GO9" s="66">
        <v>35.799999999999997</v>
      </c>
      <c r="GP9" s="66">
        <v>35.94</v>
      </c>
      <c r="GQ9" s="66">
        <v>35.450000000000003</v>
      </c>
      <c r="GR9" s="66">
        <v>34.54</v>
      </c>
      <c r="GS9" s="66">
        <v>35.380000000000003</v>
      </c>
      <c r="GT9" s="66">
        <v>35.76</v>
      </c>
      <c r="GU9" s="66">
        <v>36.71</v>
      </c>
      <c r="GV9" s="66">
        <v>37.770000000000003</v>
      </c>
      <c r="GW9" s="66">
        <v>36.869999999999997</v>
      </c>
      <c r="GX9" s="66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66">
        <v>27.05</v>
      </c>
      <c r="AN10" s="66">
        <v>27.15</v>
      </c>
      <c r="AO10" s="66">
        <v>27.15</v>
      </c>
      <c r="AP10" s="66">
        <v>27.4</v>
      </c>
      <c r="AQ10" s="66">
        <v>27.5</v>
      </c>
      <c r="AR10" s="66">
        <v>29.1</v>
      </c>
      <c r="AS10" s="66">
        <v>31.85</v>
      </c>
      <c r="AT10" s="66">
        <v>35</v>
      </c>
      <c r="AU10" s="66">
        <v>37</v>
      </c>
      <c r="AV10" s="66">
        <v>40.5</v>
      </c>
      <c r="AW10" s="66">
        <v>41</v>
      </c>
      <c r="AX10" s="66">
        <v>40.799999999999997</v>
      </c>
      <c r="AY10" s="66">
        <v>38.5</v>
      </c>
      <c r="AZ10" s="66">
        <v>37</v>
      </c>
      <c r="BA10" s="66">
        <v>35.299999999999997</v>
      </c>
      <c r="BB10" s="66">
        <v>34</v>
      </c>
      <c r="BC10" s="66">
        <v>34</v>
      </c>
      <c r="BD10" s="66">
        <v>32.799999999999997</v>
      </c>
      <c r="BE10" s="66">
        <v>33.6</v>
      </c>
      <c r="BF10" s="66">
        <v>34.1</v>
      </c>
      <c r="BG10" s="66">
        <v>33.4</v>
      </c>
      <c r="BH10" s="66">
        <v>31.8</v>
      </c>
      <c r="BI10" s="66">
        <v>29.8</v>
      </c>
      <c r="BJ10" s="66">
        <v>27.8</v>
      </c>
      <c r="BK10" s="66">
        <v>26</v>
      </c>
      <c r="BL10" s="66">
        <v>25.2</v>
      </c>
      <c r="BM10" s="66">
        <v>24</v>
      </c>
      <c r="BN10" s="66">
        <v>23</v>
      </c>
      <c r="BO10" s="66">
        <v>22.4</v>
      </c>
      <c r="BP10" s="66">
        <v>22</v>
      </c>
      <c r="BQ10" s="66">
        <v>22</v>
      </c>
      <c r="BR10" s="66">
        <v>22.18</v>
      </c>
      <c r="BS10" s="66">
        <v>22.07</v>
      </c>
      <c r="BT10" s="66">
        <v>23.1</v>
      </c>
      <c r="BU10" s="66">
        <v>25.5</v>
      </c>
      <c r="BV10" s="66">
        <v>26</v>
      </c>
      <c r="BW10" s="66">
        <v>28.4</v>
      </c>
      <c r="BX10" s="66">
        <v>28.14</v>
      </c>
      <c r="BY10" s="66">
        <v>27.95</v>
      </c>
      <c r="BZ10" s="66">
        <v>28.37</v>
      </c>
      <c r="CA10" s="66">
        <v>29.41</v>
      </c>
      <c r="CB10" s="66">
        <v>30.07</v>
      </c>
      <c r="CC10" s="66">
        <v>30.59</v>
      </c>
      <c r="CD10" s="66">
        <v>31.83</v>
      </c>
      <c r="CE10" s="66">
        <v>33.4</v>
      </c>
      <c r="CF10" s="66">
        <v>34.409999999999997</v>
      </c>
      <c r="CG10" s="66">
        <v>34.65</v>
      </c>
      <c r="CH10" s="66">
        <v>34.42</v>
      </c>
      <c r="CI10" s="66">
        <v>33.119999999999997</v>
      </c>
      <c r="CJ10" s="66">
        <v>33.200000000000003</v>
      </c>
      <c r="CK10" s="66">
        <v>34.06</v>
      </c>
      <c r="CL10" s="66">
        <v>34.18</v>
      </c>
      <c r="CM10" s="66">
        <v>34.44</v>
      </c>
      <c r="CN10" s="66">
        <v>34.39</v>
      </c>
      <c r="CO10" s="66">
        <v>34.53</v>
      </c>
      <c r="CP10" s="66">
        <v>34.729999999999997</v>
      </c>
      <c r="CQ10" s="66">
        <v>35.479999999999997</v>
      </c>
      <c r="CR10" s="66">
        <v>36.42</v>
      </c>
      <c r="CS10" s="66">
        <v>36.9</v>
      </c>
      <c r="CT10" s="66">
        <v>35.71</v>
      </c>
      <c r="CU10" s="66">
        <v>33.75</v>
      </c>
      <c r="CV10" s="66">
        <v>33.4</v>
      </c>
      <c r="CW10" s="66">
        <v>32.700000000000003</v>
      </c>
      <c r="CX10" s="66">
        <v>31.95</v>
      </c>
      <c r="CY10" s="66">
        <v>30.85</v>
      </c>
      <c r="CZ10" s="66">
        <v>29.15</v>
      </c>
      <c r="DA10" s="66">
        <v>29.04</v>
      </c>
      <c r="DB10" s="66">
        <v>29.13</v>
      </c>
      <c r="DC10" s="66">
        <v>30.84</v>
      </c>
      <c r="DD10" s="66">
        <v>33.6</v>
      </c>
      <c r="DE10" s="66">
        <v>34.97</v>
      </c>
      <c r="DF10" s="66">
        <v>35.020000000000003</v>
      </c>
      <c r="DG10" s="66">
        <v>34.770000000000003</v>
      </c>
      <c r="DH10" s="66">
        <v>34.58</v>
      </c>
      <c r="DI10" s="66">
        <v>34.68</v>
      </c>
      <c r="DJ10" s="66">
        <v>34.65</v>
      </c>
      <c r="DK10" s="66">
        <v>32.99</v>
      </c>
      <c r="DL10" s="66">
        <v>36.1</v>
      </c>
      <c r="DM10" s="66">
        <v>37.56</v>
      </c>
      <c r="DN10" s="66">
        <v>37.700000000000003</v>
      </c>
      <c r="DO10" s="66">
        <v>40</v>
      </c>
      <c r="DP10" s="66">
        <v>41.74</v>
      </c>
      <c r="DQ10" s="66">
        <v>42.46</v>
      </c>
      <c r="DR10" s="66">
        <v>42.24</v>
      </c>
      <c r="DS10" s="66">
        <v>41.26</v>
      </c>
      <c r="DT10" s="66">
        <v>40.94</v>
      </c>
      <c r="DU10" s="66">
        <v>40.549999999999997</v>
      </c>
      <c r="DV10" s="66">
        <v>39.72</v>
      </c>
      <c r="DW10" s="66">
        <v>38.869999999999997</v>
      </c>
      <c r="DX10" s="66">
        <v>37.97</v>
      </c>
      <c r="DY10" s="66">
        <v>37.18</v>
      </c>
      <c r="DZ10" s="66">
        <v>37.090000000000003</v>
      </c>
      <c r="EA10" s="66">
        <v>36.44</v>
      </c>
      <c r="EB10" s="66">
        <v>35.14</v>
      </c>
      <c r="EC10" s="66">
        <v>33.99</v>
      </c>
      <c r="ED10" s="66">
        <v>32.479999999999997</v>
      </c>
      <c r="EE10" s="66">
        <v>31.52</v>
      </c>
      <c r="EF10" s="66">
        <v>31.52</v>
      </c>
      <c r="EG10" s="66">
        <v>30.79</v>
      </c>
      <c r="EH10" s="66">
        <v>30.85</v>
      </c>
      <c r="EI10" s="66">
        <v>29.83</v>
      </c>
      <c r="EJ10" s="66">
        <v>28.83</v>
      </c>
      <c r="EK10" s="66">
        <v>27.94</v>
      </c>
      <c r="EL10" s="66">
        <v>27.78</v>
      </c>
      <c r="EM10" s="66">
        <v>28.38</v>
      </c>
      <c r="EN10" s="66">
        <v>29.5</v>
      </c>
      <c r="EO10" s="66">
        <v>29.77</v>
      </c>
      <c r="EP10" s="66">
        <v>29.74</v>
      </c>
      <c r="EQ10" s="66">
        <v>28.87</v>
      </c>
      <c r="ER10" s="66">
        <v>28.13</v>
      </c>
      <c r="ES10" s="66">
        <v>27.31</v>
      </c>
      <c r="ET10" s="66">
        <v>25.74</v>
      </c>
      <c r="EU10" s="66">
        <v>23.96</v>
      </c>
      <c r="EV10" s="66">
        <v>23.22</v>
      </c>
      <c r="EW10" s="66">
        <v>23.42</v>
      </c>
      <c r="EX10" s="66">
        <v>24.3</v>
      </c>
      <c r="EY10" s="66">
        <v>26.37</v>
      </c>
      <c r="EZ10" s="66">
        <v>30.42</v>
      </c>
      <c r="FA10" s="66">
        <v>33.14</v>
      </c>
      <c r="FB10" s="66">
        <v>33.67</v>
      </c>
      <c r="FC10" s="66">
        <v>34.130000000000003</v>
      </c>
      <c r="FD10" s="66">
        <v>33.97</v>
      </c>
      <c r="FE10" s="66">
        <v>33.56</v>
      </c>
      <c r="FF10" s="66">
        <v>33.49</v>
      </c>
      <c r="FG10" s="66">
        <v>33.83</v>
      </c>
      <c r="FH10" s="66">
        <v>34.380000000000003</v>
      </c>
      <c r="FI10" s="66">
        <v>35.89</v>
      </c>
      <c r="FJ10" s="66">
        <v>37.44</v>
      </c>
      <c r="FK10" s="66">
        <v>39.39</v>
      </c>
      <c r="FL10" s="66">
        <v>40.340000000000003</v>
      </c>
      <c r="FM10" s="66">
        <v>40.520000000000003</v>
      </c>
      <c r="FN10" s="66">
        <v>39.96</v>
      </c>
      <c r="FO10" s="66">
        <v>36.76</v>
      </c>
      <c r="FP10" s="66">
        <v>34.880000000000003</v>
      </c>
      <c r="FQ10" s="66">
        <v>34.21</v>
      </c>
      <c r="FR10" s="66">
        <v>32.99</v>
      </c>
      <c r="FS10" s="66">
        <v>32.380000000000003</v>
      </c>
      <c r="FT10" s="66">
        <v>32.56</v>
      </c>
      <c r="FU10" s="66">
        <v>33.19</v>
      </c>
      <c r="FV10" s="66">
        <v>33.83</v>
      </c>
      <c r="FW10" s="66">
        <v>35.43</v>
      </c>
      <c r="FX10" s="66">
        <v>36.630000000000003</v>
      </c>
      <c r="FY10" s="66">
        <v>37.159999999999997</v>
      </c>
      <c r="FZ10" s="66">
        <v>36.47</v>
      </c>
      <c r="GA10" s="66">
        <v>35.47</v>
      </c>
      <c r="GB10" s="66">
        <v>36.22</v>
      </c>
      <c r="GC10" s="66">
        <v>34.979999999999997</v>
      </c>
      <c r="GD10" s="66">
        <v>34.49</v>
      </c>
      <c r="GE10" s="66">
        <v>33.97</v>
      </c>
      <c r="GF10" s="66">
        <v>33.46</v>
      </c>
      <c r="GG10" s="66">
        <v>32.93</v>
      </c>
      <c r="GH10" s="66">
        <v>33.01</v>
      </c>
      <c r="GI10" s="66">
        <v>33.880000000000003</v>
      </c>
      <c r="GJ10" s="66">
        <v>34.65</v>
      </c>
      <c r="GK10" s="66">
        <v>35.19</v>
      </c>
      <c r="GL10" s="66">
        <v>35.29</v>
      </c>
      <c r="GM10" s="66">
        <v>34.94</v>
      </c>
      <c r="GN10" s="66">
        <v>34.81</v>
      </c>
      <c r="GO10" s="66">
        <v>34.909999999999997</v>
      </c>
      <c r="GP10" s="66">
        <v>34.049999999999997</v>
      </c>
      <c r="GQ10" s="66">
        <v>32.520000000000003</v>
      </c>
      <c r="GR10" s="66">
        <v>31.96</v>
      </c>
      <c r="GS10" s="66">
        <v>31.82</v>
      </c>
      <c r="GT10" s="66">
        <v>32.020000000000003</v>
      </c>
      <c r="GU10" s="66">
        <v>33.24</v>
      </c>
      <c r="GV10" s="66">
        <v>34.840000000000003</v>
      </c>
      <c r="GW10" s="66">
        <v>35.049999999999997</v>
      </c>
      <c r="GX10" s="66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66">
        <v>26.49</v>
      </c>
      <c r="AN11" s="66">
        <v>26.52</v>
      </c>
      <c r="AO11" s="66">
        <v>26.62</v>
      </c>
      <c r="AP11" s="66">
        <v>26.94</v>
      </c>
      <c r="AQ11" s="66">
        <v>27.26</v>
      </c>
      <c r="AR11" s="66">
        <v>27.02</v>
      </c>
      <c r="AS11" s="66">
        <v>28.09</v>
      </c>
      <c r="AT11" s="66">
        <v>28.84</v>
      </c>
      <c r="AU11" s="66">
        <v>30.9</v>
      </c>
      <c r="AV11" s="66">
        <v>33.47</v>
      </c>
      <c r="AW11" s="66">
        <v>35.69</v>
      </c>
      <c r="AX11" s="66">
        <v>36.700000000000003</v>
      </c>
      <c r="AY11" s="66">
        <v>34.299999999999997</v>
      </c>
      <c r="AZ11" s="66">
        <v>33.799999999999997</v>
      </c>
      <c r="BA11" s="66">
        <v>33.22</v>
      </c>
      <c r="BB11" s="66">
        <v>32.43</v>
      </c>
      <c r="BC11" s="66">
        <v>31.46</v>
      </c>
      <c r="BD11" s="66">
        <v>30.73</v>
      </c>
      <c r="BE11" s="66">
        <v>31.14</v>
      </c>
      <c r="BF11" s="66">
        <v>30.32</v>
      </c>
      <c r="BG11" s="66">
        <v>29.46</v>
      </c>
      <c r="BH11" s="66">
        <v>27.16</v>
      </c>
      <c r="BI11" s="66">
        <v>25.78</v>
      </c>
      <c r="BJ11" s="66">
        <v>24.02</v>
      </c>
      <c r="BK11" s="66">
        <v>22.27</v>
      </c>
      <c r="BL11" s="66">
        <v>20.28</v>
      </c>
      <c r="BM11" s="66">
        <v>20.5</v>
      </c>
      <c r="BN11" s="66">
        <v>21.05</v>
      </c>
      <c r="BO11" s="66">
        <v>21</v>
      </c>
      <c r="BP11" s="66">
        <v>20.54</v>
      </c>
      <c r="BQ11" s="66">
        <v>21.33</v>
      </c>
      <c r="BR11" s="66">
        <v>22.45</v>
      </c>
      <c r="BS11" s="66">
        <v>22.73</v>
      </c>
      <c r="BT11" s="66">
        <v>23.18</v>
      </c>
      <c r="BU11" s="66">
        <v>25.23</v>
      </c>
      <c r="BV11" s="66">
        <v>25.73</v>
      </c>
      <c r="BW11" s="66">
        <v>26.02</v>
      </c>
      <c r="BX11" s="66">
        <v>26.6</v>
      </c>
      <c r="BY11" s="66">
        <v>26.92</v>
      </c>
      <c r="BZ11" s="66">
        <v>26.91</v>
      </c>
      <c r="CA11" s="66">
        <v>25.81</v>
      </c>
      <c r="CB11" s="66">
        <v>25.6</v>
      </c>
      <c r="CC11" s="66">
        <v>25.82</v>
      </c>
      <c r="CD11" s="66">
        <v>27.19</v>
      </c>
      <c r="CE11" s="66">
        <v>28.2</v>
      </c>
      <c r="CF11" s="66">
        <v>28.94</v>
      </c>
      <c r="CG11" s="66">
        <v>30.1</v>
      </c>
      <c r="CH11" s="66">
        <v>29.79</v>
      </c>
      <c r="CI11" s="66">
        <v>30.02</v>
      </c>
      <c r="CJ11" s="66">
        <v>30.26</v>
      </c>
      <c r="CK11" s="66">
        <v>30.28</v>
      </c>
      <c r="CL11" s="66">
        <v>30.24</v>
      </c>
      <c r="CM11" s="66">
        <v>30.24</v>
      </c>
      <c r="CN11" s="66">
        <v>29.9</v>
      </c>
      <c r="CO11" s="66">
        <v>30.08</v>
      </c>
      <c r="CP11" s="66">
        <v>29.13</v>
      </c>
      <c r="CQ11" s="66">
        <v>27.98</v>
      </c>
      <c r="CR11" s="66">
        <v>28.33</v>
      </c>
      <c r="CS11" s="66">
        <v>28.91</v>
      </c>
      <c r="CT11" s="66">
        <v>28.74</v>
      </c>
      <c r="CU11" s="66">
        <v>28.82</v>
      </c>
      <c r="CV11" s="66">
        <v>30.34</v>
      </c>
      <c r="CW11" s="66">
        <v>30.25</v>
      </c>
      <c r="CX11" s="66">
        <v>28.79</v>
      </c>
      <c r="CY11" s="66">
        <v>27.46</v>
      </c>
      <c r="CZ11" s="66">
        <v>26.84</v>
      </c>
      <c r="DA11" s="66">
        <v>27.34</v>
      </c>
      <c r="DB11" s="66">
        <v>28.19</v>
      </c>
      <c r="DC11" s="66">
        <v>28.13</v>
      </c>
      <c r="DD11" s="66">
        <v>28.95</v>
      </c>
      <c r="DE11" s="66">
        <v>29.73</v>
      </c>
      <c r="DF11" s="66">
        <v>30.1</v>
      </c>
      <c r="DG11" s="66">
        <v>29.75</v>
      </c>
      <c r="DH11" s="66">
        <v>29.63</v>
      </c>
      <c r="DI11" s="66">
        <v>30.02</v>
      </c>
      <c r="DJ11" s="66">
        <v>30.26</v>
      </c>
      <c r="DK11" s="66">
        <v>30.03</v>
      </c>
      <c r="DL11" s="66">
        <v>29.48</v>
      </c>
      <c r="DM11" s="66">
        <v>30.21</v>
      </c>
      <c r="DN11" s="66">
        <v>31.17</v>
      </c>
      <c r="DO11" s="66">
        <v>32.64</v>
      </c>
      <c r="DP11" s="66">
        <v>34.07</v>
      </c>
      <c r="DQ11" s="66">
        <v>36.549999999999997</v>
      </c>
      <c r="DR11" s="66">
        <v>37.17</v>
      </c>
      <c r="DS11" s="66">
        <v>35.799999999999997</v>
      </c>
      <c r="DT11" s="66">
        <v>35.6</v>
      </c>
      <c r="DU11" s="66">
        <v>35.159999999999997</v>
      </c>
      <c r="DV11" s="66">
        <v>33.83</v>
      </c>
      <c r="DW11" s="66">
        <v>32.94</v>
      </c>
      <c r="DX11" s="66">
        <v>32.43</v>
      </c>
      <c r="DY11" s="66">
        <v>32.04</v>
      </c>
      <c r="DZ11" s="66">
        <v>30.18</v>
      </c>
      <c r="EA11" s="66">
        <v>29.74</v>
      </c>
      <c r="EB11" s="66">
        <v>29.64</v>
      </c>
      <c r="EC11" s="66">
        <v>29.61</v>
      </c>
      <c r="ED11" s="66">
        <v>29.98</v>
      </c>
      <c r="EE11" s="66">
        <v>28.55</v>
      </c>
      <c r="EF11" s="66">
        <v>29.09</v>
      </c>
      <c r="EG11" s="66">
        <v>29.57</v>
      </c>
      <c r="EH11" s="66">
        <v>29.35</v>
      </c>
      <c r="EI11" s="66">
        <v>28.23</v>
      </c>
      <c r="EJ11" s="66">
        <v>26.98</v>
      </c>
      <c r="EK11" s="66">
        <v>26.96</v>
      </c>
      <c r="EL11" s="66">
        <v>26.54</v>
      </c>
      <c r="EM11" s="66">
        <v>26.56</v>
      </c>
      <c r="EN11" s="66">
        <v>27.31</v>
      </c>
      <c r="EO11" s="66">
        <v>27.41</v>
      </c>
      <c r="EP11" s="66">
        <v>27.39</v>
      </c>
      <c r="EQ11" s="66">
        <v>26.14</v>
      </c>
      <c r="ER11" s="66">
        <v>25.6</v>
      </c>
      <c r="ES11" s="66">
        <v>25.71</v>
      </c>
      <c r="ET11" s="66">
        <v>24.43</v>
      </c>
      <c r="EU11" s="66">
        <v>23.33</v>
      </c>
      <c r="EV11" s="66">
        <v>23.12</v>
      </c>
      <c r="EW11" s="66">
        <v>23.29</v>
      </c>
      <c r="EX11" s="66">
        <v>24.95</v>
      </c>
      <c r="EY11" s="66">
        <v>26.41</v>
      </c>
      <c r="EZ11" s="66">
        <v>28.3</v>
      </c>
      <c r="FA11" s="66">
        <v>29.62</v>
      </c>
      <c r="FB11" s="66">
        <v>30.67</v>
      </c>
      <c r="FC11" s="66">
        <v>30.21</v>
      </c>
      <c r="FD11" s="66">
        <v>30.57</v>
      </c>
      <c r="FE11" s="66">
        <v>30.52</v>
      </c>
      <c r="FF11" s="66">
        <v>30.66</v>
      </c>
      <c r="FG11" s="66">
        <v>30.95</v>
      </c>
      <c r="FH11" s="66">
        <v>31.25</v>
      </c>
      <c r="FI11" s="66">
        <v>31.64</v>
      </c>
      <c r="FJ11" s="66">
        <v>32.57</v>
      </c>
      <c r="FK11" s="66">
        <v>33.71</v>
      </c>
      <c r="FL11" s="66">
        <v>34.75</v>
      </c>
      <c r="FM11" s="66">
        <v>36.020000000000003</v>
      </c>
      <c r="FN11" s="66">
        <v>36.07</v>
      </c>
      <c r="FO11" s="66">
        <v>34.020000000000003</v>
      </c>
      <c r="FP11" s="66">
        <v>32.950000000000003</v>
      </c>
      <c r="FQ11" s="66">
        <v>32.409999999999997</v>
      </c>
      <c r="FR11" s="66">
        <v>31.96</v>
      </c>
      <c r="FS11" s="66">
        <v>30.69</v>
      </c>
      <c r="FT11" s="66">
        <v>30.4</v>
      </c>
      <c r="FU11" s="66">
        <v>30.42</v>
      </c>
      <c r="FV11" s="66">
        <v>30.72</v>
      </c>
      <c r="FW11" s="66">
        <v>31.6</v>
      </c>
      <c r="FX11" s="66">
        <v>32.57</v>
      </c>
      <c r="FY11" s="66">
        <v>32.85</v>
      </c>
      <c r="FZ11" s="66">
        <v>33.200000000000003</v>
      </c>
      <c r="GA11" s="66">
        <v>32.479999999999997</v>
      </c>
      <c r="GB11" s="66">
        <v>32.229999999999997</v>
      </c>
      <c r="GC11" s="66">
        <v>32.39</v>
      </c>
      <c r="GD11" s="66">
        <v>31.77</v>
      </c>
      <c r="GE11" s="66">
        <v>31.49</v>
      </c>
      <c r="GF11" s="66">
        <v>31.02</v>
      </c>
      <c r="GG11" s="66">
        <v>30.78</v>
      </c>
      <c r="GH11" s="66">
        <v>30.12</v>
      </c>
      <c r="GI11" s="66">
        <v>30.41</v>
      </c>
      <c r="GJ11" s="66">
        <v>31.42</v>
      </c>
      <c r="GK11" s="66">
        <v>32.85</v>
      </c>
      <c r="GL11" s="66">
        <v>33.33</v>
      </c>
      <c r="GM11" s="66">
        <v>32.76</v>
      </c>
      <c r="GN11" s="66">
        <v>32.54</v>
      </c>
      <c r="GO11" s="66">
        <v>31.17</v>
      </c>
      <c r="GP11" s="66">
        <v>29.55</v>
      </c>
      <c r="GQ11" s="66">
        <v>29.4</v>
      </c>
      <c r="GR11" s="66">
        <v>29.62</v>
      </c>
      <c r="GS11" s="66">
        <v>29.84</v>
      </c>
      <c r="GT11" s="66">
        <v>30.79</v>
      </c>
      <c r="GU11" s="66">
        <v>31.38</v>
      </c>
      <c r="GV11" s="66">
        <v>32.51</v>
      </c>
      <c r="GW11" s="66">
        <v>34.51</v>
      </c>
      <c r="GX11" s="66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67">
        <v>27.39</v>
      </c>
      <c r="AN12" s="67">
        <v>27.46</v>
      </c>
      <c r="AO12" s="67">
        <v>28.24</v>
      </c>
      <c r="AP12" s="67">
        <v>27.8</v>
      </c>
      <c r="AQ12" s="67">
        <v>27.57</v>
      </c>
      <c r="AR12" s="67">
        <v>27.2</v>
      </c>
      <c r="AS12" s="67">
        <v>27.75</v>
      </c>
      <c r="AT12" s="67">
        <v>27.82</v>
      </c>
      <c r="AU12" s="67">
        <v>28.85</v>
      </c>
      <c r="AV12" s="67">
        <v>30.9</v>
      </c>
      <c r="AW12" s="67">
        <v>32.68</v>
      </c>
      <c r="AX12" s="67">
        <v>33.729999999999997</v>
      </c>
      <c r="AY12" s="67">
        <v>35.22</v>
      </c>
      <c r="AZ12" s="67">
        <v>35.22</v>
      </c>
      <c r="BA12" s="67">
        <v>35.61</v>
      </c>
      <c r="BB12" s="67">
        <v>33.869999999999997</v>
      </c>
      <c r="BC12" s="67">
        <v>33.44</v>
      </c>
      <c r="BD12" s="67">
        <v>33.28</v>
      </c>
      <c r="BE12" s="67">
        <v>32.32</v>
      </c>
      <c r="BF12" s="67">
        <v>31.61</v>
      </c>
      <c r="BG12" s="67">
        <v>31.24</v>
      </c>
      <c r="BH12" s="67">
        <v>30.45</v>
      </c>
      <c r="BI12" s="67">
        <v>27.99</v>
      </c>
      <c r="BJ12" s="67">
        <v>27.3</v>
      </c>
      <c r="BK12" s="67">
        <v>24.39</v>
      </c>
      <c r="BL12" s="67">
        <v>21.39</v>
      </c>
      <c r="BM12" s="67">
        <v>18.7</v>
      </c>
      <c r="BN12" s="67">
        <v>17.68</v>
      </c>
      <c r="BO12" s="67">
        <v>17.670000000000002</v>
      </c>
      <c r="BP12" s="67">
        <v>18</v>
      </c>
      <c r="BQ12" s="67">
        <v>18.600000000000001</v>
      </c>
      <c r="BR12" s="67">
        <v>19.54</v>
      </c>
      <c r="BS12" s="67">
        <v>20.96</v>
      </c>
      <c r="BT12" s="67">
        <v>23.24</v>
      </c>
      <c r="BU12" s="67">
        <v>25.16</v>
      </c>
      <c r="BV12" s="67">
        <v>25.99</v>
      </c>
      <c r="BW12" s="67">
        <v>25.84</v>
      </c>
      <c r="BX12" s="67">
        <v>25.84</v>
      </c>
      <c r="BY12" s="67">
        <v>26.08</v>
      </c>
      <c r="BZ12" s="67">
        <v>26.03</v>
      </c>
      <c r="CA12" s="67">
        <v>26.09</v>
      </c>
      <c r="CB12" s="67">
        <v>26.35</v>
      </c>
      <c r="CC12" s="67">
        <v>26.59</v>
      </c>
      <c r="CD12" s="67">
        <v>26.96</v>
      </c>
      <c r="CE12" s="67">
        <v>27.93</v>
      </c>
      <c r="CF12" s="67">
        <v>29.27</v>
      </c>
      <c r="CG12" s="67">
        <v>29.93</v>
      </c>
      <c r="CH12" s="67">
        <v>30.57</v>
      </c>
      <c r="CI12" s="67">
        <v>30.86</v>
      </c>
      <c r="CJ12" s="67">
        <v>31.21</v>
      </c>
      <c r="CK12" s="67">
        <v>31.21</v>
      </c>
      <c r="CL12" s="67">
        <v>31.79</v>
      </c>
      <c r="CM12" s="67">
        <v>31.64</v>
      </c>
      <c r="CN12" s="67">
        <v>31.61</v>
      </c>
      <c r="CO12" s="67">
        <v>31.39</v>
      </c>
      <c r="CP12" s="67">
        <v>31.58</v>
      </c>
      <c r="CQ12" s="67">
        <v>31.65</v>
      </c>
      <c r="CR12" s="67">
        <v>32.01</v>
      </c>
      <c r="CS12" s="67">
        <v>32.31</v>
      </c>
      <c r="CT12" s="67">
        <v>32.21</v>
      </c>
      <c r="CU12" s="67">
        <v>31.72</v>
      </c>
      <c r="CV12" s="67">
        <v>31.63</v>
      </c>
      <c r="CW12" s="67">
        <v>30.84</v>
      </c>
      <c r="CX12" s="67">
        <v>29.75</v>
      </c>
      <c r="CY12" s="67">
        <v>30.52</v>
      </c>
      <c r="CZ12" s="67">
        <v>27.69</v>
      </c>
      <c r="DA12" s="67">
        <v>27.18</v>
      </c>
      <c r="DB12" s="67">
        <v>27.24</v>
      </c>
      <c r="DC12" s="67">
        <v>28.05</v>
      </c>
      <c r="DD12" s="67">
        <v>29.33</v>
      </c>
      <c r="DE12" s="67">
        <v>30.43</v>
      </c>
      <c r="DF12" s="67">
        <v>31.03</v>
      </c>
      <c r="DG12" s="67">
        <v>31.4</v>
      </c>
      <c r="DH12" s="67">
        <v>31.66</v>
      </c>
      <c r="DI12" s="67">
        <v>31.73</v>
      </c>
      <c r="DJ12" s="67">
        <v>31.78</v>
      </c>
      <c r="DK12" s="67">
        <v>31.54</v>
      </c>
      <c r="DL12" s="67">
        <v>31.72</v>
      </c>
      <c r="DM12" s="67">
        <v>32.020000000000003</v>
      </c>
      <c r="DN12" s="67">
        <v>32.28</v>
      </c>
      <c r="DO12" s="67">
        <v>33.299999999999997</v>
      </c>
      <c r="DP12" s="67">
        <v>34.409999999999997</v>
      </c>
      <c r="DQ12" s="67">
        <v>35.03</v>
      </c>
      <c r="DR12" s="67">
        <v>35.549999999999997</v>
      </c>
      <c r="DS12" s="67">
        <v>35.799999999999997</v>
      </c>
      <c r="DT12" s="67">
        <v>35.950000000000003</v>
      </c>
      <c r="DU12" s="67">
        <v>35.799999999999997</v>
      </c>
      <c r="DV12" s="67">
        <v>35.049999999999997</v>
      </c>
      <c r="DW12" s="67">
        <v>34.47</v>
      </c>
      <c r="DX12" s="67">
        <v>33.630000000000003</v>
      </c>
      <c r="DY12" s="67">
        <v>33.18</v>
      </c>
      <c r="DZ12" s="67">
        <v>32.840000000000003</v>
      </c>
      <c r="EA12" s="67">
        <v>32.630000000000003</v>
      </c>
      <c r="EB12" s="67">
        <v>32.49</v>
      </c>
      <c r="EC12" s="67">
        <v>32.06</v>
      </c>
      <c r="ED12" s="67">
        <v>31.79</v>
      </c>
      <c r="EE12" s="67">
        <v>30.79</v>
      </c>
      <c r="EF12" s="67">
        <v>29.92</v>
      </c>
      <c r="EG12" s="67">
        <v>29.41</v>
      </c>
      <c r="EH12" s="67">
        <v>29.08</v>
      </c>
      <c r="EI12" s="67">
        <v>27.89</v>
      </c>
      <c r="EJ12" s="67">
        <v>27</v>
      </c>
      <c r="EK12" s="67">
        <v>26.43</v>
      </c>
      <c r="EL12" s="67">
        <v>26.25</v>
      </c>
      <c r="EM12" s="67">
        <v>26.63</v>
      </c>
      <c r="EN12" s="67">
        <v>27.08</v>
      </c>
      <c r="EO12" s="67">
        <v>27.41</v>
      </c>
      <c r="EP12" s="67">
        <v>27.43</v>
      </c>
      <c r="EQ12" s="67">
        <v>27.53</v>
      </c>
      <c r="ER12" s="67">
        <v>26.83</v>
      </c>
      <c r="ES12" s="67">
        <v>25.89</v>
      </c>
      <c r="ET12" s="67">
        <v>24.72</v>
      </c>
      <c r="EU12" s="67">
        <v>23.67</v>
      </c>
      <c r="EV12" s="67">
        <v>23.17</v>
      </c>
      <c r="EW12" s="67">
        <v>23.12</v>
      </c>
      <c r="EX12" s="67">
        <v>23.39</v>
      </c>
      <c r="EY12" s="67">
        <v>24.21</v>
      </c>
      <c r="EZ12" s="67">
        <v>25.78</v>
      </c>
      <c r="FA12" s="67">
        <v>27.05</v>
      </c>
      <c r="FB12" s="67">
        <v>28.29</v>
      </c>
      <c r="FC12" s="67">
        <v>29.15</v>
      </c>
      <c r="FD12" s="67">
        <v>29.52</v>
      </c>
      <c r="FE12" s="67">
        <v>29.51</v>
      </c>
      <c r="FF12" s="67">
        <v>29.79</v>
      </c>
      <c r="FG12" s="67">
        <v>29.86</v>
      </c>
      <c r="FH12" s="67">
        <v>29.99</v>
      </c>
      <c r="FI12" s="67">
        <v>30.49</v>
      </c>
      <c r="FJ12" s="67">
        <v>30.91</v>
      </c>
      <c r="FK12" s="67">
        <v>31.97</v>
      </c>
      <c r="FL12" s="67">
        <v>33.06</v>
      </c>
      <c r="FM12" s="67">
        <v>33.61</v>
      </c>
      <c r="FN12" s="67">
        <v>33.97</v>
      </c>
      <c r="FO12" s="67">
        <v>33.71</v>
      </c>
      <c r="FP12" s="67">
        <v>33.020000000000003</v>
      </c>
      <c r="FQ12" s="67">
        <v>32.42</v>
      </c>
      <c r="FR12" s="67">
        <v>30.87</v>
      </c>
      <c r="FS12" s="67">
        <v>30.65</v>
      </c>
      <c r="FT12" s="67">
        <v>30.59</v>
      </c>
      <c r="FU12" s="67">
        <v>30.77</v>
      </c>
      <c r="FV12" s="67">
        <v>30.82</v>
      </c>
      <c r="FW12" s="67">
        <v>31.71</v>
      </c>
      <c r="FX12" s="67">
        <v>32.450000000000003</v>
      </c>
      <c r="FY12" s="67">
        <v>32.92</v>
      </c>
      <c r="FZ12" s="67">
        <v>33.159999999999997</v>
      </c>
      <c r="GA12" s="67">
        <v>33.26</v>
      </c>
      <c r="GB12" s="67">
        <v>33.03</v>
      </c>
      <c r="GC12" s="67">
        <v>32.78</v>
      </c>
      <c r="GD12" s="67">
        <v>32.6</v>
      </c>
      <c r="GE12" s="67">
        <v>32.950000000000003</v>
      </c>
      <c r="GF12" s="67">
        <v>32.18</v>
      </c>
      <c r="GG12" s="67">
        <v>31.99</v>
      </c>
      <c r="GH12" s="67">
        <v>31.67</v>
      </c>
      <c r="GI12" s="67">
        <v>32.26</v>
      </c>
      <c r="GJ12" s="67">
        <v>32.68</v>
      </c>
      <c r="GK12" s="67">
        <v>33.03</v>
      </c>
      <c r="GL12" s="67">
        <v>33.130000000000003</v>
      </c>
      <c r="GM12" s="67">
        <v>33.229999999999997</v>
      </c>
      <c r="GN12" s="67">
        <v>33.28</v>
      </c>
      <c r="GO12" s="67">
        <v>33.21</v>
      </c>
      <c r="GP12" s="67">
        <v>32.89</v>
      </c>
      <c r="GQ12" s="67">
        <v>32.08</v>
      </c>
      <c r="GR12" s="67">
        <v>31.84</v>
      </c>
      <c r="GS12" s="67">
        <v>31.62</v>
      </c>
      <c r="GT12" s="67">
        <v>31.59</v>
      </c>
      <c r="GU12" s="67">
        <v>31.75</v>
      </c>
      <c r="GV12" s="67">
        <v>32.380000000000003</v>
      </c>
      <c r="GW12" s="67">
        <v>32.39</v>
      </c>
      <c r="GX12" s="67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68">
        <v>26.9</v>
      </c>
      <c r="AN13" s="68">
        <v>27.18</v>
      </c>
      <c r="AO13" s="68">
        <v>27.03</v>
      </c>
      <c r="AP13" s="68">
        <v>27.08</v>
      </c>
      <c r="AQ13" s="68">
        <v>26.9</v>
      </c>
      <c r="AR13" s="68">
        <v>26.6</v>
      </c>
      <c r="AS13" s="68">
        <v>27.06</v>
      </c>
      <c r="AT13" s="68">
        <v>28.24</v>
      </c>
      <c r="AU13" s="68">
        <v>29.95</v>
      </c>
      <c r="AV13" s="68">
        <v>33.380000000000003</v>
      </c>
      <c r="AW13" s="68">
        <v>36.35</v>
      </c>
      <c r="AX13" s="68">
        <v>36.96</v>
      </c>
      <c r="AY13" s="68">
        <v>36.99</v>
      </c>
      <c r="AZ13" s="68">
        <v>37.479999999999997</v>
      </c>
      <c r="BA13" s="68">
        <v>37.65</v>
      </c>
      <c r="BB13" s="68">
        <v>35.56</v>
      </c>
      <c r="BC13" s="68">
        <v>33.9</v>
      </c>
      <c r="BD13" s="68">
        <v>34.26</v>
      </c>
      <c r="BE13" s="68">
        <v>33.409999999999997</v>
      </c>
      <c r="BF13" s="68">
        <v>31.62</v>
      </c>
      <c r="BG13" s="68">
        <v>30.74</v>
      </c>
      <c r="BH13" s="68">
        <v>29.31</v>
      </c>
      <c r="BI13" s="68">
        <v>27.55</v>
      </c>
      <c r="BJ13" s="68">
        <v>25.46</v>
      </c>
      <c r="BK13" s="68">
        <v>23.04</v>
      </c>
      <c r="BL13" s="68">
        <v>21.12</v>
      </c>
      <c r="BM13" s="68">
        <v>21.7</v>
      </c>
      <c r="BN13" s="68">
        <v>22.04</v>
      </c>
      <c r="BO13" s="68">
        <v>21.92</v>
      </c>
      <c r="BP13" s="68">
        <v>21.81</v>
      </c>
      <c r="BQ13" s="68">
        <v>22.25</v>
      </c>
      <c r="BR13" s="68">
        <v>22.42</v>
      </c>
      <c r="BS13" s="68">
        <v>23</v>
      </c>
      <c r="BT13" s="68">
        <v>23.24</v>
      </c>
      <c r="BU13" s="68">
        <v>24.1</v>
      </c>
      <c r="BV13" s="68">
        <v>24.88</v>
      </c>
      <c r="BW13" s="68">
        <v>25.71</v>
      </c>
      <c r="BX13" s="68">
        <v>26.52</v>
      </c>
      <c r="BY13" s="68">
        <v>27.29</v>
      </c>
      <c r="BZ13" s="68">
        <v>27.82</v>
      </c>
      <c r="CA13" s="68">
        <v>27.9</v>
      </c>
      <c r="CB13" s="68">
        <v>27.76</v>
      </c>
      <c r="CC13" s="68">
        <v>28.35</v>
      </c>
      <c r="CD13" s="68">
        <v>28.13</v>
      </c>
      <c r="CE13" s="68">
        <v>30.1</v>
      </c>
      <c r="CF13" s="68">
        <v>27.6</v>
      </c>
      <c r="CG13" s="68">
        <v>31.18</v>
      </c>
      <c r="CH13" s="68">
        <v>31.02</v>
      </c>
      <c r="CI13" s="68">
        <v>32.19</v>
      </c>
      <c r="CJ13" s="68">
        <v>32.19</v>
      </c>
      <c r="CK13" s="68">
        <v>32.71</v>
      </c>
      <c r="CL13" s="68">
        <v>33</v>
      </c>
      <c r="CM13" s="68">
        <v>33.020000000000003</v>
      </c>
      <c r="CN13" s="68">
        <v>33.15</v>
      </c>
      <c r="CO13" s="68">
        <v>33.159999999999997</v>
      </c>
      <c r="CP13" s="68">
        <v>33.159999999999997</v>
      </c>
      <c r="CQ13" s="68">
        <v>32.86</v>
      </c>
      <c r="CR13" s="68">
        <v>32.86</v>
      </c>
      <c r="CS13" s="68">
        <v>32.01</v>
      </c>
      <c r="CT13" s="68">
        <v>31.98</v>
      </c>
      <c r="CU13" s="68">
        <v>31.98</v>
      </c>
      <c r="CV13" s="68">
        <v>32.270000000000003</v>
      </c>
      <c r="CW13" s="68">
        <v>32.14</v>
      </c>
      <c r="CX13" s="68">
        <v>30.71</v>
      </c>
      <c r="CY13" s="68">
        <v>28.96</v>
      </c>
      <c r="CZ13" s="68">
        <v>27.73</v>
      </c>
      <c r="DA13" s="68">
        <v>27.51</v>
      </c>
      <c r="DB13" s="68">
        <v>28.06</v>
      </c>
      <c r="DC13" s="68">
        <v>28.72</v>
      </c>
      <c r="DD13" s="68">
        <v>29.19</v>
      </c>
      <c r="DE13" s="68">
        <v>29.49</v>
      </c>
      <c r="DF13" s="68">
        <v>30.1</v>
      </c>
      <c r="DG13" s="68">
        <v>32</v>
      </c>
      <c r="DH13" s="68">
        <v>31.4</v>
      </c>
      <c r="DI13" s="68">
        <v>31.75</v>
      </c>
      <c r="DJ13" s="68">
        <v>31.8</v>
      </c>
      <c r="DK13" s="68">
        <v>32.03</v>
      </c>
      <c r="DL13" s="68">
        <v>32.020000000000003</v>
      </c>
      <c r="DM13" s="68">
        <v>32.229999999999997</v>
      </c>
      <c r="DN13" s="68">
        <v>32.79</v>
      </c>
      <c r="DO13" s="68">
        <v>33.94</v>
      </c>
      <c r="DP13" s="68">
        <v>35.06</v>
      </c>
      <c r="DQ13" s="68">
        <v>33.57</v>
      </c>
      <c r="DR13" s="68">
        <v>33.57</v>
      </c>
      <c r="DS13" s="68">
        <v>34.24</v>
      </c>
      <c r="DT13" s="68">
        <v>34.47</v>
      </c>
      <c r="DU13" s="68">
        <v>34.64</v>
      </c>
      <c r="DV13" s="68">
        <v>34.46</v>
      </c>
      <c r="DW13" s="68">
        <v>34.11</v>
      </c>
      <c r="DX13" s="68">
        <v>33.729999999999997</v>
      </c>
      <c r="DY13" s="68">
        <v>33.54</v>
      </c>
      <c r="DZ13" s="68">
        <v>32.54</v>
      </c>
      <c r="EA13" s="68">
        <v>31.99</v>
      </c>
      <c r="EB13" s="68">
        <v>30.93</v>
      </c>
      <c r="EC13" s="68">
        <v>31.19</v>
      </c>
      <c r="ED13" s="68">
        <v>31.13</v>
      </c>
      <c r="EE13" s="68">
        <v>29.76</v>
      </c>
      <c r="EF13" s="68">
        <v>29.57</v>
      </c>
      <c r="EG13" s="68">
        <v>29.55</v>
      </c>
      <c r="EH13" s="68">
        <v>28.9</v>
      </c>
      <c r="EI13" s="68">
        <v>27.57</v>
      </c>
      <c r="EJ13" s="68">
        <v>26.6</v>
      </c>
      <c r="EK13" s="68">
        <v>25.87</v>
      </c>
      <c r="EL13" s="68">
        <v>25.32</v>
      </c>
      <c r="EM13" s="68">
        <v>25.42</v>
      </c>
      <c r="EN13" s="68">
        <v>26.01</v>
      </c>
      <c r="EO13" s="68">
        <v>26.4</v>
      </c>
      <c r="EP13" s="68">
        <v>26.7</v>
      </c>
      <c r="EQ13" s="68">
        <v>26.37</v>
      </c>
      <c r="ER13" s="68">
        <v>25.49</v>
      </c>
      <c r="ES13" s="68">
        <v>24.51</v>
      </c>
      <c r="ET13" s="68">
        <v>23.56</v>
      </c>
      <c r="EU13" s="68">
        <v>22.52</v>
      </c>
      <c r="EV13" s="68">
        <v>22.02</v>
      </c>
      <c r="EW13" s="68">
        <v>21.96</v>
      </c>
      <c r="EX13" s="68">
        <v>22.34</v>
      </c>
      <c r="EY13" s="68">
        <v>23.13</v>
      </c>
      <c r="EZ13" s="68">
        <v>24.36</v>
      </c>
      <c r="FA13" s="68">
        <v>25.68</v>
      </c>
      <c r="FB13" s="68">
        <v>27.02</v>
      </c>
      <c r="FC13" s="68">
        <v>28</v>
      </c>
      <c r="FD13" s="68">
        <v>28.79</v>
      </c>
      <c r="FE13" s="68">
        <v>29.26</v>
      </c>
      <c r="FF13" s="68">
        <v>29.88</v>
      </c>
      <c r="FG13" s="68">
        <v>30.42</v>
      </c>
      <c r="FH13" s="68">
        <v>31.02</v>
      </c>
      <c r="FI13" s="68">
        <v>31.53</v>
      </c>
      <c r="FJ13" s="68">
        <v>31.6</v>
      </c>
      <c r="FK13" s="68">
        <v>33.08</v>
      </c>
      <c r="FL13" s="68">
        <v>34.68</v>
      </c>
      <c r="FM13" s="68">
        <v>35.21</v>
      </c>
      <c r="FN13" s="68">
        <v>35.4</v>
      </c>
      <c r="FO13" s="68">
        <v>34.479999999999997</v>
      </c>
      <c r="FP13" s="68">
        <v>33.82</v>
      </c>
      <c r="FQ13" s="68">
        <v>32.82</v>
      </c>
      <c r="FR13" s="68">
        <v>32.049999999999997</v>
      </c>
      <c r="FS13" s="68">
        <v>31.21</v>
      </c>
      <c r="FT13" s="68">
        <v>30.78</v>
      </c>
      <c r="FU13" s="68">
        <v>28.23</v>
      </c>
      <c r="FV13" s="68">
        <v>31.17</v>
      </c>
      <c r="FW13" s="68">
        <v>31.96</v>
      </c>
      <c r="FX13" s="68">
        <v>32.82</v>
      </c>
      <c r="FY13" s="68">
        <v>33.54</v>
      </c>
      <c r="FZ13" s="68">
        <v>34.5</v>
      </c>
      <c r="GA13" s="68">
        <v>34.659999999999997</v>
      </c>
      <c r="GB13" s="68">
        <v>34.17</v>
      </c>
      <c r="GC13" s="68">
        <v>34.21</v>
      </c>
      <c r="GD13" s="68">
        <v>33.71</v>
      </c>
      <c r="GE13" s="68">
        <v>33.42</v>
      </c>
      <c r="GF13" s="68">
        <v>32.99</v>
      </c>
      <c r="GG13" s="68">
        <v>32.83</v>
      </c>
      <c r="GH13" s="68">
        <v>32.39</v>
      </c>
      <c r="GI13" s="68">
        <v>32.56</v>
      </c>
      <c r="GJ13" s="68">
        <v>33.270000000000003</v>
      </c>
      <c r="GK13" s="68">
        <v>33.950000000000003</v>
      </c>
      <c r="GL13" s="68">
        <v>34.25</v>
      </c>
      <c r="GM13" s="68">
        <v>34.58</v>
      </c>
      <c r="GN13" s="68">
        <v>34.479999999999997</v>
      </c>
      <c r="GO13" s="68">
        <v>32.43</v>
      </c>
      <c r="GP13" s="68">
        <v>30.82</v>
      </c>
      <c r="GQ13" s="68">
        <v>29.87</v>
      </c>
      <c r="GR13" s="68">
        <v>30.24</v>
      </c>
      <c r="GS13" s="68">
        <v>30.26</v>
      </c>
      <c r="GT13" s="68">
        <v>30.74</v>
      </c>
      <c r="GU13" s="68">
        <v>30.49</v>
      </c>
      <c r="GV13" s="68">
        <v>30.64</v>
      </c>
      <c r="GW13" s="68">
        <v>31.99</v>
      </c>
      <c r="GX13" s="68">
        <v>32.51</v>
      </c>
    </row>
    <row r="14" spans="2:206" ht="13.5" thickBot="1" x14ac:dyDescent="0.25"/>
    <row r="15" spans="2:206" ht="13.5" thickBot="1" x14ac:dyDescent="0.25">
      <c r="B15" s="30"/>
      <c r="C15" t="s">
        <v>94</v>
      </c>
      <c r="CF15" s="72"/>
      <c r="CG15" s="406" t="s">
        <v>290</v>
      </c>
      <c r="CH15" s="407" t="s">
        <v>291</v>
      </c>
    </row>
    <row r="16" spans="2:206" x14ac:dyDescent="0.2">
      <c r="CF16" s="174" t="s">
        <v>186</v>
      </c>
      <c r="CG16" s="174">
        <v>58.75</v>
      </c>
      <c r="CH16" s="415">
        <v>58.45</v>
      </c>
    </row>
    <row r="17" spans="3:86" x14ac:dyDescent="0.2">
      <c r="Z17" s="31"/>
      <c r="CF17" s="175" t="s">
        <v>188</v>
      </c>
      <c r="CG17" s="175">
        <v>51.37</v>
      </c>
      <c r="CH17" s="176">
        <v>52.36</v>
      </c>
    </row>
    <row r="18" spans="3:86" x14ac:dyDescent="0.2">
      <c r="CF18" s="175" t="s">
        <v>130</v>
      </c>
      <c r="CG18" s="175">
        <v>41.41</v>
      </c>
      <c r="CH18" s="176">
        <v>37.31</v>
      </c>
    </row>
    <row r="19" spans="3:86" x14ac:dyDescent="0.2">
      <c r="CF19" s="175" t="s">
        <v>137</v>
      </c>
      <c r="CG19" s="175">
        <v>39.58</v>
      </c>
      <c r="CH19" s="176">
        <v>39.020000000000003</v>
      </c>
    </row>
    <row r="20" spans="3:86" x14ac:dyDescent="0.2">
      <c r="CF20" s="175" t="s">
        <v>156</v>
      </c>
      <c r="CG20" s="175">
        <v>38.880000000000003</v>
      </c>
      <c r="CH20" s="176">
        <v>38.89</v>
      </c>
    </row>
    <row r="21" spans="3:86" x14ac:dyDescent="0.2">
      <c r="CF21" s="175" t="s">
        <v>145</v>
      </c>
      <c r="CG21" s="175">
        <v>37.93</v>
      </c>
      <c r="CH21" s="176">
        <v>36.08</v>
      </c>
    </row>
    <row r="22" spans="3:86" x14ac:dyDescent="0.2">
      <c r="CF22" s="175" t="s">
        <v>126</v>
      </c>
      <c r="CG22" s="175">
        <v>37.49</v>
      </c>
      <c r="CH22" s="176">
        <v>36.520000000000003</v>
      </c>
    </row>
    <row r="23" spans="3:86" x14ac:dyDescent="0.2">
      <c r="CF23" s="175" t="s">
        <v>76</v>
      </c>
      <c r="CG23" s="175">
        <v>37.04</v>
      </c>
      <c r="CH23" s="176">
        <v>37.57</v>
      </c>
    </row>
    <row r="24" spans="3:86" x14ac:dyDescent="0.2">
      <c r="CF24" s="175" t="s">
        <v>189</v>
      </c>
      <c r="CG24" s="175">
        <v>35.96</v>
      </c>
      <c r="CH24" s="176">
        <v>35.56</v>
      </c>
    </row>
    <row r="25" spans="3:86" x14ac:dyDescent="0.2">
      <c r="CF25" s="175" t="s">
        <v>125</v>
      </c>
      <c r="CG25" s="175">
        <v>35.9</v>
      </c>
      <c r="CH25" s="176">
        <v>38.700000000000003</v>
      </c>
    </row>
    <row r="26" spans="3:86" x14ac:dyDescent="0.2">
      <c r="CF26" s="175" t="s">
        <v>77</v>
      </c>
      <c r="CG26" s="175">
        <v>35.130000000000003</v>
      </c>
      <c r="CH26" s="176">
        <v>35.29</v>
      </c>
    </row>
    <row r="27" spans="3:86" x14ac:dyDescent="0.2">
      <c r="CF27" s="517" t="s">
        <v>78</v>
      </c>
      <c r="CG27" s="517">
        <v>34.69</v>
      </c>
      <c r="CH27" s="518">
        <v>33.33</v>
      </c>
    </row>
    <row r="28" spans="3:86" x14ac:dyDescent="0.2">
      <c r="CF28" s="175" t="s">
        <v>183</v>
      </c>
      <c r="CG28" s="175">
        <v>34.43</v>
      </c>
      <c r="CH28" s="176">
        <v>34.35</v>
      </c>
    </row>
    <row r="29" spans="3:86" x14ac:dyDescent="0.2">
      <c r="CF29" s="457" t="s">
        <v>256</v>
      </c>
      <c r="CG29" s="457">
        <v>34.25</v>
      </c>
      <c r="CH29" s="298">
        <v>36.409999999999997</v>
      </c>
    </row>
    <row r="30" spans="3:86" x14ac:dyDescent="0.2">
      <c r="CF30" s="175" t="s">
        <v>135</v>
      </c>
      <c r="CG30" s="175">
        <v>33.729999999999997</v>
      </c>
      <c r="CH30" s="176">
        <v>33.99</v>
      </c>
    </row>
    <row r="31" spans="3:86" x14ac:dyDescent="0.2">
      <c r="CF31" s="457" t="s">
        <v>131</v>
      </c>
      <c r="CG31" s="457">
        <v>33.14</v>
      </c>
      <c r="CH31" s="298">
        <v>36.36</v>
      </c>
    </row>
    <row r="32" spans="3:86" ht="14.25" x14ac:dyDescent="0.2">
      <c r="C32" s="24" t="s">
        <v>254</v>
      </c>
      <c r="CF32" s="175" t="s">
        <v>127</v>
      </c>
      <c r="CG32" s="175">
        <v>32.909999999999997</v>
      </c>
      <c r="CH32" s="176">
        <v>32.82</v>
      </c>
    </row>
    <row r="33" spans="84:86" x14ac:dyDescent="0.2">
      <c r="CF33" s="175" t="s">
        <v>191</v>
      </c>
      <c r="CG33" s="175">
        <v>32.54</v>
      </c>
      <c r="CH33" s="176">
        <v>33.700000000000003</v>
      </c>
    </row>
    <row r="34" spans="84:86" x14ac:dyDescent="0.2">
      <c r="CF34" s="175" t="s">
        <v>80</v>
      </c>
      <c r="CG34" s="175">
        <v>32.51</v>
      </c>
      <c r="CH34" s="176">
        <v>34.25</v>
      </c>
    </row>
    <row r="35" spans="84:86" x14ac:dyDescent="0.2">
      <c r="CF35" s="175" t="s">
        <v>134</v>
      </c>
      <c r="CG35" s="175">
        <v>32.47</v>
      </c>
      <c r="CH35" s="176">
        <v>31.75</v>
      </c>
    </row>
    <row r="36" spans="84:86" x14ac:dyDescent="0.2">
      <c r="CF36" s="175" t="s">
        <v>79</v>
      </c>
      <c r="CG36" s="175">
        <v>32.380000000000003</v>
      </c>
      <c r="CH36" s="176">
        <v>33.130000000000003</v>
      </c>
    </row>
    <row r="37" spans="84:86" x14ac:dyDescent="0.2">
      <c r="CF37" s="175" t="s">
        <v>138</v>
      </c>
      <c r="CG37" s="175">
        <v>32.24</v>
      </c>
      <c r="CH37" s="176">
        <v>32.979999999999997</v>
      </c>
    </row>
    <row r="38" spans="84:86" x14ac:dyDescent="0.2">
      <c r="CF38" s="175" t="s">
        <v>147</v>
      </c>
      <c r="CG38" s="175">
        <v>31.62</v>
      </c>
      <c r="CH38" s="176">
        <v>30.62</v>
      </c>
    </row>
    <row r="39" spans="84:86" x14ac:dyDescent="0.2">
      <c r="CF39" s="175" t="s">
        <v>190</v>
      </c>
      <c r="CG39" s="175">
        <v>31.34</v>
      </c>
      <c r="CH39" s="176">
        <v>34.159999999999997</v>
      </c>
    </row>
    <row r="40" spans="84:86" x14ac:dyDescent="0.2">
      <c r="CF40" s="175" t="s">
        <v>192</v>
      </c>
      <c r="CG40" s="175">
        <v>30.7</v>
      </c>
      <c r="CH40" s="176">
        <v>32.64</v>
      </c>
    </row>
    <row r="41" spans="84:86" x14ac:dyDescent="0.2">
      <c r="CF41" s="175" t="s">
        <v>143</v>
      </c>
      <c r="CG41" s="175">
        <v>30.68</v>
      </c>
      <c r="CH41" s="176">
        <v>30.77</v>
      </c>
    </row>
    <row r="42" spans="84:86" x14ac:dyDescent="0.2">
      <c r="CF42" s="175" t="s">
        <v>176</v>
      </c>
      <c r="CG42" s="175">
        <v>29.6</v>
      </c>
      <c r="CH42" s="176">
        <v>31.32</v>
      </c>
    </row>
    <row r="43" spans="84:86" ht="13.5" thickBot="1" x14ac:dyDescent="0.25">
      <c r="CF43" s="175" t="s">
        <v>128</v>
      </c>
      <c r="CG43" s="175">
        <v>29.54</v>
      </c>
      <c r="CH43" s="176">
        <v>30.1</v>
      </c>
    </row>
    <row r="44" spans="84:86" ht="13.5" thickBot="1" x14ac:dyDescent="0.25">
      <c r="CF44" s="72" t="s">
        <v>193</v>
      </c>
      <c r="CG44" s="72">
        <v>35.31</v>
      </c>
      <c r="CH44" s="173">
        <v>35.74</v>
      </c>
    </row>
    <row r="45" spans="84:86" ht="13.5" thickBot="1" x14ac:dyDescent="0.25">
      <c r="CF45" s="408" t="s">
        <v>275</v>
      </c>
      <c r="CG45" s="72">
        <v>35.049999999999997</v>
      </c>
      <c r="CH45" s="173">
        <v>35.549999999999997</v>
      </c>
    </row>
    <row r="46" spans="84:86" ht="13.5" thickBot="1" x14ac:dyDescent="0.25"/>
    <row r="47" spans="84:86" ht="13.5" thickBot="1" x14ac:dyDescent="0.25">
      <c r="CF47" s="72"/>
      <c r="CG47" s="265" t="s">
        <v>292</v>
      </c>
      <c r="CH47" s="72" t="s">
        <v>266</v>
      </c>
    </row>
    <row r="48" spans="84:86" x14ac:dyDescent="0.2">
      <c r="CF48" s="175" t="s">
        <v>186</v>
      </c>
      <c r="CG48" s="176">
        <v>57.86</v>
      </c>
      <c r="CH48" s="176">
        <v>57.63</v>
      </c>
    </row>
    <row r="49" spans="2:86" x14ac:dyDescent="0.2">
      <c r="B49" s="29"/>
      <c r="C49" s="29"/>
      <c r="D49" s="29"/>
      <c r="E49" s="29"/>
      <c r="CF49" s="175" t="s">
        <v>137</v>
      </c>
      <c r="CG49" s="176">
        <v>38.81</v>
      </c>
      <c r="CH49" s="176">
        <v>38.03</v>
      </c>
    </row>
    <row r="50" spans="2:86" x14ac:dyDescent="0.2">
      <c r="CF50" s="175" t="s">
        <v>156</v>
      </c>
      <c r="CG50" s="176">
        <v>38.65</v>
      </c>
      <c r="CH50" s="176">
        <v>38.369999999999997</v>
      </c>
    </row>
    <row r="51" spans="2:86" x14ac:dyDescent="0.2">
      <c r="CF51" s="175" t="s">
        <v>130</v>
      </c>
      <c r="CG51" s="176">
        <v>37.81</v>
      </c>
      <c r="CH51" s="176">
        <v>36.97</v>
      </c>
    </row>
    <row r="52" spans="2:86" x14ac:dyDescent="0.2">
      <c r="CF52" s="175" t="s">
        <v>76</v>
      </c>
      <c r="CG52" s="176">
        <v>36.19</v>
      </c>
      <c r="CH52" s="176">
        <v>35.950000000000003</v>
      </c>
    </row>
    <row r="53" spans="2:86" x14ac:dyDescent="0.2">
      <c r="CF53" s="175" t="s">
        <v>125</v>
      </c>
      <c r="CG53" s="176">
        <v>35.78</v>
      </c>
      <c r="CH53" s="176">
        <v>39.32</v>
      </c>
    </row>
    <row r="54" spans="2:86" x14ac:dyDescent="0.2">
      <c r="CF54" s="175" t="s">
        <v>145</v>
      </c>
      <c r="CG54" s="176">
        <v>35.31</v>
      </c>
      <c r="CH54" s="176">
        <v>34.82</v>
      </c>
    </row>
    <row r="55" spans="2:86" x14ac:dyDescent="0.2">
      <c r="CF55" s="175" t="s">
        <v>189</v>
      </c>
      <c r="CG55" s="176">
        <v>34.39</v>
      </c>
      <c r="CH55" s="176">
        <v>34.22</v>
      </c>
    </row>
    <row r="56" spans="2:86" x14ac:dyDescent="0.2">
      <c r="CF56" s="175" t="s">
        <v>126</v>
      </c>
      <c r="CG56" s="176">
        <v>34.39</v>
      </c>
      <c r="CH56" s="176">
        <v>33.69</v>
      </c>
    </row>
    <row r="57" spans="2:86" x14ac:dyDescent="0.2">
      <c r="CF57" s="175" t="s">
        <v>256</v>
      </c>
      <c r="CG57" s="176">
        <v>34.33</v>
      </c>
      <c r="CH57" s="176">
        <v>35.659999999999997</v>
      </c>
    </row>
    <row r="58" spans="2:86" x14ac:dyDescent="0.2">
      <c r="CF58" s="175" t="s">
        <v>135</v>
      </c>
      <c r="CG58" s="176">
        <v>34.159999999999997</v>
      </c>
      <c r="CH58" s="176">
        <v>34.11</v>
      </c>
    </row>
    <row r="59" spans="2:86" x14ac:dyDescent="0.2">
      <c r="CF59" s="175" t="s">
        <v>77</v>
      </c>
      <c r="CG59" s="176">
        <v>33.74</v>
      </c>
      <c r="CH59" s="176">
        <v>34.35</v>
      </c>
    </row>
    <row r="60" spans="2:86" x14ac:dyDescent="0.2">
      <c r="CF60" s="175" t="s">
        <v>79</v>
      </c>
      <c r="CG60" s="176">
        <v>32.39</v>
      </c>
      <c r="CH60" s="176">
        <v>32.6</v>
      </c>
    </row>
    <row r="61" spans="2:86" x14ac:dyDescent="0.2">
      <c r="CF61" s="175" t="s">
        <v>127</v>
      </c>
      <c r="CG61" s="176">
        <v>32.31</v>
      </c>
      <c r="CH61" s="176">
        <v>31.85</v>
      </c>
    </row>
    <row r="62" spans="2:86" x14ac:dyDescent="0.2">
      <c r="CF62" s="175" t="s">
        <v>80</v>
      </c>
      <c r="CG62" s="176">
        <v>31.59</v>
      </c>
      <c r="CH62" s="176">
        <v>33.53</v>
      </c>
    </row>
    <row r="63" spans="2:86" x14ac:dyDescent="0.2">
      <c r="CF63" s="519" t="s">
        <v>78</v>
      </c>
      <c r="CG63" s="520">
        <v>31.56</v>
      </c>
      <c r="CH63" s="520">
        <v>31.69</v>
      </c>
    </row>
    <row r="64" spans="2:86" x14ac:dyDescent="0.2">
      <c r="CF64" s="399" t="s">
        <v>190</v>
      </c>
      <c r="CG64" s="298">
        <v>31.4</v>
      </c>
      <c r="CH64" s="298">
        <v>32.619999999999997</v>
      </c>
    </row>
    <row r="65" spans="84:86" x14ac:dyDescent="0.2">
      <c r="CF65" s="175" t="s">
        <v>131</v>
      </c>
      <c r="CG65" s="176">
        <v>31.34</v>
      </c>
      <c r="CH65" s="176">
        <v>33.049999999999997</v>
      </c>
    </row>
    <row r="66" spans="84:86" x14ac:dyDescent="0.2">
      <c r="CF66" s="457" t="s">
        <v>138</v>
      </c>
      <c r="CG66" s="298">
        <v>31.24</v>
      </c>
      <c r="CH66" s="298">
        <v>30.46</v>
      </c>
    </row>
    <row r="67" spans="84:86" x14ac:dyDescent="0.2">
      <c r="CF67" s="175" t="s">
        <v>191</v>
      </c>
      <c r="CG67" s="176">
        <v>31.21</v>
      </c>
      <c r="CH67" s="176">
        <v>32.08</v>
      </c>
    </row>
    <row r="68" spans="84:86" x14ac:dyDescent="0.2">
      <c r="CF68" s="175" t="s">
        <v>143</v>
      </c>
      <c r="CG68" s="176">
        <v>30.27</v>
      </c>
      <c r="CH68" s="176">
        <v>30.65</v>
      </c>
    </row>
    <row r="69" spans="84:86" x14ac:dyDescent="0.2">
      <c r="CF69" s="175" t="s">
        <v>192</v>
      </c>
      <c r="CG69" s="176">
        <v>30.01</v>
      </c>
      <c r="CH69" s="176">
        <v>30.98</v>
      </c>
    </row>
    <row r="70" spans="84:86" x14ac:dyDescent="0.2">
      <c r="CF70" s="175" t="s">
        <v>176</v>
      </c>
      <c r="CG70" s="176">
        <v>29.34</v>
      </c>
      <c r="CH70" s="176">
        <v>31</v>
      </c>
    </row>
    <row r="71" spans="84:86" x14ac:dyDescent="0.2">
      <c r="CF71" s="175" t="s">
        <v>147</v>
      </c>
      <c r="CG71" s="176">
        <v>28.74</v>
      </c>
      <c r="CH71" s="176">
        <v>28.88</v>
      </c>
    </row>
    <row r="72" spans="84:86" ht="13.5" thickBot="1" x14ac:dyDescent="0.25">
      <c r="CF72" s="175" t="s">
        <v>128</v>
      </c>
      <c r="CG72" s="176">
        <v>28.24</v>
      </c>
      <c r="CH72" s="176">
        <v>29.39</v>
      </c>
    </row>
    <row r="73" spans="84:86" ht="13.5" thickBot="1" x14ac:dyDescent="0.25">
      <c r="CF73" s="72" t="s">
        <v>193</v>
      </c>
      <c r="CG73" s="173">
        <v>34.119999999999997</v>
      </c>
      <c r="CH73" s="173">
        <v>34.43</v>
      </c>
    </row>
    <row r="84" spans="2:7" ht="18.75" x14ac:dyDescent="0.25">
      <c r="B84" s="627" t="s">
        <v>196</v>
      </c>
      <c r="C84" s="628"/>
      <c r="D84" s="628"/>
      <c r="E84" s="628"/>
      <c r="F84" s="628"/>
      <c r="G84" s="628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13" sqref="U13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31"/>
      <c r="H3" s="131"/>
    </row>
    <row r="4" spans="1:21" ht="22.5" x14ac:dyDescent="0.3">
      <c r="B4" s="232" t="s">
        <v>294</v>
      </c>
    </row>
    <row r="5" spans="1:21" ht="15.75" x14ac:dyDescent="0.25">
      <c r="B5" s="233" t="s">
        <v>117</v>
      </c>
      <c r="F5" s="131"/>
      <c r="J5" s="31"/>
      <c r="L5" s="110"/>
      <c r="M5" s="110"/>
      <c r="N5" s="31"/>
      <c r="O5" s="31"/>
      <c r="P5" s="112"/>
      <c r="Q5" s="112"/>
      <c r="R5" s="31"/>
      <c r="S5" s="31"/>
    </row>
    <row r="6" spans="1:21" ht="27.75" thickBot="1" x14ac:dyDescent="0.4">
      <c r="B6" s="45" t="s">
        <v>114</v>
      </c>
      <c r="F6" s="31"/>
      <c r="G6" s="31"/>
    </row>
    <row r="7" spans="1:21" ht="14.25" x14ac:dyDescent="0.2">
      <c r="A7" s="163"/>
      <c r="B7" s="164"/>
      <c r="C7" s="468"/>
      <c r="D7" s="459" t="s">
        <v>96</v>
      </c>
      <c r="E7" s="465"/>
      <c r="F7" s="465"/>
      <c r="G7" s="465"/>
      <c r="H7" s="465"/>
      <c r="I7" s="460"/>
      <c r="J7" s="459" t="s">
        <v>97</v>
      </c>
      <c r="K7" s="465"/>
      <c r="L7" s="465"/>
      <c r="M7" s="465"/>
      <c r="N7" s="465"/>
      <c r="O7" s="460"/>
      <c r="P7" s="459" t="s">
        <v>116</v>
      </c>
      <c r="Q7" s="460"/>
      <c r="R7" s="461"/>
      <c r="S7" s="462"/>
    </row>
    <row r="8" spans="1:21" ht="14.25" x14ac:dyDescent="0.2">
      <c r="A8" s="163"/>
      <c r="B8" s="165" t="s">
        <v>98</v>
      </c>
      <c r="C8" s="469" t="s">
        <v>99</v>
      </c>
      <c r="D8" s="463" t="s">
        <v>100</v>
      </c>
      <c r="E8" s="36"/>
      <c r="F8" s="36" t="s">
        <v>150</v>
      </c>
      <c r="G8" s="36"/>
      <c r="H8" s="36" t="s">
        <v>101</v>
      </c>
      <c r="I8" s="44"/>
      <c r="J8" s="463" t="s">
        <v>100</v>
      </c>
      <c r="K8" s="36"/>
      <c r="L8" s="36" t="s">
        <v>150</v>
      </c>
      <c r="M8" s="36"/>
      <c r="N8" s="36" t="s">
        <v>101</v>
      </c>
      <c r="O8" s="44"/>
      <c r="P8" s="463" t="s">
        <v>100</v>
      </c>
      <c r="Q8" s="36"/>
      <c r="R8" s="77" t="s">
        <v>150</v>
      </c>
      <c r="S8" s="44"/>
    </row>
    <row r="9" spans="1:21" ht="13.5" thickBot="1" x14ac:dyDescent="0.25">
      <c r="A9" s="163"/>
      <c r="B9" s="166"/>
      <c r="C9" s="470"/>
      <c r="D9" s="471" t="s">
        <v>266</v>
      </c>
      <c r="E9" s="116" t="s">
        <v>293</v>
      </c>
      <c r="F9" s="115" t="s">
        <v>266</v>
      </c>
      <c r="G9" s="116" t="s">
        <v>293</v>
      </c>
      <c r="H9" s="118" t="s">
        <v>266</v>
      </c>
      <c r="I9" s="196" t="s">
        <v>293</v>
      </c>
      <c r="J9" s="464" t="s">
        <v>266</v>
      </c>
      <c r="K9" s="61" t="s">
        <v>293</v>
      </c>
      <c r="L9" s="78" t="s">
        <v>266</v>
      </c>
      <c r="M9" s="61" t="s">
        <v>293</v>
      </c>
      <c r="N9" s="60" t="s">
        <v>266</v>
      </c>
      <c r="O9" s="63" t="s">
        <v>293</v>
      </c>
      <c r="P9" s="464" t="s">
        <v>266</v>
      </c>
      <c r="Q9" s="61" t="s">
        <v>293</v>
      </c>
      <c r="R9" s="79" t="s">
        <v>266</v>
      </c>
      <c r="S9" s="63" t="s">
        <v>293</v>
      </c>
      <c r="T9" s="131"/>
    </row>
    <row r="10" spans="1:21" ht="15.75" x14ac:dyDescent="0.25">
      <c r="A10" s="163"/>
      <c r="B10" s="169" t="s">
        <v>102</v>
      </c>
      <c r="C10" s="190"/>
      <c r="D10" s="181">
        <f t="shared" ref="D10:O10" si="0">SUM(D11:D16)</f>
        <v>2095406.9640000002</v>
      </c>
      <c r="E10" s="117">
        <f t="shared" si="0"/>
        <v>2070166.298</v>
      </c>
      <c r="F10" s="120">
        <f>SUM(F11:F16)</f>
        <v>9003768.591</v>
      </c>
      <c r="G10" s="121">
        <f>SUM(G11:G16)</f>
        <v>9166349.9419999998</v>
      </c>
      <c r="H10" s="122">
        <f t="shared" si="0"/>
        <v>1625751.6950000001</v>
      </c>
      <c r="I10" s="472">
        <f t="shared" si="0"/>
        <v>1645925.37</v>
      </c>
      <c r="J10" s="181">
        <f t="shared" si="0"/>
        <v>953554.88800000004</v>
      </c>
      <c r="K10" s="107">
        <f t="shared" si="0"/>
        <v>930280.44</v>
      </c>
      <c r="L10" s="108">
        <f t="shared" si="0"/>
        <v>4098107.9520000005</v>
      </c>
      <c r="M10" s="107">
        <f t="shared" si="0"/>
        <v>4116389.0120000001</v>
      </c>
      <c r="N10" s="109">
        <f t="shared" si="0"/>
        <v>597715.87099999993</v>
      </c>
      <c r="O10" s="101">
        <f t="shared" si="0"/>
        <v>575332.98600000003</v>
      </c>
      <c r="P10" s="181">
        <f t="shared" ref="P10:Q10" si="1">SUM(P11:P16)</f>
        <v>1141852.0760000001</v>
      </c>
      <c r="Q10" s="101">
        <f t="shared" si="1"/>
        <v>1139885.858</v>
      </c>
      <c r="R10" s="100">
        <f>SUM(R11:R16)</f>
        <v>4905660.6389999995</v>
      </c>
      <c r="S10" s="101">
        <f>SUM(S11:S16)</f>
        <v>5049960.93</v>
      </c>
      <c r="T10" s="458"/>
      <c r="U10" s="172"/>
    </row>
    <row r="11" spans="1:21" x14ac:dyDescent="0.2">
      <c r="A11" s="163"/>
      <c r="B11" s="170" t="s">
        <v>103</v>
      </c>
      <c r="C11" s="191" t="s">
        <v>159</v>
      </c>
      <c r="D11" s="193">
        <v>433803.364</v>
      </c>
      <c r="E11" s="142">
        <v>413831.93400000001</v>
      </c>
      <c r="F11" s="80">
        <v>1864105.8389999999</v>
      </c>
      <c r="G11" s="39">
        <v>1833441.3230000001</v>
      </c>
      <c r="H11" s="141">
        <v>830375.35100000002</v>
      </c>
      <c r="I11" s="466">
        <v>838383.03300000005</v>
      </c>
      <c r="J11" s="193">
        <v>169614.01199999999</v>
      </c>
      <c r="K11" s="142">
        <v>142614.155</v>
      </c>
      <c r="L11" s="80">
        <v>728786.27</v>
      </c>
      <c r="M11" s="39">
        <v>630786.01399999997</v>
      </c>
      <c r="N11" s="141">
        <v>224009.77799999999</v>
      </c>
      <c r="O11" s="466">
        <v>181633.49299999999</v>
      </c>
      <c r="P11" s="182">
        <f t="shared" ref="P11:S16" si="2">D11-J11</f>
        <v>264189.35200000001</v>
      </c>
      <c r="Q11" s="144">
        <f t="shared" si="2"/>
        <v>271217.77899999998</v>
      </c>
      <c r="R11" s="81">
        <f t="shared" si="2"/>
        <v>1135319.5689999999</v>
      </c>
      <c r="S11" s="82">
        <f t="shared" si="2"/>
        <v>1202655.3090000001</v>
      </c>
      <c r="T11" s="458"/>
      <c r="U11" s="172"/>
    </row>
    <row r="12" spans="1:21" x14ac:dyDescent="0.2">
      <c r="A12" s="163"/>
      <c r="B12" s="170" t="s">
        <v>104</v>
      </c>
      <c r="C12" s="191" t="s">
        <v>105</v>
      </c>
      <c r="D12" s="193">
        <v>302963.10200000001</v>
      </c>
      <c r="E12" s="142">
        <v>323998.03499999997</v>
      </c>
      <c r="F12" s="80">
        <v>1301712.148</v>
      </c>
      <c r="G12" s="39">
        <v>1434962.4909999999</v>
      </c>
      <c r="H12" s="141">
        <v>161572.136</v>
      </c>
      <c r="I12" s="466">
        <v>154351.00200000001</v>
      </c>
      <c r="J12" s="193">
        <v>189993.38500000001</v>
      </c>
      <c r="K12" s="142">
        <v>203388.788</v>
      </c>
      <c r="L12" s="80">
        <v>816605.05099999998</v>
      </c>
      <c r="M12" s="39">
        <v>898501.23300000001</v>
      </c>
      <c r="N12" s="141">
        <v>107830.83199999999</v>
      </c>
      <c r="O12" s="466">
        <v>117062.167</v>
      </c>
      <c r="P12" s="182">
        <f t="shared" si="2"/>
        <v>112969.717</v>
      </c>
      <c r="Q12" s="144">
        <f t="shared" si="2"/>
        <v>120609.24699999997</v>
      </c>
      <c r="R12" s="81">
        <f t="shared" si="2"/>
        <v>485107.09700000007</v>
      </c>
      <c r="S12" s="82">
        <f t="shared" si="2"/>
        <v>536461.25799999991</v>
      </c>
      <c r="T12" s="458"/>
      <c r="U12" s="172"/>
    </row>
    <row r="13" spans="1:21" x14ac:dyDescent="0.2">
      <c r="A13" s="163"/>
      <c r="B13" s="170" t="s">
        <v>106</v>
      </c>
      <c r="C13" s="191" t="s">
        <v>107</v>
      </c>
      <c r="D13" s="193">
        <v>132042.84700000001</v>
      </c>
      <c r="E13" s="142">
        <v>122648.41499999999</v>
      </c>
      <c r="F13" s="80">
        <v>567346.83799999999</v>
      </c>
      <c r="G13" s="39">
        <v>543436.89500000002</v>
      </c>
      <c r="H13" s="141">
        <v>111375.452</v>
      </c>
      <c r="I13" s="466">
        <v>108101.98</v>
      </c>
      <c r="J13" s="193">
        <v>77635.525999999998</v>
      </c>
      <c r="K13" s="142">
        <v>71992.081000000006</v>
      </c>
      <c r="L13" s="80">
        <v>333610.66700000002</v>
      </c>
      <c r="M13" s="39">
        <v>318538.408</v>
      </c>
      <c r="N13" s="141">
        <v>65548.535000000003</v>
      </c>
      <c r="O13" s="466">
        <v>58819.756999999998</v>
      </c>
      <c r="P13" s="182">
        <f t="shared" si="2"/>
        <v>54407.321000000011</v>
      </c>
      <c r="Q13" s="144">
        <f t="shared" si="2"/>
        <v>50656.333999999988</v>
      </c>
      <c r="R13" s="81">
        <f t="shared" si="2"/>
        <v>233736.17099999997</v>
      </c>
      <c r="S13" s="82">
        <f t="shared" si="2"/>
        <v>224898.48700000002</v>
      </c>
      <c r="T13" s="458"/>
      <c r="U13" s="409"/>
    </row>
    <row r="14" spans="1:21" x14ac:dyDescent="0.2">
      <c r="A14" s="163"/>
      <c r="B14" s="170" t="s">
        <v>108</v>
      </c>
      <c r="C14" s="191" t="s">
        <v>109</v>
      </c>
      <c r="D14" s="193">
        <v>194864.742</v>
      </c>
      <c r="E14" s="142">
        <v>195672.09599999999</v>
      </c>
      <c r="F14" s="80">
        <v>837491.674</v>
      </c>
      <c r="G14" s="39">
        <v>865608.53099999996</v>
      </c>
      <c r="H14" s="141">
        <v>206021.74100000001</v>
      </c>
      <c r="I14" s="466">
        <v>225029.821</v>
      </c>
      <c r="J14" s="193">
        <v>48176.319000000003</v>
      </c>
      <c r="K14" s="142">
        <v>61929.269</v>
      </c>
      <c r="L14" s="80">
        <v>207029.239</v>
      </c>
      <c r="M14" s="39">
        <v>274542.15299999999</v>
      </c>
      <c r="N14" s="141">
        <v>78108.285999999993</v>
      </c>
      <c r="O14" s="466">
        <v>100329.439</v>
      </c>
      <c r="P14" s="182">
        <f t="shared" si="2"/>
        <v>146688.42300000001</v>
      </c>
      <c r="Q14" s="144">
        <f t="shared" si="2"/>
        <v>133742.82699999999</v>
      </c>
      <c r="R14" s="81">
        <f t="shared" si="2"/>
        <v>630462.43500000006</v>
      </c>
      <c r="S14" s="82">
        <f t="shared" si="2"/>
        <v>591066.37800000003</v>
      </c>
      <c r="T14" s="458"/>
      <c r="U14" s="172"/>
    </row>
    <row r="15" spans="1:21" x14ac:dyDescent="0.2">
      <c r="A15" s="163"/>
      <c r="B15" s="170" t="s">
        <v>110</v>
      </c>
      <c r="C15" s="191" t="s">
        <v>111</v>
      </c>
      <c r="D15" s="193">
        <v>236248.065</v>
      </c>
      <c r="E15" s="142">
        <v>199062.72899999999</v>
      </c>
      <c r="F15" s="80">
        <v>1014741.123</v>
      </c>
      <c r="G15" s="39">
        <v>879241.66</v>
      </c>
      <c r="H15" s="141">
        <v>57878.023000000001</v>
      </c>
      <c r="I15" s="466">
        <v>57153.559000000001</v>
      </c>
      <c r="J15" s="193">
        <v>86498.213000000003</v>
      </c>
      <c r="K15" s="142">
        <v>77905.774999999994</v>
      </c>
      <c r="L15" s="80">
        <v>371911.99</v>
      </c>
      <c r="M15" s="39">
        <v>345636.86499999999</v>
      </c>
      <c r="N15" s="141">
        <v>17851.991000000002</v>
      </c>
      <c r="O15" s="466">
        <v>19855.635999999999</v>
      </c>
      <c r="P15" s="182">
        <f t="shared" si="2"/>
        <v>149749.85200000001</v>
      </c>
      <c r="Q15" s="144">
        <f t="shared" si="2"/>
        <v>121156.954</v>
      </c>
      <c r="R15" s="81">
        <f t="shared" si="2"/>
        <v>642829.13300000003</v>
      </c>
      <c r="S15" s="82">
        <f t="shared" si="2"/>
        <v>533604.79500000004</v>
      </c>
      <c r="T15" s="458"/>
      <c r="U15" s="172"/>
    </row>
    <row r="16" spans="1:21" ht="13.5" thickBot="1" x14ac:dyDescent="0.25">
      <c r="A16" s="163"/>
      <c r="B16" s="171" t="s">
        <v>112</v>
      </c>
      <c r="C16" s="192" t="s">
        <v>113</v>
      </c>
      <c r="D16" s="194">
        <v>795484.84400000004</v>
      </c>
      <c r="E16" s="149">
        <v>814953.08900000004</v>
      </c>
      <c r="F16" s="83">
        <v>3418370.969</v>
      </c>
      <c r="G16" s="41">
        <v>3609659.0419999999</v>
      </c>
      <c r="H16" s="148">
        <v>258528.992</v>
      </c>
      <c r="I16" s="467">
        <v>262905.97499999998</v>
      </c>
      <c r="J16" s="194">
        <v>381637.43300000002</v>
      </c>
      <c r="K16" s="149">
        <v>372450.37199999997</v>
      </c>
      <c r="L16" s="83">
        <v>1640164.7350000001</v>
      </c>
      <c r="M16" s="41">
        <v>1648384.3389999999</v>
      </c>
      <c r="N16" s="148">
        <v>104366.44899999999</v>
      </c>
      <c r="O16" s="467">
        <v>97632.494000000006</v>
      </c>
      <c r="P16" s="183">
        <f t="shared" si="2"/>
        <v>413847.41100000002</v>
      </c>
      <c r="Q16" s="151">
        <f t="shared" si="2"/>
        <v>442502.71700000006</v>
      </c>
      <c r="R16" s="84">
        <f t="shared" si="2"/>
        <v>1778206.2339999999</v>
      </c>
      <c r="S16" s="85">
        <f t="shared" si="2"/>
        <v>1961274.703</v>
      </c>
      <c r="T16" s="131"/>
      <c r="U16" s="172"/>
    </row>
    <row r="17" spans="1:19" x14ac:dyDescent="0.2">
      <c r="E17" s="102"/>
      <c r="G17" s="102"/>
      <c r="H17" s="102"/>
      <c r="I17" s="102"/>
      <c r="L17" s="102"/>
      <c r="M17" s="102"/>
      <c r="N17" s="102"/>
      <c r="O17" s="102"/>
      <c r="R17" s="158"/>
    </row>
    <row r="18" spans="1:19" ht="27.75" thickBot="1" x14ac:dyDescent="0.4">
      <c r="B18" s="45" t="s">
        <v>257</v>
      </c>
      <c r="G18" s="102"/>
      <c r="I18" s="102"/>
      <c r="L18" s="102"/>
    </row>
    <row r="19" spans="1:19" ht="14.25" x14ac:dyDescent="0.2">
      <c r="A19" s="163"/>
      <c r="B19" s="164"/>
      <c r="C19" s="86"/>
      <c r="D19" s="33" t="s">
        <v>96</v>
      </c>
      <c r="E19" s="34"/>
      <c r="F19" s="34"/>
      <c r="G19" s="34"/>
      <c r="H19" s="34"/>
      <c r="I19" s="35"/>
      <c r="J19" s="33" t="s">
        <v>97</v>
      </c>
      <c r="K19" s="34"/>
      <c r="L19" s="34"/>
      <c r="M19" s="34"/>
      <c r="N19" s="34"/>
      <c r="O19" s="35"/>
      <c r="P19" s="130" t="s">
        <v>116</v>
      </c>
      <c r="Q19" s="43"/>
      <c r="R19" s="75"/>
      <c r="S19" s="76"/>
    </row>
    <row r="20" spans="1:19" ht="14.25" x14ac:dyDescent="0.2">
      <c r="A20" s="163"/>
      <c r="B20" s="165" t="s">
        <v>98</v>
      </c>
      <c r="C20" s="87" t="s">
        <v>99</v>
      </c>
      <c r="D20" s="36" t="s">
        <v>100</v>
      </c>
      <c r="E20" s="36"/>
      <c r="F20" s="36" t="s">
        <v>150</v>
      </c>
      <c r="G20" s="36"/>
      <c r="H20" s="36" t="s">
        <v>101</v>
      </c>
      <c r="I20" s="37"/>
      <c r="J20" s="36" t="s">
        <v>100</v>
      </c>
      <c r="K20" s="36"/>
      <c r="L20" s="36" t="s">
        <v>150</v>
      </c>
      <c r="M20" s="36"/>
      <c r="N20" s="36" t="s">
        <v>101</v>
      </c>
      <c r="O20" s="37"/>
      <c r="P20" s="77" t="s">
        <v>100</v>
      </c>
      <c r="Q20" s="36"/>
      <c r="R20" s="77" t="s">
        <v>150</v>
      </c>
      <c r="S20" s="44"/>
    </row>
    <row r="21" spans="1:19" ht="13.5" thickBot="1" x14ac:dyDescent="0.25">
      <c r="A21" s="163"/>
      <c r="B21" s="166"/>
      <c r="C21" s="88"/>
      <c r="D21" s="123" t="s">
        <v>266</v>
      </c>
      <c r="E21" s="116" t="s">
        <v>293</v>
      </c>
      <c r="F21" s="115" t="s">
        <v>266</v>
      </c>
      <c r="G21" s="116" t="s">
        <v>293</v>
      </c>
      <c r="H21" s="118" t="s">
        <v>266</v>
      </c>
      <c r="I21" s="119" t="s">
        <v>293</v>
      </c>
      <c r="J21" s="125" t="s">
        <v>266</v>
      </c>
      <c r="K21" s="61" t="s">
        <v>293</v>
      </c>
      <c r="L21" s="78" t="s">
        <v>266</v>
      </c>
      <c r="M21" s="61" t="s">
        <v>293</v>
      </c>
      <c r="N21" s="60" t="s">
        <v>266</v>
      </c>
      <c r="O21" s="62" t="s">
        <v>293</v>
      </c>
      <c r="P21" s="123" t="s">
        <v>266</v>
      </c>
      <c r="Q21" s="116" t="s">
        <v>293</v>
      </c>
      <c r="R21" s="195" t="s">
        <v>266</v>
      </c>
      <c r="S21" s="196" t="s">
        <v>293</v>
      </c>
    </row>
    <row r="22" spans="1:19" ht="15.75" x14ac:dyDescent="0.25">
      <c r="A22" s="163"/>
      <c r="B22" s="169" t="s">
        <v>102</v>
      </c>
      <c r="C22" s="126"/>
      <c r="D22" s="124">
        <f t="shared" ref="D22:S22" si="3">SUM(D23:D28)</f>
        <v>107327.306</v>
      </c>
      <c r="E22" s="107">
        <f t="shared" si="3"/>
        <v>98565.317999999999</v>
      </c>
      <c r="F22" s="108">
        <f t="shared" si="3"/>
        <v>461074.67699999997</v>
      </c>
      <c r="G22" s="107">
        <f t="shared" si="3"/>
        <v>435595.86200000002</v>
      </c>
      <c r="H22" s="109">
        <f t="shared" si="3"/>
        <v>66759.505000000005</v>
      </c>
      <c r="I22" s="127">
        <f t="shared" si="3"/>
        <v>64669.652000000002</v>
      </c>
      <c r="J22" s="124">
        <f t="shared" si="3"/>
        <v>111008.894</v>
      </c>
      <c r="K22" s="107">
        <f>SUM(K23:K28)</f>
        <v>78088.399000000005</v>
      </c>
      <c r="L22" s="108">
        <f>SUM(L23:L28)</f>
        <v>476813.90700000001</v>
      </c>
      <c r="M22" s="107">
        <f>SUM(M23:M28)</f>
        <v>345495.52900000004</v>
      </c>
      <c r="N22" s="109">
        <f t="shared" si="3"/>
        <v>39210.718000000001</v>
      </c>
      <c r="O22" s="117">
        <f t="shared" si="3"/>
        <v>31917.682000000001</v>
      </c>
      <c r="P22" s="197">
        <f t="shared" si="3"/>
        <v>-3681.5879999999997</v>
      </c>
      <c r="Q22" s="198">
        <f t="shared" si="3"/>
        <v>20476.918999999991</v>
      </c>
      <c r="R22" s="271">
        <f t="shared" si="3"/>
        <v>-15739.229999999981</v>
      </c>
      <c r="S22" s="198">
        <f t="shared" si="3"/>
        <v>90100.332999999984</v>
      </c>
    </row>
    <row r="23" spans="1:19" x14ac:dyDescent="0.2">
      <c r="A23" s="163"/>
      <c r="B23" s="170" t="s">
        <v>103</v>
      </c>
      <c r="C23" s="140" t="s">
        <v>159</v>
      </c>
      <c r="D23" s="141">
        <v>1833.278</v>
      </c>
      <c r="E23" s="142">
        <v>2472.4630000000002</v>
      </c>
      <c r="F23" s="38">
        <v>7877.3310000000001</v>
      </c>
      <c r="G23" s="39">
        <v>10985.088</v>
      </c>
      <c r="H23" s="141">
        <v>2194.1590000000001</v>
      </c>
      <c r="I23" s="143">
        <v>2796.8989999999999</v>
      </c>
      <c r="J23" s="105">
        <v>2327.0210000000002</v>
      </c>
      <c r="K23" s="39">
        <v>2969.6770000000001</v>
      </c>
      <c r="L23" s="80">
        <v>9981.6830000000009</v>
      </c>
      <c r="M23" s="39">
        <v>12895.217000000001</v>
      </c>
      <c r="N23" s="38">
        <v>2315.0610000000001</v>
      </c>
      <c r="O23" s="184">
        <v>2190.3119999999999</v>
      </c>
      <c r="P23" s="267">
        <f t="shared" ref="P23:P28" si="4">D23-J23</f>
        <v>-493.74300000000017</v>
      </c>
      <c r="Q23" s="268">
        <f t="shared" ref="Q23:Q28" si="5">E23-K23</f>
        <v>-497.21399999999994</v>
      </c>
      <c r="R23" s="272">
        <f t="shared" ref="P23:S28" si="6">F23-L23</f>
        <v>-2104.3520000000008</v>
      </c>
      <c r="S23" s="273">
        <f t="shared" si="6"/>
        <v>-1910.1290000000008</v>
      </c>
    </row>
    <row r="24" spans="1:19" x14ac:dyDescent="0.2">
      <c r="A24" s="163"/>
      <c r="B24" s="170" t="s">
        <v>104</v>
      </c>
      <c r="C24" s="140" t="s">
        <v>105</v>
      </c>
      <c r="D24" s="141">
        <v>12041.422</v>
      </c>
      <c r="E24" s="142">
        <v>14825.226000000001</v>
      </c>
      <c r="F24" s="38">
        <v>51689.646999999997</v>
      </c>
      <c r="G24" s="39">
        <v>65898.383000000002</v>
      </c>
      <c r="H24" s="141">
        <v>5917.0020000000004</v>
      </c>
      <c r="I24" s="143">
        <v>7588.45</v>
      </c>
      <c r="J24" s="105">
        <v>22475.906999999999</v>
      </c>
      <c r="K24" s="39">
        <v>18772.93</v>
      </c>
      <c r="L24" s="80">
        <v>96509.794999999998</v>
      </c>
      <c r="M24" s="39">
        <v>83336.774000000005</v>
      </c>
      <c r="N24" s="38">
        <v>9728.0319999999992</v>
      </c>
      <c r="O24" s="184">
        <v>9104.5660000000007</v>
      </c>
      <c r="P24" s="267">
        <f t="shared" si="4"/>
        <v>-10434.484999999999</v>
      </c>
      <c r="Q24" s="268">
        <f t="shared" si="5"/>
        <v>-3947.7039999999997</v>
      </c>
      <c r="R24" s="272">
        <f t="shared" si="6"/>
        <v>-44820.148000000001</v>
      </c>
      <c r="S24" s="273">
        <f t="shared" si="6"/>
        <v>-17438.391000000003</v>
      </c>
    </row>
    <row r="25" spans="1:19" x14ac:dyDescent="0.2">
      <c r="A25" s="163"/>
      <c r="B25" s="170" t="s">
        <v>106</v>
      </c>
      <c r="C25" s="140" t="s">
        <v>107</v>
      </c>
      <c r="D25" s="141">
        <v>4546.3050000000003</v>
      </c>
      <c r="E25" s="142">
        <v>3754.8789999999999</v>
      </c>
      <c r="F25" s="38">
        <v>19536.671999999999</v>
      </c>
      <c r="G25" s="39">
        <v>16683.758000000002</v>
      </c>
      <c r="H25" s="141">
        <v>3050.5169999999998</v>
      </c>
      <c r="I25" s="143">
        <v>2553.998</v>
      </c>
      <c r="J25" s="105">
        <v>577.01700000000005</v>
      </c>
      <c r="K25" s="39">
        <v>605.81399999999996</v>
      </c>
      <c r="L25" s="80">
        <v>2479.058</v>
      </c>
      <c r="M25" s="39">
        <v>2650.873</v>
      </c>
      <c r="N25" s="38">
        <v>246.172</v>
      </c>
      <c r="O25" s="184">
        <v>281.97399999999999</v>
      </c>
      <c r="P25" s="267">
        <f t="shared" si="4"/>
        <v>3969.2880000000005</v>
      </c>
      <c r="Q25" s="268">
        <f t="shared" si="5"/>
        <v>3149.0650000000001</v>
      </c>
      <c r="R25" s="272">
        <f t="shared" si="6"/>
        <v>17057.613999999998</v>
      </c>
      <c r="S25" s="273">
        <f t="shared" si="6"/>
        <v>14032.885000000002</v>
      </c>
    </row>
    <row r="26" spans="1:19" x14ac:dyDescent="0.2">
      <c r="A26" s="163"/>
      <c r="B26" s="170" t="s">
        <v>108</v>
      </c>
      <c r="C26" s="140" t="s">
        <v>109</v>
      </c>
      <c r="D26" s="141">
        <v>53211.716999999997</v>
      </c>
      <c r="E26" s="142">
        <v>43430.038</v>
      </c>
      <c r="F26" s="38">
        <v>228721.59599999999</v>
      </c>
      <c r="G26" s="39">
        <v>191508.883</v>
      </c>
      <c r="H26" s="141">
        <v>45856.177000000003</v>
      </c>
      <c r="I26" s="143">
        <v>41180.387999999999</v>
      </c>
      <c r="J26" s="105">
        <v>6820.4930000000004</v>
      </c>
      <c r="K26" s="39">
        <v>7435.4189999999999</v>
      </c>
      <c r="L26" s="80">
        <v>29299.313999999998</v>
      </c>
      <c r="M26" s="39">
        <v>32890.783000000003</v>
      </c>
      <c r="N26" s="38">
        <v>6232.4189999999999</v>
      </c>
      <c r="O26" s="184">
        <v>7128.1450000000004</v>
      </c>
      <c r="P26" s="267">
        <f t="shared" si="6"/>
        <v>46391.223999999995</v>
      </c>
      <c r="Q26" s="268">
        <f t="shared" si="5"/>
        <v>35994.618999999999</v>
      </c>
      <c r="R26" s="272">
        <f t="shared" si="6"/>
        <v>199422.28200000001</v>
      </c>
      <c r="S26" s="273">
        <f t="shared" si="6"/>
        <v>158618.1</v>
      </c>
    </row>
    <row r="27" spans="1:19" x14ac:dyDescent="0.2">
      <c r="A27" s="163"/>
      <c r="B27" s="170" t="s">
        <v>110</v>
      </c>
      <c r="C27" s="140" t="s">
        <v>111</v>
      </c>
      <c r="D27" s="141">
        <v>23446.190999999999</v>
      </c>
      <c r="E27" s="142">
        <v>18577.066999999999</v>
      </c>
      <c r="F27" s="38">
        <v>100629.772</v>
      </c>
      <c r="G27" s="39">
        <v>81394.554999999993</v>
      </c>
      <c r="H27" s="141">
        <v>5734.8739999999998</v>
      </c>
      <c r="I27" s="143">
        <v>5664.1689999999999</v>
      </c>
      <c r="J27" s="105">
        <v>31034.331999999999</v>
      </c>
      <c r="K27" s="39">
        <v>10605.513000000001</v>
      </c>
      <c r="L27" s="80">
        <v>133354.14199999999</v>
      </c>
      <c r="M27" s="39">
        <v>47444.17</v>
      </c>
      <c r="N27" s="38">
        <v>6311.3819999999996</v>
      </c>
      <c r="O27" s="184">
        <v>3062.5360000000001</v>
      </c>
      <c r="P27" s="267">
        <f t="shared" si="4"/>
        <v>-7588.1409999999996</v>
      </c>
      <c r="Q27" s="268">
        <f t="shared" si="5"/>
        <v>7971.5539999999983</v>
      </c>
      <c r="R27" s="272">
        <f t="shared" si="6"/>
        <v>-32724.369999999995</v>
      </c>
      <c r="S27" s="273">
        <f t="shared" si="6"/>
        <v>33950.384999999995</v>
      </c>
    </row>
    <row r="28" spans="1:19" ht="13.5" thickBot="1" x14ac:dyDescent="0.25">
      <c r="A28" s="163"/>
      <c r="B28" s="171" t="s">
        <v>112</v>
      </c>
      <c r="C28" s="147" t="s">
        <v>113</v>
      </c>
      <c r="D28" s="148">
        <v>12248.393</v>
      </c>
      <c r="E28" s="149">
        <v>15505.645</v>
      </c>
      <c r="F28" s="40">
        <v>52619.659</v>
      </c>
      <c r="G28" s="41">
        <v>69125.195000000007</v>
      </c>
      <c r="H28" s="148">
        <v>4006.7759999999998</v>
      </c>
      <c r="I28" s="150">
        <v>4885.7479999999996</v>
      </c>
      <c r="J28" s="106">
        <v>47774.124000000003</v>
      </c>
      <c r="K28" s="41">
        <v>37699.046000000002</v>
      </c>
      <c r="L28" s="83">
        <v>205189.91500000001</v>
      </c>
      <c r="M28" s="41">
        <v>166277.712</v>
      </c>
      <c r="N28" s="40">
        <v>14377.652</v>
      </c>
      <c r="O28" s="185">
        <v>10150.148999999999</v>
      </c>
      <c r="P28" s="269">
        <f t="shared" si="4"/>
        <v>-35525.731</v>
      </c>
      <c r="Q28" s="270">
        <f t="shared" si="5"/>
        <v>-22193.401000000002</v>
      </c>
      <c r="R28" s="274">
        <f t="shared" si="6"/>
        <v>-152570.25599999999</v>
      </c>
      <c r="S28" s="275">
        <f t="shared" si="6"/>
        <v>-97152.516999999993</v>
      </c>
    </row>
    <row r="29" spans="1:19" x14ac:dyDescent="0.2">
      <c r="G29" s="102"/>
      <c r="H29" s="102"/>
    </row>
    <row r="30" spans="1:19" ht="27" customHeight="1" thickBot="1" x14ac:dyDescent="0.4">
      <c r="B30" s="45" t="s">
        <v>154</v>
      </c>
      <c r="G30" s="102"/>
    </row>
    <row r="31" spans="1:19" ht="14.25" x14ac:dyDescent="0.2">
      <c r="A31" s="163"/>
      <c r="B31" s="164"/>
      <c r="C31" s="86"/>
      <c r="D31" s="33" t="s">
        <v>96</v>
      </c>
      <c r="E31" s="34"/>
      <c r="F31" s="34"/>
      <c r="G31" s="34"/>
      <c r="H31" s="34"/>
      <c r="I31" s="35"/>
      <c r="J31" s="33" t="s">
        <v>97</v>
      </c>
      <c r="K31" s="34"/>
      <c r="L31" s="34"/>
      <c r="M31" s="34"/>
      <c r="N31" s="34"/>
      <c r="O31" s="35"/>
      <c r="P31" s="33" t="s">
        <v>116</v>
      </c>
      <c r="Q31" s="43"/>
      <c r="R31" s="75"/>
      <c r="S31" s="76"/>
    </row>
    <row r="32" spans="1:19" ht="14.25" x14ac:dyDescent="0.2">
      <c r="A32" s="163"/>
      <c r="B32" s="165" t="s">
        <v>98</v>
      </c>
      <c r="C32" s="87" t="s">
        <v>99</v>
      </c>
      <c r="D32" s="36" t="s">
        <v>100</v>
      </c>
      <c r="E32" s="36"/>
      <c r="F32" s="36" t="s">
        <v>150</v>
      </c>
      <c r="G32" s="36"/>
      <c r="H32" s="36" t="s">
        <v>101</v>
      </c>
      <c r="I32" s="37"/>
      <c r="J32" s="36" t="s">
        <v>100</v>
      </c>
      <c r="K32" s="36"/>
      <c r="L32" s="36" t="s">
        <v>150</v>
      </c>
      <c r="M32" s="36"/>
      <c r="N32" s="36" t="s">
        <v>101</v>
      </c>
      <c r="O32" s="37"/>
      <c r="P32" s="36" t="s">
        <v>100</v>
      </c>
      <c r="Q32" s="36"/>
      <c r="R32" s="77" t="s">
        <v>150</v>
      </c>
      <c r="S32" s="44"/>
    </row>
    <row r="33" spans="1:21" ht="13.5" thickBot="1" x14ac:dyDescent="0.25">
      <c r="A33" s="163"/>
      <c r="B33" s="166"/>
      <c r="C33" s="88"/>
      <c r="D33" s="123" t="s">
        <v>266</v>
      </c>
      <c r="E33" s="116" t="s">
        <v>293</v>
      </c>
      <c r="F33" s="115" t="s">
        <v>266</v>
      </c>
      <c r="G33" s="116" t="s">
        <v>293</v>
      </c>
      <c r="H33" s="118" t="s">
        <v>266</v>
      </c>
      <c r="I33" s="119" t="s">
        <v>293</v>
      </c>
      <c r="J33" s="125" t="s">
        <v>266</v>
      </c>
      <c r="K33" s="61" t="s">
        <v>293</v>
      </c>
      <c r="L33" s="78" t="s">
        <v>266</v>
      </c>
      <c r="M33" s="61" t="s">
        <v>293</v>
      </c>
      <c r="N33" s="60" t="s">
        <v>266</v>
      </c>
      <c r="O33" s="62" t="s">
        <v>293</v>
      </c>
      <c r="P33" s="125" t="s">
        <v>266</v>
      </c>
      <c r="Q33" s="61" t="s">
        <v>293</v>
      </c>
      <c r="R33" s="79" t="s">
        <v>266</v>
      </c>
      <c r="S33" s="63" t="s">
        <v>293</v>
      </c>
      <c r="T33" s="177"/>
    </row>
    <row r="34" spans="1:21" ht="15.75" x14ac:dyDescent="0.25">
      <c r="A34" s="163"/>
      <c r="B34" s="169" t="s">
        <v>102</v>
      </c>
      <c r="C34" s="126"/>
      <c r="D34" s="124">
        <f t="shared" ref="D34:S34" si="7">SUM(D35:D40)</f>
        <v>438758.80000000005</v>
      </c>
      <c r="E34" s="107">
        <f t="shared" si="7"/>
        <v>365354.18299999996</v>
      </c>
      <c r="F34" s="108">
        <f t="shared" si="7"/>
        <v>1885233.798</v>
      </c>
      <c r="G34" s="107">
        <f t="shared" si="7"/>
        <v>1617414.2110000001</v>
      </c>
      <c r="H34" s="109">
        <f t="shared" si="7"/>
        <v>621957.3679999999</v>
      </c>
      <c r="I34" s="127">
        <f t="shared" si="7"/>
        <v>593015.80900000001</v>
      </c>
      <c r="J34" s="124">
        <f t="shared" si="7"/>
        <v>342186.35499999998</v>
      </c>
      <c r="K34" s="107">
        <f t="shared" si="7"/>
        <v>323535.48100000003</v>
      </c>
      <c r="L34" s="108">
        <f t="shared" si="7"/>
        <v>1470805.6370000001</v>
      </c>
      <c r="M34" s="107">
        <f t="shared" si="7"/>
        <v>1432260.409</v>
      </c>
      <c r="N34" s="109">
        <f t="shared" si="7"/>
        <v>195630.94400000002</v>
      </c>
      <c r="O34" s="117">
        <f t="shared" si="7"/>
        <v>184679.495</v>
      </c>
      <c r="P34" s="181">
        <f t="shared" ref="P34:Q34" si="8">SUM(P35:P40)</f>
        <v>96572.445000000007</v>
      </c>
      <c r="Q34" s="101">
        <f t="shared" si="8"/>
        <v>41818.701999999976</v>
      </c>
      <c r="R34" s="100">
        <f t="shared" si="7"/>
        <v>414428.16100000002</v>
      </c>
      <c r="S34" s="101">
        <f t="shared" si="7"/>
        <v>185153.80199999997</v>
      </c>
      <c r="T34" s="177"/>
    </row>
    <row r="35" spans="1:21" x14ac:dyDescent="0.2">
      <c r="A35" s="163"/>
      <c r="B35" s="170" t="s">
        <v>103</v>
      </c>
      <c r="C35" s="140" t="s">
        <v>159</v>
      </c>
      <c r="D35" s="141">
        <v>244357.212</v>
      </c>
      <c r="E35" s="142">
        <v>203164.25399999999</v>
      </c>
      <c r="F35" s="80">
        <v>1049854.101</v>
      </c>
      <c r="G35" s="39">
        <v>899071.45200000005</v>
      </c>
      <c r="H35" s="141">
        <v>508099.64799999999</v>
      </c>
      <c r="I35" s="143">
        <v>489101.97600000002</v>
      </c>
      <c r="J35" s="160">
        <v>45115.79</v>
      </c>
      <c r="K35" s="142">
        <v>38879.919999999998</v>
      </c>
      <c r="L35" s="80">
        <v>193858.40299999999</v>
      </c>
      <c r="M35" s="39">
        <v>172371.66800000001</v>
      </c>
      <c r="N35" s="141">
        <v>53878.292999999998</v>
      </c>
      <c r="O35" s="179">
        <v>42400.552000000003</v>
      </c>
      <c r="P35" s="182">
        <f t="shared" ref="P35:R40" si="9">D35-J35</f>
        <v>199241.42199999999</v>
      </c>
      <c r="Q35" s="144">
        <f t="shared" si="9"/>
        <v>164284.33399999997</v>
      </c>
      <c r="R35" s="81">
        <f t="shared" si="9"/>
        <v>855995.69800000009</v>
      </c>
      <c r="S35" s="82">
        <f t="shared" ref="S35:S40" si="10">G35-M35</f>
        <v>726699.78399999999</v>
      </c>
      <c r="T35" s="177"/>
      <c r="U35" s="158"/>
    </row>
    <row r="36" spans="1:21" x14ac:dyDescent="0.2">
      <c r="A36" s="163"/>
      <c r="B36" s="170" t="s">
        <v>104</v>
      </c>
      <c r="C36" s="140" t="s">
        <v>105</v>
      </c>
      <c r="D36" s="141">
        <v>37877.904999999999</v>
      </c>
      <c r="E36" s="142">
        <v>36258.724000000002</v>
      </c>
      <c r="F36" s="80">
        <v>162814.16099999999</v>
      </c>
      <c r="G36" s="39">
        <v>160962.42000000001</v>
      </c>
      <c r="H36" s="141">
        <v>26475.223999999998</v>
      </c>
      <c r="I36" s="143">
        <v>22645.275000000001</v>
      </c>
      <c r="J36" s="160">
        <v>68161.577999999994</v>
      </c>
      <c r="K36" s="142">
        <v>79529.523000000001</v>
      </c>
      <c r="L36" s="80">
        <v>292986.44500000001</v>
      </c>
      <c r="M36" s="39">
        <v>351666.94799999997</v>
      </c>
      <c r="N36" s="141">
        <v>49550.271000000001</v>
      </c>
      <c r="O36" s="179">
        <v>55197.927000000003</v>
      </c>
      <c r="P36" s="182">
        <f t="shared" si="9"/>
        <v>-30283.672999999995</v>
      </c>
      <c r="Q36" s="144">
        <f t="shared" si="9"/>
        <v>-43270.798999999999</v>
      </c>
      <c r="R36" s="81">
        <f t="shared" si="9"/>
        <v>-130172.28400000001</v>
      </c>
      <c r="S36" s="82">
        <f t="shared" si="10"/>
        <v>-190704.52799999996</v>
      </c>
    </row>
    <row r="37" spans="1:21" x14ac:dyDescent="0.2">
      <c r="A37" s="163"/>
      <c r="B37" s="170" t="s">
        <v>106</v>
      </c>
      <c r="C37" s="140" t="s">
        <v>107</v>
      </c>
      <c r="D37" s="141">
        <v>9325.2549999999992</v>
      </c>
      <c r="E37" s="142">
        <v>10510.626</v>
      </c>
      <c r="F37" s="80">
        <v>40063.764000000003</v>
      </c>
      <c r="G37" s="39">
        <v>46641.464</v>
      </c>
      <c r="H37" s="141">
        <v>9240.7669999999998</v>
      </c>
      <c r="I37" s="143">
        <v>10638.636</v>
      </c>
      <c r="J37" s="160">
        <v>32314.197</v>
      </c>
      <c r="K37" s="142">
        <v>26363.07</v>
      </c>
      <c r="L37" s="80">
        <v>138842.78</v>
      </c>
      <c r="M37" s="39">
        <v>116655.25900000001</v>
      </c>
      <c r="N37" s="141">
        <v>26815.030999999999</v>
      </c>
      <c r="O37" s="179">
        <v>20008.956999999999</v>
      </c>
      <c r="P37" s="182">
        <f t="shared" si="9"/>
        <v>-22988.942000000003</v>
      </c>
      <c r="Q37" s="144">
        <f t="shared" si="9"/>
        <v>-15852.444</v>
      </c>
      <c r="R37" s="81">
        <f t="shared" si="9"/>
        <v>-98779.016000000003</v>
      </c>
      <c r="S37" s="82">
        <f t="shared" si="10"/>
        <v>-70013.795000000013</v>
      </c>
      <c r="T37" s="177"/>
    </row>
    <row r="38" spans="1:21" x14ac:dyDescent="0.2">
      <c r="A38" s="163"/>
      <c r="B38" s="170" t="s">
        <v>108</v>
      </c>
      <c r="C38" s="140" t="s">
        <v>109</v>
      </c>
      <c r="D38" s="141">
        <v>10935.846</v>
      </c>
      <c r="E38" s="142">
        <v>11359.263999999999</v>
      </c>
      <c r="F38" s="80">
        <v>46974.260999999999</v>
      </c>
      <c r="G38" s="39">
        <v>50154.421000000002</v>
      </c>
      <c r="H38" s="141">
        <v>27632.504000000001</v>
      </c>
      <c r="I38" s="143">
        <v>28331.128000000001</v>
      </c>
      <c r="J38" s="160">
        <v>10702.281999999999</v>
      </c>
      <c r="K38" s="142">
        <v>12692.279</v>
      </c>
      <c r="L38" s="80">
        <v>45973.756000000001</v>
      </c>
      <c r="M38" s="39">
        <v>56317.425999999999</v>
      </c>
      <c r="N38" s="141">
        <v>11659.415999999999</v>
      </c>
      <c r="O38" s="179">
        <v>16801.189999999999</v>
      </c>
      <c r="P38" s="182">
        <f t="shared" si="9"/>
        <v>233.56400000000031</v>
      </c>
      <c r="Q38" s="144">
        <f t="shared" si="9"/>
        <v>-1333.0150000000012</v>
      </c>
      <c r="R38" s="81">
        <f t="shared" si="9"/>
        <v>1000.5049999999974</v>
      </c>
      <c r="S38" s="82">
        <f t="shared" si="10"/>
        <v>-6163.0049999999974</v>
      </c>
      <c r="T38" s="177"/>
    </row>
    <row r="39" spans="1:21" x14ac:dyDescent="0.2">
      <c r="A39" s="163"/>
      <c r="B39" s="170" t="s">
        <v>110</v>
      </c>
      <c r="C39" s="140" t="s">
        <v>111</v>
      </c>
      <c r="D39" s="141">
        <v>25206.959999999999</v>
      </c>
      <c r="E39" s="142">
        <v>12515.998</v>
      </c>
      <c r="F39" s="80">
        <v>108275.68399999999</v>
      </c>
      <c r="G39" s="39">
        <v>55440.762000000002</v>
      </c>
      <c r="H39" s="141">
        <v>6423.4340000000002</v>
      </c>
      <c r="I39" s="143">
        <v>3922.2269999999999</v>
      </c>
      <c r="J39" s="160">
        <v>27851.702000000001</v>
      </c>
      <c r="K39" s="142">
        <v>22876.563999999998</v>
      </c>
      <c r="L39" s="80">
        <v>119711.073</v>
      </c>
      <c r="M39" s="39">
        <v>101418.213</v>
      </c>
      <c r="N39" s="141">
        <v>5398.2520000000004</v>
      </c>
      <c r="O39" s="179">
        <v>5769.6940000000004</v>
      </c>
      <c r="P39" s="182">
        <f t="shared" si="9"/>
        <v>-2644.742000000002</v>
      </c>
      <c r="Q39" s="144">
        <f t="shared" si="9"/>
        <v>-10360.565999999999</v>
      </c>
      <c r="R39" s="81">
        <f t="shared" si="9"/>
        <v>-11435.38900000001</v>
      </c>
      <c r="S39" s="82">
        <f t="shared" si="10"/>
        <v>-45977.451000000001</v>
      </c>
    </row>
    <row r="40" spans="1:21" ht="13.5" thickBot="1" x14ac:dyDescent="0.25">
      <c r="A40" s="163"/>
      <c r="B40" s="171" t="s">
        <v>112</v>
      </c>
      <c r="C40" s="147" t="s">
        <v>113</v>
      </c>
      <c r="D40" s="148">
        <v>111055.622</v>
      </c>
      <c r="E40" s="149">
        <v>91545.316999999995</v>
      </c>
      <c r="F40" s="83">
        <v>477251.82699999999</v>
      </c>
      <c r="G40" s="41">
        <v>405143.69199999998</v>
      </c>
      <c r="H40" s="148">
        <v>44085.790999999997</v>
      </c>
      <c r="I40" s="150">
        <v>38376.567000000003</v>
      </c>
      <c r="J40" s="161">
        <v>158040.80600000001</v>
      </c>
      <c r="K40" s="149">
        <v>143194.125</v>
      </c>
      <c r="L40" s="83">
        <v>679433.18</v>
      </c>
      <c r="M40" s="41">
        <v>633830.89500000002</v>
      </c>
      <c r="N40" s="148">
        <v>48329.680999999997</v>
      </c>
      <c r="O40" s="180">
        <v>44501.175000000003</v>
      </c>
      <c r="P40" s="183">
        <f t="shared" si="9"/>
        <v>-46985.184000000008</v>
      </c>
      <c r="Q40" s="151">
        <f t="shared" si="9"/>
        <v>-51648.808000000005</v>
      </c>
      <c r="R40" s="84">
        <f t="shared" si="9"/>
        <v>-202181.35300000006</v>
      </c>
      <c r="S40" s="85">
        <f t="shared" si="10"/>
        <v>-228687.20300000004</v>
      </c>
    </row>
    <row r="41" spans="1:21" x14ac:dyDescent="0.2">
      <c r="G41" s="102"/>
      <c r="H41" s="102"/>
      <c r="L41" s="102"/>
    </row>
    <row r="42" spans="1:21" ht="27.75" thickBot="1" x14ac:dyDescent="0.4">
      <c r="B42" s="45" t="s">
        <v>175</v>
      </c>
      <c r="H42" s="102"/>
    </row>
    <row r="43" spans="1:21" ht="14.25" x14ac:dyDescent="0.2">
      <c r="A43" s="163"/>
      <c r="B43" s="164"/>
      <c r="C43" s="86"/>
      <c r="D43" s="130" t="s">
        <v>96</v>
      </c>
      <c r="E43" s="34"/>
      <c r="F43" s="34"/>
      <c r="G43" s="34"/>
      <c r="H43" s="34"/>
      <c r="I43" s="35"/>
      <c r="J43" s="33" t="s">
        <v>97</v>
      </c>
      <c r="K43" s="34"/>
      <c r="L43" s="34"/>
      <c r="M43" s="34"/>
      <c r="N43" s="34"/>
      <c r="O43" s="35"/>
      <c r="P43" s="33" t="s">
        <v>116</v>
      </c>
      <c r="Q43" s="43"/>
      <c r="R43" s="75"/>
      <c r="S43" s="76"/>
    </row>
    <row r="44" spans="1:21" ht="14.25" x14ac:dyDescent="0.2">
      <c r="A44" s="163"/>
      <c r="B44" s="165" t="s">
        <v>98</v>
      </c>
      <c r="C44" s="87" t="s">
        <v>99</v>
      </c>
      <c r="D44" s="77" t="s">
        <v>100</v>
      </c>
      <c r="E44" s="36"/>
      <c r="F44" s="36" t="s">
        <v>150</v>
      </c>
      <c r="G44" s="36"/>
      <c r="H44" s="36" t="s">
        <v>101</v>
      </c>
      <c r="I44" s="37"/>
      <c r="J44" s="36" t="s">
        <v>100</v>
      </c>
      <c r="K44" s="36"/>
      <c r="L44" s="36" t="s">
        <v>150</v>
      </c>
      <c r="M44" s="36"/>
      <c r="N44" s="36" t="s">
        <v>101</v>
      </c>
      <c r="O44" s="37"/>
      <c r="P44" s="36" t="s">
        <v>100</v>
      </c>
      <c r="Q44" s="36"/>
      <c r="R44" s="77" t="s">
        <v>150</v>
      </c>
      <c r="S44" s="44"/>
    </row>
    <row r="45" spans="1:21" ht="13.5" thickBot="1" x14ac:dyDescent="0.25">
      <c r="A45" s="163"/>
      <c r="B45" s="166"/>
      <c r="C45" s="88"/>
      <c r="D45" s="125" t="s">
        <v>266</v>
      </c>
      <c r="E45" s="61" t="s">
        <v>293</v>
      </c>
      <c r="F45" s="78" t="s">
        <v>266</v>
      </c>
      <c r="G45" s="61" t="s">
        <v>293</v>
      </c>
      <c r="H45" s="60" t="s">
        <v>266</v>
      </c>
      <c r="I45" s="62" t="s">
        <v>293</v>
      </c>
      <c r="J45" s="125" t="s">
        <v>266</v>
      </c>
      <c r="K45" s="61" t="s">
        <v>293</v>
      </c>
      <c r="L45" s="78" t="s">
        <v>266</v>
      </c>
      <c r="M45" s="61" t="s">
        <v>293</v>
      </c>
      <c r="N45" s="60" t="s">
        <v>266</v>
      </c>
      <c r="O45" s="62" t="s">
        <v>293</v>
      </c>
      <c r="P45" s="125" t="s">
        <v>266</v>
      </c>
      <c r="Q45" s="61" t="s">
        <v>293</v>
      </c>
      <c r="R45" s="79" t="s">
        <v>266</v>
      </c>
      <c r="S45" s="63" t="s">
        <v>293</v>
      </c>
    </row>
    <row r="46" spans="1:21" ht="15.75" x14ac:dyDescent="0.25">
      <c r="A46" s="163"/>
      <c r="B46" s="152" t="s">
        <v>102</v>
      </c>
      <c r="C46" s="153"/>
      <c r="D46" s="124">
        <f t="shared" ref="D46:S46" si="11">SUM(D47:D52)</f>
        <v>1520056.5360000001</v>
      </c>
      <c r="E46" s="107">
        <f t="shared" si="11"/>
        <v>1343072.135</v>
      </c>
      <c r="F46" s="108">
        <f>(SUM(F47:F52))/1</f>
        <v>6531530.5189999994</v>
      </c>
      <c r="G46" s="107">
        <f>(SUM(G47:G52))/1</f>
        <v>5946077.4400000004</v>
      </c>
      <c r="H46" s="109">
        <f t="shared" si="11"/>
        <v>1218912.6740000001</v>
      </c>
      <c r="I46" s="127">
        <f t="shared" si="11"/>
        <v>1123900.615</v>
      </c>
      <c r="J46" s="124">
        <f t="shared" si="11"/>
        <v>945823.02799999993</v>
      </c>
      <c r="K46" s="107">
        <f t="shared" si="11"/>
        <v>927014.10899999994</v>
      </c>
      <c r="L46" s="108">
        <f>(SUM(L47:L52))/1</f>
        <v>4064903.3169999998</v>
      </c>
      <c r="M46" s="107">
        <f>(SUM(M47:M52))/1</f>
        <v>4101892.2050000001</v>
      </c>
      <c r="N46" s="109">
        <f t="shared" si="11"/>
        <v>591867.03100000008</v>
      </c>
      <c r="O46" s="117">
        <f t="shared" si="11"/>
        <v>572753.03599999996</v>
      </c>
      <c r="P46" s="181">
        <f t="shared" ref="P46:Q46" si="12">SUM(P47:P52)</f>
        <v>574233.50800000003</v>
      </c>
      <c r="Q46" s="101">
        <f t="shared" si="12"/>
        <v>416058.02600000001</v>
      </c>
      <c r="R46" s="100">
        <f t="shared" si="11"/>
        <v>2466627.2019999996</v>
      </c>
      <c r="S46" s="101">
        <f t="shared" si="11"/>
        <v>1844185.2350000001</v>
      </c>
    </row>
    <row r="47" spans="1:21" x14ac:dyDescent="0.2">
      <c r="A47" s="163"/>
      <c r="B47" s="162" t="s">
        <v>103</v>
      </c>
      <c r="C47" s="145" t="s">
        <v>159</v>
      </c>
      <c r="D47" s="105">
        <v>358246.98100000003</v>
      </c>
      <c r="E47" s="39">
        <v>304100.641</v>
      </c>
      <c r="F47" s="80">
        <v>1539442.2760000001</v>
      </c>
      <c r="G47" s="39">
        <v>1346730.858</v>
      </c>
      <c r="H47" s="38">
        <v>685702.75699999998</v>
      </c>
      <c r="I47" s="128">
        <v>629564.52800000005</v>
      </c>
      <c r="J47" s="105">
        <v>168491.46900000001</v>
      </c>
      <c r="K47" s="39">
        <v>142600.337</v>
      </c>
      <c r="L47" s="80">
        <v>723958.14800000004</v>
      </c>
      <c r="M47" s="39">
        <v>630723.08700000006</v>
      </c>
      <c r="N47" s="38">
        <v>222827.80600000001</v>
      </c>
      <c r="O47" s="184">
        <v>181627.481</v>
      </c>
      <c r="P47" s="186">
        <f t="shared" ref="P47:S52" si="13">D47-J47</f>
        <v>189755.51200000002</v>
      </c>
      <c r="Q47" s="103">
        <f t="shared" si="13"/>
        <v>161500.304</v>
      </c>
      <c r="R47" s="81">
        <f t="shared" si="13"/>
        <v>815484.12800000003</v>
      </c>
      <c r="S47" s="82">
        <f t="shared" si="13"/>
        <v>716007.77099999995</v>
      </c>
    </row>
    <row r="48" spans="1:21" x14ac:dyDescent="0.2">
      <c r="A48" s="163"/>
      <c r="B48" s="167" t="s">
        <v>104</v>
      </c>
      <c r="C48" s="145" t="s">
        <v>105</v>
      </c>
      <c r="D48" s="105">
        <v>116768.586</v>
      </c>
      <c r="E48" s="39">
        <v>117056.575</v>
      </c>
      <c r="F48" s="80">
        <v>501860.50699999998</v>
      </c>
      <c r="G48" s="39">
        <v>519318.272</v>
      </c>
      <c r="H48" s="38">
        <v>69570.548999999999</v>
      </c>
      <c r="I48" s="128">
        <v>64097.156000000003</v>
      </c>
      <c r="J48" s="105">
        <v>187709.97099999999</v>
      </c>
      <c r="K48" s="39">
        <v>202694.666</v>
      </c>
      <c r="L48" s="80">
        <v>806802.37800000003</v>
      </c>
      <c r="M48" s="39">
        <v>895376.61100000003</v>
      </c>
      <c r="N48" s="38">
        <v>106766.083</v>
      </c>
      <c r="O48" s="184">
        <v>116821.91800000001</v>
      </c>
      <c r="P48" s="186">
        <f t="shared" si="13"/>
        <v>-70941.384999999995</v>
      </c>
      <c r="Q48" s="103">
        <f t="shared" si="13"/>
        <v>-85638.091</v>
      </c>
      <c r="R48" s="81">
        <f t="shared" si="13"/>
        <v>-304941.87100000004</v>
      </c>
      <c r="S48" s="82">
        <f t="shared" si="13"/>
        <v>-376058.33900000004</v>
      </c>
    </row>
    <row r="49" spans="1:19" x14ac:dyDescent="0.2">
      <c r="A49" s="163"/>
      <c r="B49" s="167" t="s">
        <v>106</v>
      </c>
      <c r="C49" s="145" t="s">
        <v>107</v>
      </c>
      <c r="D49" s="105">
        <v>117806.507</v>
      </c>
      <c r="E49" s="39">
        <v>105420.928</v>
      </c>
      <c r="F49" s="80">
        <v>506171.81900000002</v>
      </c>
      <c r="G49" s="39">
        <v>466928.59899999999</v>
      </c>
      <c r="H49" s="38">
        <v>100974.65300000001</v>
      </c>
      <c r="I49" s="128">
        <v>96269.207999999999</v>
      </c>
      <c r="J49" s="105">
        <v>76878.194000000003</v>
      </c>
      <c r="K49" s="39">
        <v>71505.688999999998</v>
      </c>
      <c r="L49" s="80">
        <v>330357.96899999998</v>
      </c>
      <c r="M49" s="39">
        <v>316391.37599999999</v>
      </c>
      <c r="N49" s="38">
        <v>64682.591</v>
      </c>
      <c r="O49" s="184">
        <v>58305.025000000001</v>
      </c>
      <c r="P49" s="186">
        <f t="shared" si="13"/>
        <v>40928.312999999995</v>
      </c>
      <c r="Q49" s="103">
        <f t="shared" si="13"/>
        <v>33915.239000000001</v>
      </c>
      <c r="R49" s="81">
        <f t="shared" si="13"/>
        <v>175813.85000000003</v>
      </c>
      <c r="S49" s="82">
        <f t="shared" si="13"/>
        <v>150537.223</v>
      </c>
    </row>
    <row r="50" spans="1:19" x14ac:dyDescent="0.2">
      <c r="A50" s="163"/>
      <c r="B50" s="167" t="s">
        <v>108</v>
      </c>
      <c r="C50" s="145" t="s">
        <v>109</v>
      </c>
      <c r="D50" s="105">
        <v>107031.183</v>
      </c>
      <c r="E50" s="39">
        <v>90977.472999999998</v>
      </c>
      <c r="F50" s="80">
        <v>459894.53499999997</v>
      </c>
      <c r="G50" s="39">
        <v>400870.50099999999</v>
      </c>
      <c r="H50" s="38">
        <v>105930.723</v>
      </c>
      <c r="I50" s="128">
        <v>98623.244999999995</v>
      </c>
      <c r="J50" s="105">
        <v>46307.495999999999</v>
      </c>
      <c r="K50" s="39">
        <v>61012.184999999998</v>
      </c>
      <c r="L50" s="80">
        <v>199016.52</v>
      </c>
      <c r="M50" s="39">
        <v>270484.359</v>
      </c>
      <c r="N50" s="38">
        <v>75720.671000000002</v>
      </c>
      <c r="O50" s="184">
        <v>98732.593999999997</v>
      </c>
      <c r="P50" s="186">
        <f t="shared" si="13"/>
        <v>60723.687000000005</v>
      </c>
      <c r="Q50" s="103">
        <f t="shared" si="13"/>
        <v>29965.288</v>
      </c>
      <c r="R50" s="81">
        <f t="shared" si="13"/>
        <v>260878.01499999998</v>
      </c>
      <c r="S50" s="82">
        <f t="shared" si="13"/>
        <v>130386.14199999999</v>
      </c>
    </row>
    <row r="51" spans="1:19" x14ac:dyDescent="0.2">
      <c r="A51" s="163"/>
      <c r="B51" s="167" t="s">
        <v>110</v>
      </c>
      <c r="C51" s="145" t="s">
        <v>111</v>
      </c>
      <c r="D51" s="105">
        <v>203400.88099999999</v>
      </c>
      <c r="E51" s="39">
        <v>153565.29199999999</v>
      </c>
      <c r="F51" s="80">
        <v>873668.61899999995</v>
      </c>
      <c r="G51" s="39">
        <v>678796.81099999999</v>
      </c>
      <c r="H51" s="38">
        <v>50251.58</v>
      </c>
      <c r="I51" s="128">
        <v>44091.057999999997</v>
      </c>
      <c r="J51" s="105">
        <v>85607.282999999996</v>
      </c>
      <c r="K51" s="39">
        <v>77772.638000000006</v>
      </c>
      <c r="L51" s="80">
        <v>368082.13</v>
      </c>
      <c r="M51" s="39">
        <v>345033.39600000001</v>
      </c>
      <c r="N51" s="38">
        <v>17616.107</v>
      </c>
      <c r="O51" s="184">
        <v>19813.621999999999</v>
      </c>
      <c r="P51" s="186">
        <f t="shared" si="13"/>
        <v>117793.598</v>
      </c>
      <c r="Q51" s="103">
        <f t="shared" si="13"/>
        <v>75792.65399999998</v>
      </c>
      <c r="R51" s="81">
        <f t="shared" si="13"/>
        <v>505586.48899999994</v>
      </c>
      <c r="S51" s="82">
        <f t="shared" si="13"/>
        <v>333763.41499999998</v>
      </c>
    </row>
    <row r="52" spans="1:19" ht="13.5" thickBot="1" x14ac:dyDescent="0.25">
      <c r="A52" s="163"/>
      <c r="B52" s="168" t="s">
        <v>112</v>
      </c>
      <c r="C52" s="146" t="s">
        <v>113</v>
      </c>
      <c r="D52" s="106">
        <v>616802.39800000004</v>
      </c>
      <c r="E52" s="41">
        <v>571951.22600000002</v>
      </c>
      <c r="F52" s="83">
        <v>2650492.7629999998</v>
      </c>
      <c r="G52" s="41">
        <v>2533432.3990000002</v>
      </c>
      <c r="H52" s="40">
        <v>206482.41200000001</v>
      </c>
      <c r="I52" s="129">
        <v>191255.42</v>
      </c>
      <c r="J52" s="106">
        <v>380828.61499999999</v>
      </c>
      <c r="K52" s="41">
        <v>371428.59399999998</v>
      </c>
      <c r="L52" s="83">
        <v>1636686.172</v>
      </c>
      <c r="M52" s="41">
        <v>1643883.3759999999</v>
      </c>
      <c r="N52" s="40">
        <v>104253.773</v>
      </c>
      <c r="O52" s="185">
        <v>97452.395999999993</v>
      </c>
      <c r="P52" s="187">
        <f t="shared" si="13"/>
        <v>235973.78300000005</v>
      </c>
      <c r="Q52" s="104">
        <f t="shared" si="13"/>
        <v>200522.63200000004</v>
      </c>
      <c r="R52" s="84">
        <f t="shared" si="13"/>
        <v>1013806.5909999998</v>
      </c>
      <c r="S52" s="85">
        <f t="shared" si="13"/>
        <v>889549.02300000028</v>
      </c>
    </row>
    <row r="53" spans="1:19" x14ac:dyDescent="0.2">
      <c r="J53" s="102"/>
      <c r="O53" s="102"/>
    </row>
    <row r="54" spans="1:19" ht="14.25" x14ac:dyDescent="0.2">
      <c r="C54" s="46" t="s">
        <v>119</v>
      </c>
      <c r="H54" s="102"/>
      <c r="I54" s="102"/>
      <c r="J54" s="102"/>
      <c r="K54" s="102"/>
      <c r="L54" s="102"/>
      <c r="M54" s="102"/>
      <c r="Q54" s="158"/>
    </row>
    <row r="55" spans="1:19" x14ac:dyDescent="0.2">
      <c r="G55" s="102"/>
      <c r="J55" s="102"/>
      <c r="K55" s="102"/>
      <c r="L55" s="102"/>
      <c r="N55" s="102"/>
      <c r="O55" s="102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X131" sqref="X131"/>
    </sheetView>
  </sheetViews>
  <sheetFormatPr defaultRowHeight="12.75" x14ac:dyDescent="0.2"/>
  <cols>
    <col min="1" max="1" width="9.140625" style="65"/>
    <col min="2" max="2" width="13.7109375" style="65" customWidth="1"/>
    <col min="3" max="3" width="11.85546875" style="65" customWidth="1"/>
    <col min="4" max="4" width="11.7109375" style="65" customWidth="1"/>
    <col min="5" max="5" width="11.85546875" style="65" customWidth="1"/>
    <col min="6" max="6" width="13.5703125" style="65" customWidth="1"/>
    <col min="7" max="8" width="11.7109375" style="65" customWidth="1"/>
    <col min="9" max="9" width="11.42578125" style="65" customWidth="1"/>
    <col min="10" max="10" width="9.85546875" style="65" customWidth="1"/>
    <col min="11" max="11" width="13.7109375" style="65" customWidth="1"/>
    <col min="12" max="13" width="11.7109375" style="65" customWidth="1"/>
    <col min="14" max="14" width="11.85546875" style="65" customWidth="1"/>
    <col min="15" max="15" width="13.5703125" style="65" customWidth="1"/>
    <col min="16" max="17" width="11.7109375" style="65" customWidth="1"/>
    <col min="18" max="18" width="11.85546875" style="65" customWidth="1"/>
    <col min="19" max="16384" width="9.140625" style="65"/>
  </cols>
  <sheetData>
    <row r="2" spans="2:18" ht="16.5" x14ac:dyDescent="0.25">
      <c r="B2" s="89" t="s">
        <v>204</v>
      </c>
      <c r="C2" s="89"/>
      <c r="D2" s="89"/>
      <c r="E2" s="89"/>
      <c r="F2" s="89"/>
      <c r="G2" s="89"/>
      <c r="H2" s="89"/>
      <c r="I2" s="89"/>
      <c r="J2" s="89"/>
      <c r="K2" s="89" t="s">
        <v>205</v>
      </c>
      <c r="L2" s="89"/>
      <c r="M2" s="89"/>
      <c r="N2" s="89"/>
      <c r="O2" s="89"/>
      <c r="P2" s="89"/>
    </row>
    <row r="3" spans="2:18" ht="17.25" thickBot="1" x14ac:dyDescent="0.3">
      <c r="B3" s="231" t="s">
        <v>203</v>
      </c>
      <c r="C3" s="89"/>
      <c r="D3" s="89"/>
      <c r="E3" s="89"/>
      <c r="F3" s="89"/>
      <c r="G3" s="89"/>
      <c r="H3" s="89"/>
      <c r="I3" s="89"/>
      <c r="J3" s="89"/>
      <c r="K3" s="231" t="s">
        <v>203</v>
      </c>
      <c r="L3" s="89"/>
      <c r="M3" s="89"/>
      <c r="N3" s="89"/>
      <c r="O3" s="89"/>
      <c r="P3" s="89"/>
    </row>
    <row r="4" spans="2:18" ht="21" thickBot="1" x14ac:dyDescent="0.35">
      <c r="B4" s="91" t="s">
        <v>121</v>
      </c>
      <c r="C4" s="92"/>
      <c r="D4" s="92"/>
      <c r="E4" s="92"/>
      <c r="F4" s="92"/>
      <c r="G4" s="92"/>
      <c r="H4" s="92"/>
      <c r="I4" s="93"/>
      <c r="J4" s="94"/>
      <c r="K4" s="91" t="s">
        <v>122</v>
      </c>
      <c r="L4" s="92"/>
      <c r="M4" s="92"/>
      <c r="N4" s="92"/>
      <c r="O4" s="92"/>
      <c r="P4" s="92"/>
      <c r="Q4" s="92"/>
      <c r="R4" s="93"/>
    </row>
    <row r="5" spans="2:18" ht="19.5" thickBot="1" x14ac:dyDescent="0.35">
      <c r="B5" s="227" t="s">
        <v>295</v>
      </c>
      <c r="C5" s="228"/>
      <c r="D5" s="229"/>
      <c r="E5" s="230"/>
      <c r="F5" s="227" t="s">
        <v>296</v>
      </c>
      <c r="G5" s="228"/>
      <c r="H5" s="229"/>
      <c r="I5" s="230"/>
      <c r="J5" s="94"/>
      <c r="K5" s="227" t="s">
        <v>295</v>
      </c>
      <c r="L5" s="228"/>
      <c r="M5" s="229"/>
      <c r="N5" s="230"/>
      <c r="O5" s="227" t="s">
        <v>296</v>
      </c>
      <c r="P5" s="228"/>
      <c r="Q5" s="229"/>
      <c r="R5" s="230"/>
    </row>
    <row r="6" spans="2:18" ht="29.25" thickBot="1" x14ac:dyDescent="0.25">
      <c r="B6" s="95" t="s">
        <v>123</v>
      </c>
      <c r="C6" s="96" t="s">
        <v>100</v>
      </c>
      <c r="D6" s="97" t="s">
        <v>150</v>
      </c>
      <c r="E6" s="98" t="s">
        <v>124</v>
      </c>
      <c r="F6" s="95" t="s">
        <v>123</v>
      </c>
      <c r="G6" s="96" t="s">
        <v>100</v>
      </c>
      <c r="H6" s="97" t="s">
        <v>150</v>
      </c>
      <c r="I6" s="98" t="s">
        <v>124</v>
      </c>
      <c r="J6" s="94"/>
      <c r="K6" s="95" t="s">
        <v>123</v>
      </c>
      <c r="L6" s="96" t="s">
        <v>100</v>
      </c>
      <c r="M6" s="97" t="s">
        <v>150</v>
      </c>
      <c r="N6" s="98" t="s">
        <v>124</v>
      </c>
      <c r="O6" s="95" t="s">
        <v>123</v>
      </c>
      <c r="P6" s="96" t="s">
        <v>100</v>
      </c>
      <c r="Q6" s="97" t="s">
        <v>150</v>
      </c>
      <c r="R6" s="98" t="s">
        <v>124</v>
      </c>
    </row>
    <row r="7" spans="2:18" ht="16.5" thickBot="1" x14ac:dyDescent="0.3">
      <c r="B7" s="199" t="s">
        <v>114</v>
      </c>
      <c r="C7" s="200">
        <v>433803.364</v>
      </c>
      <c r="D7" s="201">
        <v>1864105.8389999999</v>
      </c>
      <c r="E7" s="202">
        <v>830375.35100000002</v>
      </c>
      <c r="F7" s="203" t="s">
        <v>114</v>
      </c>
      <c r="G7" s="204">
        <v>413831.93400000001</v>
      </c>
      <c r="H7" s="205">
        <v>1833441.3230000001</v>
      </c>
      <c r="I7" s="202">
        <v>838383.03300000005</v>
      </c>
      <c r="J7" s="94"/>
      <c r="K7" s="199" t="s">
        <v>114</v>
      </c>
      <c r="L7" s="200">
        <v>169614.01199999999</v>
      </c>
      <c r="M7" s="201">
        <v>728786.27</v>
      </c>
      <c r="N7" s="202">
        <v>224009.77799999999</v>
      </c>
      <c r="O7" s="203" t="s">
        <v>114</v>
      </c>
      <c r="P7" s="204">
        <v>142614.155</v>
      </c>
      <c r="Q7" s="205">
        <v>630786.01399999997</v>
      </c>
      <c r="R7" s="202">
        <v>181633.49299999999</v>
      </c>
    </row>
    <row r="8" spans="2:18" ht="15.75" x14ac:dyDescent="0.25">
      <c r="B8" s="206" t="s">
        <v>77</v>
      </c>
      <c r="C8" s="207">
        <v>244357.212</v>
      </c>
      <c r="D8" s="208">
        <v>1049854.101</v>
      </c>
      <c r="E8" s="207">
        <v>508099.64799999999</v>
      </c>
      <c r="F8" s="209" t="s">
        <v>77</v>
      </c>
      <c r="G8" s="210">
        <v>203164.25399999999</v>
      </c>
      <c r="H8" s="211">
        <v>899071.45200000005</v>
      </c>
      <c r="I8" s="212">
        <v>489101.97600000002</v>
      </c>
      <c r="J8" s="94"/>
      <c r="K8" s="206" t="s">
        <v>128</v>
      </c>
      <c r="L8" s="207">
        <v>92903.929000000004</v>
      </c>
      <c r="M8" s="208">
        <v>399201.91499999998</v>
      </c>
      <c r="N8" s="207">
        <v>106998.66800000001</v>
      </c>
      <c r="O8" s="209" t="s">
        <v>128</v>
      </c>
      <c r="P8" s="210">
        <v>79260.732999999993</v>
      </c>
      <c r="Q8" s="211">
        <v>350304.54800000001</v>
      </c>
      <c r="R8" s="212">
        <v>102430.80899999999</v>
      </c>
    </row>
    <row r="9" spans="2:18" ht="15.75" x14ac:dyDescent="0.25">
      <c r="B9" s="213" t="s">
        <v>158</v>
      </c>
      <c r="C9" s="214">
        <v>42250.428999999996</v>
      </c>
      <c r="D9" s="215">
        <v>181427.22500000001</v>
      </c>
      <c r="E9" s="214">
        <v>85109.895000000004</v>
      </c>
      <c r="F9" s="216" t="s">
        <v>158</v>
      </c>
      <c r="G9" s="217">
        <v>61108.605000000003</v>
      </c>
      <c r="H9" s="218">
        <v>271597.96999999997</v>
      </c>
      <c r="I9" s="219">
        <v>121504.19100000001</v>
      </c>
      <c r="J9" s="94"/>
      <c r="K9" s="213" t="s">
        <v>77</v>
      </c>
      <c r="L9" s="214">
        <v>45115.79</v>
      </c>
      <c r="M9" s="215">
        <v>193858.40299999999</v>
      </c>
      <c r="N9" s="214">
        <v>53878.292999999998</v>
      </c>
      <c r="O9" s="216" t="s">
        <v>77</v>
      </c>
      <c r="P9" s="217">
        <v>38879.919999999998</v>
      </c>
      <c r="Q9" s="218">
        <v>172371.66800000001</v>
      </c>
      <c r="R9" s="219">
        <v>42400.552000000003</v>
      </c>
    </row>
    <row r="10" spans="2:18" ht="15.75" x14ac:dyDescent="0.25">
      <c r="B10" s="213" t="s">
        <v>128</v>
      </c>
      <c r="C10" s="214">
        <v>16119.662</v>
      </c>
      <c r="D10" s="215">
        <v>69253.173999999999</v>
      </c>
      <c r="E10" s="214">
        <v>34515.883000000002</v>
      </c>
      <c r="F10" s="216" t="s">
        <v>128</v>
      </c>
      <c r="G10" s="217">
        <v>20327.401000000002</v>
      </c>
      <c r="H10" s="218">
        <v>90274.384999999995</v>
      </c>
      <c r="I10" s="219">
        <v>45059.571000000004</v>
      </c>
      <c r="J10" s="94"/>
      <c r="K10" s="213" t="s">
        <v>129</v>
      </c>
      <c r="L10" s="214">
        <v>13721.92</v>
      </c>
      <c r="M10" s="215">
        <v>58946.252999999997</v>
      </c>
      <c r="N10" s="214">
        <v>37883.360999999997</v>
      </c>
      <c r="O10" s="216" t="s">
        <v>131</v>
      </c>
      <c r="P10" s="217">
        <v>4970.2129999999997</v>
      </c>
      <c r="Q10" s="218">
        <v>22005.43</v>
      </c>
      <c r="R10" s="219">
        <v>6530.5630000000001</v>
      </c>
    </row>
    <row r="11" spans="2:18" ht="15.75" x14ac:dyDescent="0.25">
      <c r="B11" s="213" t="s">
        <v>136</v>
      </c>
      <c r="C11" s="214">
        <v>14067.013999999999</v>
      </c>
      <c r="D11" s="215">
        <v>60421.137999999999</v>
      </c>
      <c r="E11" s="214">
        <v>20587.04</v>
      </c>
      <c r="F11" s="216" t="s">
        <v>136</v>
      </c>
      <c r="G11" s="217">
        <v>12323.252</v>
      </c>
      <c r="H11" s="218">
        <v>54612.216</v>
      </c>
      <c r="I11" s="219">
        <v>15488.118</v>
      </c>
      <c r="J11" s="94"/>
      <c r="K11" s="213" t="s">
        <v>131</v>
      </c>
      <c r="L11" s="214">
        <v>4929.4639999999999</v>
      </c>
      <c r="M11" s="215">
        <v>21189.616000000002</v>
      </c>
      <c r="N11" s="214">
        <v>5549.1139999999996</v>
      </c>
      <c r="O11" s="216" t="s">
        <v>129</v>
      </c>
      <c r="P11" s="217">
        <v>4300.17</v>
      </c>
      <c r="Q11" s="218">
        <v>19043.555</v>
      </c>
      <c r="R11" s="219">
        <v>13539.263999999999</v>
      </c>
    </row>
    <row r="12" spans="2:18" ht="15.75" x14ac:dyDescent="0.25">
      <c r="B12" s="213" t="s">
        <v>133</v>
      </c>
      <c r="C12" s="214">
        <v>12373.601000000001</v>
      </c>
      <c r="D12" s="215">
        <v>53202.989000000001</v>
      </c>
      <c r="E12" s="214">
        <v>15701.463</v>
      </c>
      <c r="F12" s="216" t="s">
        <v>133</v>
      </c>
      <c r="G12" s="217">
        <v>9433.1839999999993</v>
      </c>
      <c r="H12" s="218">
        <v>41782.633000000002</v>
      </c>
      <c r="I12" s="219">
        <v>6917.3019999999997</v>
      </c>
      <c r="J12" s="94"/>
      <c r="K12" s="213" t="s">
        <v>130</v>
      </c>
      <c r="L12" s="214">
        <v>3544.0889999999999</v>
      </c>
      <c r="M12" s="215">
        <v>15202.066000000001</v>
      </c>
      <c r="N12" s="214">
        <v>7299.7209999999995</v>
      </c>
      <c r="O12" s="216" t="s">
        <v>79</v>
      </c>
      <c r="P12" s="217">
        <v>3069.846</v>
      </c>
      <c r="Q12" s="218">
        <v>13552.24</v>
      </c>
      <c r="R12" s="219">
        <v>8353.643</v>
      </c>
    </row>
    <row r="13" spans="2:18" ht="15.75" x14ac:dyDescent="0.25">
      <c r="B13" s="213" t="s">
        <v>125</v>
      </c>
      <c r="C13" s="214">
        <v>10815.183000000001</v>
      </c>
      <c r="D13" s="215">
        <v>46514.739000000001</v>
      </c>
      <c r="E13" s="214">
        <v>20712.213</v>
      </c>
      <c r="F13" s="216" t="s">
        <v>79</v>
      </c>
      <c r="G13" s="217">
        <v>9198.6939999999995</v>
      </c>
      <c r="H13" s="218">
        <v>40824.031999999999</v>
      </c>
      <c r="I13" s="219">
        <v>5656.3509999999997</v>
      </c>
      <c r="J13" s="94"/>
      <c r="K13" s="213" t="s">
        <v>278</v>
      </c>
      <c r="L13" s="214">
        <v>2327.0210000000002</v>
      </c>
      <c r="M13" s="215">
        <v>9981.6830000000009</v>
      </c>
      <c r="N13" s="214">
        <v>2315.0610000000001</v>
      </c>
      <c r="O13" s="216" t="s">
        <v>278</v>
      </c>
      <c r="P13" s="217">
        <v>2969.6770000000001</v>
      </c>
      <c r="Q13" s="218">
        <v>12895.217000000001</v>
      </c>
      <c r="R13" s="219">
        <v>2190.3119999999999</v>
      </c>
    </row>
    <row r="14" spans="2:18" ht="15.75" x14ac:dyDescent="0.25">
      <c r="B14" s="213" t="s">
        <v>138</v>
      </c>
      <c r="C14" s="214">
        <v>9860.527</v>
      </c>
      <c r="D14" s="215">
        <v>42455.597000000002</v>
      </c>
      <c r="E14" s="214">
        <v>17634.374</v>
      </c>
      <c r="F14" s="216" t="s">
        <v>267</v>
      </c>
      <c r="G14" s="217">
        <v>8100.2879999999996</v>
      </c>
      <c r="H14" s="218">
        <v>35758.040999999997</v>
      </c>
      <c r="I14" s="219">
        <v>16593.377</v>
      </c>
      <c r="J14" s="94"/>
      <c r="K14" s="213" t="s">
        <v>176</v>
      </c>
      <c r="L14" s="214">
        <v>2136.8180000000002</v>
      </c>
      <c r="M14" s="215">
        <v>9203.8279999999995</v>
      </c>
      <c r="N14" s="214">
        <v>1101.741</v>
      </c>
      <c r="O14" s="216" t="s">
        <v>136</v>
      </c>
      <c r="P14" s="217">
        <v>2833.0810000000001</v>
      </c>
      <c r="Q14" s="218">
        <v>12780.576999999999</v>
      </c>
      <c r="R14" s="219">
        <v>2237.5509999999999</v>
      </c>
    </row>
    <row r="15" spans="2:18" ht="15.75" x14ac:dyDescent="0.25">
      <c r="B15" s="213" t="s">
        <v>184</v>
      </c>
      <c r="C15" s="214">
        <v>8915.3889999999992</v>
      </c>
      <c r="D15" s="215">
        <v>38343.269999999997</v>
      </c>
      <c r="E15" s="214">
        <v>18025.028999999999</v>
      </c>
      <c r="F15" s="216" t="s">
        <v>129</v>
      </c>
      <c r="G15" s="217">
        <v>7249.5829999999996</v>
      </c>
      <c r="H15" s="218">
        <v>32331.432000000001</v>
      </c>
      <c r="I15" s="219">
        <v>6150.3010000000004</v>
      </c>
      <c r="J15" s="94"/>
      <c r="K15" s="213" t="s">
        <v>195</v>
      </c>
      <c r="L15" s="214">
        <v>1016.21</v>
      </c>
      <c r="M15" s="215">
        <v>4365.4390000000003</v>
      </c>
      <c r="N15" s="214">
        <v>971.16899999999998</v>
      </c>
      <c r="O15" s="216" t="s">
        <v>176</v>
      </c>
      <c r="P15" s="217">
        <v>2172.1869999999999</v>
      </c>
      <c r="Q15" s="218">
        <v>9418.8430000000008</v>
      </c>
      <c r="R15" s="219">
        <v>1135.7650000000001</v>
      </c>
    </row>
    <row r="16" spans="2:18" ht="15.75" x14ac:dyDescent="0.25">
      <c r="B16" s="213" t="s">
        <v>79</v>
      </c>
      <c r="C16" s="214">
        <v>7822.8580000000002</v>
      </c>
      <c r="D16" s="215">
        <v>33677.925999999999</v>
      </c>
      <c r="E16" s="214">
        <v>5457.9210000000003</v>
      </c>
      <c r="F16" s="216" t="s">
        <v>195</v>
      </c>
      <c r="G16" s="217">
        <v>6797.2979999999998</v>
      </c>
      <c r="H16" s="218">
        <v>30221.364000000001</v>
      </c>
      <c r="I16" s="219">
        <v>10212.213</v>
      </c>
      <c r="J16" s="94"/>
      <c r="K16" s="213" t="s">
        <v>133</v>
      </c>
      <c r="L16" s="214">
        <v>931.20699999999999</v>
      </c>
      <c r="M16" s="215">
        <v>4008.297</v>
      </c>
      <c r="N16" s="214">
        <v>4639.7280000000001</v>
      </c>
      <c r="O16" s="216" t="s">
        <v>76</v>
      </c>
      <c r="P16" s="217">
        <v>2140.9580000000001</v>
      </c>
      <c r="Q16" s="218">
        <v>9479.1450000000004</v>
      </c>
      <c r="R16" s="219">
        <v>1191.136</v>
      </c>
    </row>
    <row r="17" spans="2:18" ht="15.75" x14ac:dyDescent="0.25">
      <c r="B17" s="213" t="s">
        <v>134</v>
      </c>
      <c r="C17" s="214">
        <v>6868.7030000000004</v>
      </c>
      <c r="D17" s="215">
        <v>29499.448</v>
      </c>
      <c r="E17" s="214">
        <v>13196.361999999999</v>
      </c>
      <c r="F17" s="216" t="s">
        <v>138</v>
      </c>
      <c r="G17" s="217">
        <v>6456.6019999999999</v>
      </c>
      <c r="H17" s="218">
        <v>28541.681</v>
      </c>
      <c r="I17" s="219">
        <v>6167.0249999999996</v>
      </c>
      <c r="J17" s="94"/>
      <c r="K17" s="213" t="s">
        <v>79</v>
      </c>
      <c r="L17" s="214">
        <v>694.76400000000001</v>
      </c>
      <c r="M17" s="215">
        <v>2979.4450000000002</v>
      </c>
      <c r="N17" s="214">
        <v>951.24300000000005</v>
      </c>
      <c r="O17" s="216" t="s">
        <v>135</v>
      </c>
      <c r="P17" s="217">
        <v>1059.395</v>
      </c>
      <c r="Q17" s="218">
        <v>4688.0540000000001</v>
      </c>
      <c r="R17" s="219">
        <v>704.43499999999995</v>
      </c>
    </row>
    <row r="18" spans="2:18" ht="15.75" x14ac:dyDescent="0.25">
      <c r="B18" s="213" t="s">
        <v>147</v>
      </c>
      <c r="C18" s="214">
        <v>5916.6329999999998</v>
      </c>
      <c r="D18" s="215">
        <v>25422.811000000002</v>
      </c>
      <c r="E18" s="214">
        <v>13011.704</v>
      </c>
      <c r="F18" s="216" t="s">
        <v>147</v>
      </c>
      <c r="G18" s="217">
        <v>6350.1980000000003</v>
      </c>
      <c r="H18" s="218">
        <v>28135.040000000001</v>
      </c>
      <c r="I18" s="219">
        <v>13985.367</v>
      </c>
      <c r="J18" s="94"/>
      <c r="K18" s="213" t="s">
        <v>145</v>
      </c>
      <c r="L18" s="214">
        <v>692.24900000000002</v>
      </c>
      <c r="M18" s="215">
        <v>2971.5479999999998</v>
      </c>
      <c r="N18" s="214">
        <v>1116.375</v>
      </c>
      <c r="O18" s="216" t="s">
        <v>145</v>
      </c>
      <c r="P18" s="217">
        <v>254.56899999999999</v>
      </c>
      <c r="Q18" s="218">
        <v>1109.5530000000001</v>
      </c>
      <c r="R18" s="219">
        <v>270.02</v>
      </c>
    </row>
    <row r="19" spans="2:18" ht="15.75" x14ac:dyDescent="0.25">
      <c r="B19" s="213" t="s">
        <v>156</v>
      </c>
      <c r="C19" s="214">
        <v>5893.1959999999999</v>
      </c>
      <c r="D19" s="215">
        <v>25299.981</v>
      </c>
      <c r="E19" s="214">
        <v>11237.37</v>
      </c>
      <c r="F19" s="216" t="s">
        <v>134</v>
      </c>
      <c r="G19" s="217">
        <v>5390.35</v>
      </c>
      <c r="H19" s="218">
        <v>23901.072</v>
      </c>
      <c r="I19" s="219">
        <v>10563.579</v>
      </c>
      <c r="J19" s="94"/>
      <c r="K19" s="213" t="s">
        <v>125</v>
      </c>
      <c r="L19" s="214">
        <v>374.596</v>
      </c>
      <c r="M19" s="215">
        <v>1601.3140000000001</v>
      </c>
      <c r="N19" s="214">
        <v>127.06100000000001</v>
      </c>
      <c r="O19" s="216" t="s">
        <v>130</v>
      </c>
      <c r="P19" s="217">
        <v>228.99600000000001</v>
      </c>
      <c r="Q19" s="218">
        <v>1014.139</v>
      </c>
      <c r="R19" s="219">
        <v>159.929</v>
      </c>
    </row>
    <row r="20" spans="2:18" ht="15.75" x14ac:dyDescent="0.25">
      <c r="B20" s="213" t="s">
        <v>129</v>
      </c>
      <c r="C20" s="214">
        <v>5178.5940000000001</v>
      </c>
      <c r="D20" s="215">
        <v>22281.611000000001</v>
      </c>
      <c r="E20" s="214">
        <v>5946.0749999999998</v>
      </c>
      <c r="F20" s="216" t="s">
        <v>156</v>
      </c>
      <c r="G20" s="217">
        <v>4359.674</v>
      </c>
      <c r="H20" s="218">
        <v>19264.777999999998</v>
      </c>
      <c r="I20" s="219">
        <v>8086.5339999999997</v>
      </c>
      <c r="J20" s="94"/>
      <c r="K20" s="213" t="s">
        <v>76</v>
      </c>
      <c r="L20" s="214">
        <v>309.46600000000001</v>
      </c>
      <c r="M20" s="215">
        <v>1330.5820000000001</v>
      </c>
      <c r="N20" s="214">
        <v>214.19300000000001</v>
      </c>
      <c r="O20" s="216" t="s">
        <v>133</v>
      </c>
      <c r="P20" s="217">
        <v>201.95500000000001</v>
      </c>
      <c r="Q20" s="218">
        <v>909.00400000000002</v>
      </c>
      <c r="R20" s="219">
        <v>359.63200000000001</v>
      </c>
    </row>
    <row r="21" spans="2:18" ht="15.75" x14ac:dyDescent="0.25">
      <c r="B21" s="213" t="s">
        <v>201</v>
      </c>
      <c r="C21" s="214">
        <v>4899.1289999999999</v>
      </c>
      <c r="D21" s="215">
        <v>21097.894</v>
      </c>
      <c r="E21" s="214">
        <v>9454.8680000000004</v>
      </c>
      <c r="F21" s="216" t="s">
        <v>201</v>
      </c>
      <c r="G21" s="217">
        <v>4189.2110000000002</v>
      </c>
      <c r="H21" s="218">
        <v>18208.496999999999</v>
      </c>
      <c r="I21" s="219">
        <v>8415.1380000000008</v>
      </c>
      <c r="J21" s="94"/>
      <c r="K21" s="213" t="s">
        <v>136</v>
      </c>
      <c r="L21" s="214">
        <v>270.51499999999999</v>
      </c>
      <c r="M21" s="215">
        <v>1163.0630000000001</v>
      </c>
      <c r="N21" s="214">
        <v>278.74400000000003</v>
      </c>
      <c r="O21" s="216" t="s">
        <v>125</v>
      </c>
      <c r="P21" s="217">
        <v>157.09100000000001</v>
      </c>
      <c r="Q21" s="218">
        <v>702.82899999999995</v>
      </c>
      <c r="R21" s="219">
        <v>63.44</v>
      </c>
    </row>
    <row r="22" spans="2:18" ht="15.75" x14ac:dyDescent="0.25">
      <c r="B22" s="213" t="s">
        <v>183</v>
      </c>
      <c r="C22" s="214">
        <v>4001.7890000000002</v>
      </c>
      <c r="D22" s="215">
        <v>17203.28</v>
      </c>
      <c r="E22" s="214">
        <v>3352.623</v>
      </c>
      <c r="F22" s="216" t="s">
        <v>125</v>
      </c>
      <c r="G22" s="217">
        <v>3793.5520000000001</v>
      </c>
      <c r="H22" s="218">
        <v>16909.61</v>
      </c>
      <c r="I22" s="219">
        <v>5335.1589999999997</v>
      </c>
      <c r="J22" s="94"/>
      <c r="K22" s="213" t="s">
        <v>135</v>
      </c>
      <c r="L22" s="214">
        <v>223.209</v>
      </c>
      <c r="M22" s="215">
        <v>963.17100000000005</v>
      </c>
      <c r="N22" s="214">
        <v>264.20999999999998</v>
      </c>
      <c r="O22" s="216" t="s">
        <v>147</v>
      </c>
      <c r="P22" s="217">
        <v>75.113</v>
      </c>
      <c r="Q22" s="218">
        <v>329.27</v>
      </c>
      <c r="R22" s="219">
        <v>30.593</v>
      </c>
    </row>
    <row r="23" spans="2:18" ht="16.5" thickBot="1" x14ac:dyDescent="0.3">
      <c r="B23" s="220" t="s">
        <v>76</v>
      </c>
      <c r="C23" s="221">
        <v>3053.0030000000002</v>
      </c>
      <c r="D23" s="222">
        <v>13093.626</v>
      </c>
      <c r="E23" s="221">
        <v>2267.0630000000001</v>
      </c>
      <c r="F23" s="223" t="s">
        <v>285</v>
      </c>
      <c r="G23" s="224">
        <v>3301.6950000000002</v>
      </c>
      <c r="H23" s="225">
        <v>14635.834000000001</v>
      </c>
      <c r="I23" s="226">
        <v>6306.5119999999997</v>
      </c>
      <c r="J23" s="94"/>
      <c r="K23" s="220" t="s">
        <v>127</v>
      </c>
      <c r="L23" s="221">
        <v>192.655</v>
      </c>
      <c r="M23" s="222">
        <v>826.60900000000004</v>
      </c>
      <c r="N23" s="221">
        <v>161.119</v>
      </c>
      <c r="O23" s="223" t="s">
        <v>190</v>
      </c>
      <c r="P23" s="224">
        <v>21.402999999999999</v>
      </c>
      <c r="Q23" s="225">
        <v>97.016999999999996</v>
      </c>
      <c r="R23" s="226">
        <v>17.71</v>
      </c>
    </row>
    <row r="27" spans="2:18" ht="16.5" x14ac:dyDescent="0.25">
      <c r="B27" s="89" t="s">
        <v>206</v>
      </c>
      <c r="C27" s="261"/>
      <c r="D27" s="89"/>
      <c r="E27" s="89"/>
      <c r="F27" s="89"/>
      <c r="G27" s="90"/>
      <c r="H27" s="89"/>
      <c r="I27" s="90"/>
      <c r="J27" s="90"/>
      <c r="K27" s="89" t="s">
        <v>207</v>
      </c>
      <c r="L27" s="89"/>
      <c r="M27" s="89"/>
      <c r="N27" s="89"/>
      <c r="O27" s="89"/>
      <c r="P27" s="90"/>
      <c r="Q27" s="89"/>
      <c r="R27" s="90"/>
    </row>
    <row r="28" spans="2:18" ht="17.25" thickBot="1" x14ac:dyDescent="0.3">
      <c r="B28" s="231" t="s">
        <v>203</v>
      </c>
      <c r="C28" s="89"/>
      <c r="D28" s="89"/>
      <c r="E28" s="89"/>
      <c r="F28" s="89"/>
      <c r="G28" s="90"/>
      <c r="H28" s="89"/>
      <c r="I28" s="90"/>
      <c r="J28" s="90"/>
      <c r="K28" s="231" t="s">
        <v>203</v>
      </c>
      <c r="L28" s="89"/>
      <c r="M28" s="89"/>
      <c r="N28" s="89"/>
      <c r="O28" s="89"/>
      <c r="P28" s="90"/>
      <c r="Q28" s="89"/>
      <c r="R28" s="90"/>
    </row>
    <row r="29" spans="2:18" ht="21" thickBot="1" x14ac:dyDescent="0.35">
      <c r="B29" s="91" t="s">
        <v>121</v>
      </c>
      <c r="C29" s="92"/>
      <c r="D29" s="92"/>
      <c r="E29" s="92"/>
      <c r="F29" s="92"/>
      <c r="G29" s="92"/>
      <c r="H29" s="92"/>
      <c r="I29" s="93"/>
      <c r="J29" s="94"/>
      <c r="K29" s="91" t="s">
        <v>122</v>
      </c>
      <c r="L29" s="92"/>
      <c r="M29" s="92"/>
      <c r="N29" s="92"/>
      <c r="O29" s="92"/>
      <c r="P29" s="92"/>
      <c r="Q29" s="92"/>
      <c r="R29" s="93"/>
    </row>
    <row r="30" spans="2:18" ht="19.5" thickBot="1" x14ac:dyDescent="0.35">
      <c r="B30" s="227" t="s">
        <v>295</v>
      </c>
      <c r="C30" s="228"/>
      <c r="D30" s="229"/>
      <c r="E30" s="230"/>
      <c r="F30" s="227" t="s">
        <v>296</v>
      </c>
      <c r="G30" s="228"/>
      <c r="H30" s="229"/>
      <c r="I30" s="230"/>
      <c r="J30" s="94"/>
      <c r="K30" s="227" t="s">
        <v>295</v>
      </c>
      <c r="L30" s="228"/>
      <c r="M30" s="229"/>
      <c r="N30" s="230"/>
      <c r="O30" s="227" t="s">
        <v>296</v>
      </c>
      <c r="P30" s="228"/>
      <c r="Q30" s="229"/>
      <c r="R30" s="230"/>
    </row>
    <row r="31" spans="2:18" ht="29.25" thickBot="1" x14ac:dyDescent="0.25">
      <c r="B31" s="95" t="s">
        <v>123</v>
      </c>
      <c r="C31" s="96" t="s">
        <v>100</v>
      </c>
      <c r="D31" s="97" t="s">
        <v>150</v>
      </c>
      <c r="E31" s="98" t="s">
        <v>124</v>
      </c>
      <c r="F31" s="95" t="s">
        <v>123</v>
      </c>
      <c r="G31" s="96" t="s">
        <v>100</v>
      </c>
      <c r="H31" s="97" t="s">
        <v>150</v>
      </c>
      <c r="I31" s="98" t="s">
        <v>124</v>
      </c>
      <c r="J31" s="94"/>
      <c r="K31" s="95" t="s">
        <v>123</v>
      </c>
      <c r="L31" s="96" t="s">
        <v>100</v>
      </c>
      <c r="M31" s="97" t="s">
        <v>150</v>
      </c>
      <c r="N31" s="98" t="s">
        <v>124</v>
      </c>
      <c r="O31" s="95" t="s">
        <v>123</v>
      </c>
      <c r="P31" s="96" t="s">
        <v>100</v>
      </c>
      <c r="Q31" s="97" t="s">
        <v>150</v>
      </c>
      <c r="R31" s="98" t="s">
        <v>124</v>
      </c>
    </row>
    <row r="32" spans="2:18" ht="16.5" thickBot="1" x14ac:dyDescent="0.3">
      <c r="B32" s="199" t="s">
        <v>114</v>
      </c>
      <c r="C32" s="200">
        <v>302963.10200000001</v>
      </c>
      <c r="D32" s="201">
        <v>1301712.148</v>
      </c>
      <c r="E32" s="202">
        <v>161572.136</v>
      </c>
      <c r="F32" s="203" t="s">
        <v>114</v>
      </c>
      <c r="G32" s="204">
        <v>323998.03499999997</v>
      </c>
      <c r="H32" s="205">
        <v>1434962.4909999999</v>
      </c>
      <c r="I32" s="202">
        <v>154351.00200000001</v>
      </c>
      <c r="J32" s="94"/>
      <c r="K32" s="199" t="s">
        <v>114</v>
      </c>
      <c r="L32" s="200">
        <v>189993.38500000001</v>
      </c>
      <c r="M32" s="201">
        <v>816605.05099999998</v>
      </c>
      <c r="N32" s="202">
        <v>107830.83199999999</v>
      </c>
      <c r="O32" s="203" t="s">
        <v>114</v>
      </c>
      <c r="P32" s="204">
        <v>203388.788</v>
      </c>
      <c r="Q32" s="205">
        <v>898501.23300000001</v>
      </c>
      <c r="R32" s="202">
        <v>117062.167</v>
      </c>
    </row>
    <row r="33" spans="2:20" ht="15.75" x14ac:dyDescent="0.25">
      <c r="B33" s="206" t="s">
        <v>151</v>
      </c>
      <c r="C33" s="207">
        <v>49009.527999999998</v>
      </c>
      <c r="D33" s="208">
        <v>209986.698</v>
      </c>
      <c r="E33" s="207">
        <v>24022</v>
      </c>
      <c r="F33" s="209" t="s">
        <v>151</v>
      </c>
      <c r="G33" s="210">
        <v>84201.332999999999</v>
      </c>
      <c r="H33" s="211">
        <v>370632.283</v>
      </c>
      <c r="I33" s="212">
        <v>36564</v>
      </c>
      <c r="J33" s="94"/>
      <c r="K33" s="206" t="s">
        <v>77</v>
      </c>
      <c r="L33" s="207">
        <v>68161.577999999994</v>
      </c>
      <c r="M33" s="208">
        <v>292986.44500000001</v>
      </c>
      <c r="N33" s="207">
        <v>49550.271000000001</v>
      </c>
      <c r="O33" s="209" t="s">
        <v>77</v>
      </c>
      <c r="P33" s="210">
        <v>79529.523000000001</v>
      </c>
      <c r="Q33" s="211">
        <v>351666.94799999997</v>
      </c>
      <c r="R33" s="212">
        <v>55197.927000000003</v>
      </c>
    </row>
    <row r="34" spans="2:20" ht="15.75" x14ac:dyDescent="0.25">
      <c r="B34" s="213" t="s">
        <v>77</v>
      </c>
      <c r="C34" s="214">
        <v>37877.904999999999</v>
      </c>
      <c r="D34" s="215">
        <v>162814.16099999999</v>
      </c>
      <c r="E34" s="214">
        <v>26475.223999999998</v>
      </c>
      <c r="F34" s="216" t="s">
        <v>77</v>
      </c>
      <c r="G34" s="217">
        <v>36258.724000000002</v>
      </c>
      <c r="H34" s="218">
        <v>160962.42000000001</v>
      </c>
      <c r="I34" s="219">
        <v>22645.275000000001</v>
      </c>
      <c r="J34" s="94"/>
      <c r="K34" s="213" t="s">
        <v>128</v>
      </c>
      <c r="L34" s="214">
        <v>24860.316999999999</v>
      </c>
      <c r="M34" s="215">
        <v>106949.742</v>
      </c>
      <c r="N34" s="214">
        <v>14265.837</v>
      </c>
      <c r="O34" s="216" t="s">
        <v>136</v>
      </c>
      <c r="P34" s="217">
        <v>27601.920999999998</v>
      </c>
      <c r="Q34" s="218">
        <v>121464.785</v>
      </c>
      <c r="R34" s="219">
        <v>11530.255999999999</v>
      </c>
    </row>
    <row r="35" spans="2:20" ht="15.75" x14ac:dyDescent="0.25">
      <c r="B35" s="213" t="s">
        <v>274</v>
      </c>
      <c r="C35" s="214">
        <v>15706.555</v>
      </c>
      <c r="D35" s="215">
        <v>67534.160999999993</v>
      </c>
      <c r="E35" s="214">
        <v>7056.0249999999996</v>
      </c>
      <c r="F35" s="216" t="s">
        <v>178</v>
      </c>
      <c r="G35" s="217">
        <v>23956.475999999999</v>
      </c>
      <c r="H35" s="218">
        <v>106313.92200000001</v>
      </c>
      <c r="I35" s="219">
        <v>10597.7</v>
      </c>
      <c r="J35" s="94"/>
      <c r="K35" s="213" t="s">
        <v>278</v>
      </c>
      <c r="L35" s="214">
        <v>22475.906999999999</v>
      </c>
      <c r="M35" s="215">
        <v>96509.794999999998</v>
      </c>
      <c r="N35" s="214">
        <v>9728.0319999999992</v>
      </c>
      <c r="O35" s="216" t="s">
        <v>76</v>
      </c>
      <c r="P35" s="217">
        <v>23916.527999999998</v>
      </c>
      <c r="Q35" s="218">
        <v>105746.11199999999</v>
      </c>
      <c r="R35" s="219">
        <v>11582.379000000001</v>
      </c>
    </row>
    <row r="36" spans="2:20" ht="15.75" x14ac:dyDescent="0.25">
      <c r="B36" s="213" t="s">
        <v>178</v>
      </c>
      <c r="C36" s="214">
        <v>15002.565000000001</v>
      </c>
      <c r="D36" s="215">
        <v>64463.921999999999</v>
      </c>
      <c r="E36" s="214">
        <v>7404.4250000000002</v>
      </c>
      <c r="F36" s="216" t="s">
        <v>272</v>
      </c>
      <c r="G36" s="217">
        <v>15106.464</v>
      </c>
      <c r="H36" s="218">
        <v>68235.508000000002</v>
      </c>
      <c r="I36" s="219">
        <v>8136.9520000000002</v>
      </c>
      <c r="J36" s="94"/>
      <c r="K36" s="213" t="s">
        <v>76</v>
      </c>
      <c r="L36" s="214">
        <v>19094.127</v>
      </c>
      <c r="M36" s="215">
        <v>82119.429000000004</v>
      </c>
      <c r="N36" s="214">
        <v>7188.0929999999998</v>
      </c>
      <c r="O36" s="216" t="s">
        <v>278</v>
      </c>
      <c r="P36" s="217">
        <v>18772.93</v>
      </c>
      <c r="Q36" s="218">
        <v>83336.774000000005</v>
      </c>
      <c r="R36" s="219">
        <v>9104.5660000000007</v>
      </c>
    </row>
    <row r="37" spans="2:20" ht="15.75" x14ac:dyDescent="0.25">
      <c r="B37" s="213" t="s">
        <v>125</v>
      </c>
      <c r="C37" s="214">
        <v>14816.319</v>
      </c>
      <c r="D37" s="215">
        <v>63675.432000000001</v>
      </c>
      <c r="E37" s="214">
        <v>7698.4750000000004</v>
      </c>
      <c r="F37" s="216" t="s">
        <v>278</v>
      </c>
      <c r="G37" s="217">
        <v>14825.226000000001</v>
      </c>
      <c r="H37" s="218">
        <v>65898.383000000002</v>
      </c>
      <c r="I37" s="219">
        <v>7588.45</v>
      </c>
      <c r="J37" s="94"/>
      <c r="K37" s="213" t="s">
        <v>126</v>
      </c>
      <c r="L37" s="214">
        <v>18510.352999999999</v>
      </c>
      <c r="M37" s="215">
        <v>79563.407999999996</v>
      </c>
      <c r="N37" s="214">
        <v>8296.25</v>
      </c>
      <c r="O37" s="216" t="s">
        <v>128</v>
      </c>
      <c r="P37" s="217">
        <v>14249.287</v>
      </c>
      <c r="Q37" s="218">
        <v>62233.531999999999</v>
      </c>
      <c r="R37" s="219">
        <v>9264.9779999999992</v>
      </c>
    </row>
    <row r="38" spans="2:20" ht="15.75" x14ac:dyDescent="0.25">
      <c r="B38" s="213" t="s">
        <v>272</v>
      </c>
      <c r="C38" s="214">
        <v>13725.047</v>
      </c>
      <c r="D38" s="215">
        <v>59243.548999999999</v>
      </c>
      <c r="E38" s="214">
        <v>6638.3149999999996</v>
      </c>
      <c r="F38" s="216" t="s">
        <v>158</v>
      </c>
      <c r="G38" s="217">
        <v>12700.819</v>
      </c>
      <c r="H38" s="218">
        <v>56404.595999999998</v>
      </c>
      <c r="I38" s="219">
        <v>5490.8410000000003</v>
      </c>
      <c r="J38" s="94"/>
      <c r="K38" s="213" t="s">
        <v>136</v>
      </c>
      <c r="L38" s="214">
        <v>7571.7870000000003</v>
      </c>
      <c r="M38" s="215">
        <v>32441.852999999999</v>
      </c>
      <c r="N38" s="214">
        <v>4622.0479999999998</v>
      </c>
      <c r="O38" s="216" t="s">
        <v>126</v>
      </c>
      <c r="P38" s="217">
        <v>11972.222</v>
      </c>
      <c r="Q38" s="218">
        <v>52808.288999999997</v>
      </c>
      <c r="R38" s="219">
        <v>4975.4480000000003</v>
      </c>
    </row>
    <row r="39" spans="2:20" ht="15.75" x14ac:dyDescent="0.25">
      <c r="B39" s="213" t="s">
        <v>220</v>
      </c>
      <c r="C39" s="214">
        <v>13450.878000000001</v>
      </c>
      <c r="D39" s="215">
        <v>57768.866999999998</v>
      </c>
      <c r="E39" s="214">
        <v>7706.9250000000002</v>
      </c>
      <c r="F39" s="216" t="s">
        <v>134</v>
      </c>
      <c r="G39" s="217">
        <v>12630.259</v>
      </c>
      <c r="H39" s="218">
        <v>55899.940999999999</v>
      </c>
      <c r="I39" s="219">
        <v>5920.9560000000001</v>
      </c>
      <c r="J39" s="94"/>
      <c r="K39" s="213" t="s">
        <v>125</v>
      </c>
      <c r="L39" s="214">
        <v>6661.0330000000004</v>
      </c>
      <c r="M39" s="215">
        <v>28582.720000000001</v>
      </c>
      <c r="N39" s="214">
        <v>2634.61</v>
      </c>
      <c r="O39" s="216" t="s">
        <v>131</v>
      </c>
      <c r="P39" s="217">
        <v>6316.8239999999996</v>
      </c>
      <c r="Q39" s="218">
        <v>28288.468000000001</v>
      </c>
      <c r="R39" s="219">
        <v>2651.768</v>
      </c>
    </row>
    <row r="40" spans="2:20" ht="15.75" x14ac:dyDescent="0.25">
      <c r="B40" s="213" t="s">
        <v>134</v>
      </c>
      <c r="C40" s="214">
        <v>12299.989</v>
      </c>
      <c r="D40" s="215">
        <v>52918.044999999998</v>
      </c>
      <c r="E40" s="214">
        <v>6239.3540000000003</v>
      </c>
      <c r="F40" s="216" t="s">
        <v>125</v>
      </c>
      <c r="G40" s="217">
        <v>9972.6769999999997</v>
      </c>
      <c r="H40" s="218">
        <v>44023.175999999999</v>
      </c>
      <c r="I40" s="219">
        <v>4501.7169999999996</v>
      </c>
      <c r="J40" s="94"/>
      <c r="K40" s="213" t="s">
        <v>131</v>
      </c>
      <c r="L40" s="214">
        <v>6552.4690000000001</v>
      </c>
      <c r="M40" s="215">
        <v>28195.878000000001</v>
      </c>
      <c r="N40" s="214">
        <v>2972.2849999999999</v>
      </c>
      <c r="O40" s="216" t="s">
        <v>145</v>
      </c>
      <c r="P40" s="217">
        <v>3527.8679999999999</v>
      </c>
      <c r="Q40" s="218">
        <v>15541.968000000001</v>
      </c>
      <c r="R40" s="219">
        <v>4848.9409999999998</v>
      </c>
    </row>
    <row r="41" spans="2:20" ht="15.75" x14ac:dyDescent="0.25">
      <c r="B41" s="213" t="s">
        <v>278</v>
      </c>
      <c r="C41" s="214">
        <v>12041.422</v>
      </c>
      <c r="D41" s="215">
        <v>51689.646999999997</v>
      </c>
      <c r="E41" s="214">
        <v>5917.0020000000004</v>
      </c>
      <c r="F41" s="216" t="s">
        <v>138</v>
      </c>
      <c r="G41" s="217">
        <v>9474.2649999999994</v>
      </c>
      <c r="H41" s="218">
        <v>42020.46</v>
      </c>
      <c r="I41" s="219">
        <v>4543.09</v>
      </c>
      <c r="J41" s="94"/>
      <c r="K41" s="213" t="s">
        <v>195</v>
      </c>
      <c r="L41" s="214">
        <v>2263.8339999999998</v>
      </c>
      <c r="M41" s="215">
        <v>9718.7610000000004</v>
      </c>
      <c r="N41" s="214">
        <v>1064.1400000000001</v>
      </c>
      <c r="O41" s="216" t="s">
        <v>130</v>
      </c>
      <c r="P41" s="217">
        <v>3082.2460000000001</v>
      </c>
      <c r="Q41" s="218">
        <v>13693.388000000001</v>
      </c>
      <c r="R41" s="219">
        <v>1290.3520000000001</v>
      </c>
    </row>
    <row r="42" spans="2:20" ht="15.75" x14ac:dyDescent="0.25">
      <c r="B42" s="213" t="s">
        <v>158</v>
      </c>
      <c r="C42" s="214">
        <v>10912.333000000001</v>
      </c>
      <c r="D42" s="215">
        <v>46875.671999999999</v>
      </c>
      <c r="E42" s="214">
        <v>5494.8429999999998</v>
      </c>
      <c r="F42" s="216" t="s">
        <v>132</v>
      </c>
      <c r="G42" s="217">
        <v>9243.5540000000001</v>
      </c>
      <c r="H42" s="218">
        <v>40963.222000000002</v>
      </c>
      <c r="I42" s="219">
        <v>4010.1190000000001</v>
      </c>
      <c r="J42" s="94"/>
      <c r="K42" s="213" t="s">
        <v>130</v>
      </c>
      <c r="L42" s="214">
        <v>2205.4290000000001</v>
      </c>
      <c r="M42" s="215">
        <v>9472.6389999999992</v>
      </c>
      <c r="N42" s="214">
        <v>1023.377</v>
      </c>
      <c r="O42" s="216" t="s">
        <v>176</v>
      </c>
      <c r="P42" s="217">
        <v>2690.9450000000002</v>
      </c>
      <c r="Q42" s="218">
        <v>11695.425999999999</v>
      </c>
      <c r="R42" s="219">
        <v>1288.6869999999999</v>
      </c>
    </row>
    <row r="43" spans="2:20" ht="15.75" x14ac:dyDescent="0.25">
      <c r="B43" s="213" t="s">
        <v>276</v>
      </c>
      <c r="C43" s="214">
        <v>7671.8810000000003</v>
      </c>
      <c r="D43" s="215">
        <v>32885.894999999997</v>
      </c>
      <c r="E43" s="214">
        <v>4024.7750000000001</v>
      </c>
      <c r="F43" s="216" t="s">
        <v>276</v>
      </c>
      <c r="G43" s="217">
        <v>7868.0209999999997</v>
      </c>
      <c r="H43" s="218">
        <v>35372.832000000002</v>
      </c>
      <c r="I43" s="219">
        <v>3163.6750000000002</v>
      </c>
      <c r="J43" s="94"/>
      <c r="K43" s="213" t="s">
        <v>147</v>
      </c>
      <c r="L43" s="214">
        <v>1939.71</v>
      </c>
      <c r="M43" s="215">
        <v>8344.5959999999995</v>
      </c>
      <c r="N43" s="214">
        <v>1053.3019999999999</v>
      </c>
      <c r="O43" s="216" t="s">
        <v>137</v>
      </c>
      <c r="P43" s="217">
        <v>2565.9630000000002</v>
      </c>
      <c r="Q43" s="218">
        <v>11303.64</v>
      </c>
      <c r="R43" s="219">
        <v>1319.5930000000001</v>
      </c>
    </row>
    <row r="44" spans="2:20" ht="15.75" x14ac:dyDescent="0.25">
      <c r="B44" s="213" t="s">
        <v>138</v>
      </c>
      <c r="C44" s="214">
        <v>7425.7759999999998</v>
      </c>
      <c r="D44" s="215">
        <v>31954.392</v>
      </c>
      <c r="E44" s="214">
        <v>3645.6010000000001</v>
      </c>
      <c r="F44" s="216" t="s">
        <v>202</v>
      </c>
      <c r="G44" s="217">
        <v>6293.165</v>
      </c>
      <c r="H44" s="218">
        <v>27667.471000000001</v>
      </c>
      <c r="I44" s="219">
        <v>2961</v>
      </c>
      <c r="J44" s="94"/>
      <c r="K44" s="213" t="s">
        <v>137</v>
      </c>
      <c r="L44" s="214">
        <v>1920.0160000000001</v>
      </c>
      <c r="M44" s="215">
        <v>8247.4279999999999</v>
      </c>
      <c r="N44" s="214">
        <v>1027.6669999999999</v>
      </c>
      <c r="O44" s="216" t="s">
        <v>135</v>
      </c>
      <c r="P44" s="217">
        <v>2195.9229999999998</v>
      </c>
      <c r="Q44" s="218">
        <v>9872.1720000000005</v>
      </c>
      <c r="R44" s="219">
        <v>975.63300000000004</v>
      </c>
    </row>
    <row r="45" spans="2:20" ht="15.75" x14ac:dyDescent="0.25">
      <c r="B45" s="213" t="s">
        <v>221</v>
      </c>
      <c r="C45" s="214">
        <v>6927.808</v>
      </c>
      <c r="D45" s="215">
        <v>29779.288</v>
      </c>
      <c r="E45" s="214">
        <v>3619.875</v>
      </c>
      <c r="F45" s="216" t="s">
        <v>136</v>
      </c>
      <c r="G45" s="217">
        <v>5217.2489999999998</v>
      </c>
      <c r="H45" s="218">
        <v>23086.425999999999</v>
      </c>
      <c r="I45" s="219">
        <v>3307.183</v>
      </c>
      <c r="J45" s="94"/>
      <c r="K45" s="213" t="s">
        <v>129</v>
      </c>
      <c r="L45" s="214">
        <v>1711.375</v>
      </c>
      <c r="M45" s="215">
        <v>7352.7650000000003</v>
      </c>
      <c r="N45" s="214">
        <v>733.35799999999995</v>
      </c>
      <c r="O45" s="216" t="s">
        <v>129</v>
      </c>
      <c r="P45" s="217">
        <v>2164.1370000000002</v>
      </c>
      <c r="Q45" s="218">
        <v>9608.1620000000003</v>
      </c>
      <c r="R45" s="219">
        <v>784.22500000000002</v>
      </c>
      <c r="T45" s="256"/>
    </row>
    <row r="46" spans="2:20" ht="15.75" x14ac:dyDescent="0.25">
      <c r="B46" s="213" t="s">
        <v>132</v>
      </c>
      <c r="C46" s="214">
        <v>6503.8419999999996</v>
      </c>
      <c r="D46" s="215">
        <v>28010.71</v>
      </c>
      <c r="E46" s="214">
        <v>2887.9659999999999</v>
      </c>
      <c r="F46" s="216" t="s">
        <v>201</v>
      </c>
      <c r="G46" s="217">
        <v>4620.2510000000002</v>
      </c>
      <c r="H46" s="218">
        <v>20566.877</v>
      </c>
      <c r="I46" s="219">
        <v>578.08100000000002</v>
      </c>
      <c r="J46" s="94"/>
      <c r="K46" s="213" t="s">
        <v>176</v>
      </c>
      <c r="L46" s="214">
        <v>1488.8309999999999</v>
      </c>
      <c r="M46" s="215">
        <v>6421.6049999999996</v>
      </c>
      <c r="N46" s="214">
        <v>650.39099999999996</v>
      </c>
      <c r="O46" s="216" t="s">
        <v>125</v>
      </c>
      <c r="P46" s="217">
        <v>1389.1489999999999</v>
      </c>
      <c r="Q46" s="218">
        <v>6108.7640000000001</v>
      </c>
      <c r="R46" s="219">
        <v>593.30200000000002</v>
      </c>
    </row>
    <row r="47" spans="2:20" ht="15.75" x14ac:dyDescent="0.25">
      <c r="B47" s="213" t="s">
        <v>277</v>
      </c>
      <c r="C47" s="214">
        <v>6138.6</v>
      </c>
      <c r="D47" s="215">
        <v>26344.793000000001</v>
      </c>
      <c r="E47" s="214">
        <v>2153.3000000000002</v>
      </c>
      <c r="F47" s="216" t="s">
        <v>180</v>
      </c>
      <c r="G47" s="217">
        <v>4309.4399999999996</v>
      </c>
      <c r="H47" s="218">
        <v>19086.793000000001</v>
      </c>
      <c r="I47" s="219">
        <v>1693.2</v>
      </c>
      <c r="J47" s="94"/>
      <c r="K47" s="213" t="s">
        <v>145</v>
      </c>
      <c r="L47" s="214">
        <v>1312.8720000000001</v>
      </c>
      <c r="M47" s="215">
        <v>5651.1890000000003</v>
      </c>
      <c r="N47" s="214">
        <v>1558.35</v>
      </c>
      <c r="O47" s="216" t="s">
        <v>147</v>
      </c>
      <c r="P47" s="217">
        <v>716.92399999999998</v>
      </c>
      <c r="Q47" s="218">
        <v>3163.7170000000001</v>
      </c>
      <c r="R47" s="219">
        <v>339.072</v>
      </c>
    </row>
    <row r="48" spans="2:20" ht="16.5" thickBot="1" x14ac:dyDescent="0.3">
      <c r="B48" s="220" t="s">
        <v>183</v>
      </c>
      <c r="C48" s="221">
        <v>5868.9579999999996</v>
      </c>
      <c r="D48" s="222">
        <v>25176.115000000002</v>
      </c>
      <c r="E48" s="221">
        <v>3236.3249999999998</v>
      </c>
      <c r="F48" s="223" t="s">
        <v>129</v>
      </c>
      <c r="G48" s="224">
        <v>3968.7710000000002</v>
      </c>
      <c r="H48" s="225">
        <v>17583.055</v>
      </c>
      <c r="I48" s="226">
        <v>1668.117</v>
      </c>
      <c r="J48" s="94"/>
      <c r="K48" s="220" t="s">
        <v>135</v>
      </c>
      <c r="L48" s="221">
        <v>1225.53</v>
      </c>
      <c r="M48" s="222">
        <v>5290.2060000000001</v>
      </c>
      <c r="N48" s="221">
        <v>476.60700000000003</v>
      </c>
      <c r="O48" s="223" t="s">
        <v>195</v>
      </c>
      <c r="P48" s="224">
        <v>683.34900000000005</v>
      </c>
      <c r="Q48" s="225">
        <v>3076.866</v>
      </c>
      <c r="R48" s="226">
        <v>240</v>
      </c>
    </row>
    <row r="49" spans="2:18" ht="15.75" x14ac:dyDescent="0.25">
      <c r="B49" s="252"/>
      <c r="C49" s="253"/>
      <c r="D49" s="258"/>
      <c r="E49" s="258"/>
      <c r="F49" s="259"/>
      <c r="G49" s="260"/>
      <c r="H49" s="260"/>
      <c r="I49" s="254"/>
      <c r="J49" s="94"/>
      <c r="K49" s="252"/>
      <c r="L49" s="258"/>
      <c r="M49" s="258"/>
      <c r="N49" s="258"/>
      <c r="O49" s="259"/>
      <c r="P49" s="260"/>
      <c r="Q49" s="260"/>
      <c r="R49" s="254"/>
    </row>
    <row r="50" spans="2:18" ht="15.75" x14ac:dyDescent="0.25">
      <c r="B50" s="252"/>
      <c r="C50" s="253"/>
      <c r="D50" s="258"/>
      <c r="E50" s="258"/>
      <c r="F50" s="259"/>
      <c r="G50" s="260"/>
      <c r="H50" s="260"/>
      <c r="I50" s="254"/>
      <c r="J50" s="94"/>
      <c r="K50" s="252"/>
      <c r="L50" s="258"/>
      <c r="M50" s="258"/>
      <c r="N50" s="258"/>
      <c r="O50" s="259"/>
      <c r="P50" s="260"/>
      <c r="Q50" s="260"/>
      <c r="R50" s="254"/>
    </row>
    <row r="51" spans="2:18" ht="15.75" x14ac:dyDescent="0.25">
      <c r="B51" s="252"/>
      <c r="C51" s="253"/>
      <c r="D51" s="258"/>
      <c r="E51" s="258"/>
      <c r="F51" s="259"/>
      <c r="G51" s="260"/>
      <c r="H51" s="260"/>
      <c r="I51" s="254"/>
      <c r="J51" s="94"/>
      <c r="K51" s="252"/>
      <c r="L51" s="258"/>
      <c r="M51" s="258"/>
      <c r="N51" s="258"/>
      <c r="O51" s="259"/>
      <c r="P51" s="260"/>
      <c r="Q51" s="260"/>
      <c r="R51" s="254"/>
    </row>
    <row r="52" spans="2:18" ht="15.75" x14ac:dyDescent="0.25">
      <c r="B52" s="257" t="s">
        <v>212</v>
      </c>
      <c r="C52" s="262"/>
      <c r="D52" s="262"/>
      <c r="E52" s="262"/>
      <c r="F52" s="257"/>
      <c r="G52" s="263"/>
      <c r="H52" s="263"/>
      <c r="I52" s="254"/>
      <c r="J52" s="94"/>
      <c r="K52" s="257" t="s">
        <v>213</v>
      </c>
      <c r="L52" s="262"/>
      <c r="M52" s="262"/>
      <c r="N52" s="262"/>
      <c r="O52" s="257"/>
      <c r="P52" s="263"/>
      <c r="Q52" s="263"/>
      <c r="R52" s="254"/>
    </row>
    <row r="53" spans="2:18" ht="16.5" thickBot="1" x14ac:dyDescent="0.3">
      <c r="B53" s="252" t="s">
        <v>203</v>
      </c>
      <c r="C53" s="253"/>
      <c r="D53" s="258"/>
      <c r="E53" s="258"/>
      <c r="F53" s="259"/>
      <c r="G53" s="260"/>
      <c r="H53" s="260"/>
      <c r="I53" s="254"/>
      <c r="J53" s="94"/>
      <c r="K53" s="252" t="s">
        <v>203</v>
      </c>
      <c r="L53" s="258"/>
      <c r="M53" s="258"/>
      <c r="N53" s="258"/>
      <c r="O53" s="259"/>
      <c r="P53" s="260"/>
      <c r="Q53" s="260"/>
      <c r="R53" s="254"/>
    </row>
    <row r="54" spans="2:18" ht="21" thickBot="1" x14ac:dyDescent="0.35">
      <c r="B54" s="91" t="s">
        <v>121</v>
      </c>
      <c r="C54" s="92"/>
      <c r="D54" s="92"/>
      <c r="E54" s="92"/>
      <c r="F54" s="92"/>
      <c r="G54" s="92"/>
      <c r="H54" s="92"/>
      <c r="I54" s="93"/>
      <c r="J54" s="94"/>
      <c r="K54" s="91" t="s">
        <v>122</v>
      </c>
      <c r="L54" s="92"/>
      <c r="M54" s="92"/>
      <c r="N54" s="92"/>
      <c r="O54" s="92"/>
      <c r="P54" s="92"/>
      <c r="Q54" s="92"/>
      <c r="R54" s="93"/>
    </row>
    <row r="55" spans="2:18" ht="19.5" thickBot="1" x14ac:dyDescent="0.35">
      <c r="B55" s="227" t="s">
        <v>295</v>
      </c>
      <c r="C55" s="228"/>
      <c r="D55" s="229"/>
      <c r="E55" s="230"/>
      <c r="F55" s="227" t="s">
        <v>296</v>
      </c>
      <c r="G55" s="228"/>
      <c r="H55" s="229"/>
      <c r="I55" s="230"/>
      <c r="J55" s="94"/>
      <c r="K55" s="227" t="s">
        <v>295</v>
      </c>
      <c r="L55" s="228"/>
      <c r="M55" s="229"/>
      <c r="N55" s="230"/>
      <c r="O55" s="227" t="s">
        <v>296</v>
      </c>
      <c r="P55" s="228"/>
      <c r="Q55" s="229"/>
      <c r="R55" s="230"/>
    </row>
    <row r="56" spans="2:18" ht="29.25" thickBot="1" x14ac:dyDescent="0.25">
      <c r="B56" s="95" t="s">
        <v>123</v>
      </c>
      <c r="C56" s="96" t="s">
        <v>100</v>
      </c>
      <c r="D56" s="97" t="s">
        <v>150</v>
      </c>
      <c r="E56" s="98" t="s">
        <v>124</v>
      </c>
      <c r="F56" s="95" t="s">
        <v>123</v>
      </c>
      <c r="G56" s="96" t="s">
        <v>100</v>
      </c>
      <c r="H56" s="97" t="s">
        <v>150</v>
      </c>
      <c r="I56" s="98" t="s">
        <v>124</v>
      </c>
      <c r="J56" s="94"/>
      <c r="K56" s="95" t="s">
        <v>123</v>
      </c>
      <c r="L56" s="96" t="s">
        <v>100</v>
      </c>
      <c r="M56" s="97" t="s">
        <v>150</v>
      </c>
      <c r="N56" s="98" t="s">
        <v>124</v>
      </c>
      <c r="O56" s="95" t="s">
        <v>123</v>
      </c>
      <c r="P56" s="96" t="s">
        <v>100</v>
      </c>
      <c r="Q56" s="97" t="s">
        <v>150</v>
      </c>
      <c r="R56" s="98" t="s">
        <v>124</v>
      </c>
    </row>
    <row r="57" spans="2:18" ht="16.5" thickBot="1" x14ac:dyDescent="0.3">
      <c r="B57" s="199" t="s">
        <v>114</v>
      </c>
      <c r="C57" s="200">
        <v>132042.84700000001</v>
      </c>
      <c r="D57" s="201">
        <v>567346.83799999999</v>
      </c>
      <c r="E57" s="202">
        <v>111375.452</v>
      </c>
      <c r="F57" s="203" t="s">
        <v>114</v>
      </c>
      <c r="G57" s="204">
        <v>122648.41499999999</v>
      </c>
      <c r="H57" s="205">
        <v>543436.89500000002</v>
      </c>
      <c r="I57" s="202">
        <v>108101.98</v>
      </c>
      <c r="J57" s="94"/>
      <c r="K57" s="199" t="s">
        <v>114</v>
      </c>
      <c r="L57" s="200">
        <v>77635.525999999998</v>
      </c>
      <c r="M57" s="201">
        <v>333610.66700000002</v>
      </c>
      <c r="N57" s="202">
        <v>65548.535000000003</v>
      </c>
      <c r="O57" s="203" t="s">
        <v>114</v>
      </c>
      <c r="P57" s="204">
        <v>71992.081000000006</v>
      </c>
      <c r="Q57" s="205">
        <v>318538.408</v>
      </c>
      <c r="R57" s="202">
        <v>58819.756999999998</v>
      </c>
    </row>
    <row r="58" spans="2:18" ht="15.75" x14ac:dyDescent="0.25">
      <c r="B58" s="206" t="s">
        <v>136</v>
      </c>
      <c r="C58" s="207">
        <v>18255.983</v>
      </c>
      <c r="D58" s="208">
        <v>78448.058000000005</v>
      </c>
      <c r="E58" s="207">
        <v>16904.466</v>
      </c>
      <c r="F58" s="209" t="s">
        <v>136</v>
      </c>
      <c r="G58" s="210">
        <v>21241.813999999998</v>
      </c>
      <c r="H58" s="211">
        <v>94183.569000000003</v>
      </c>
      <c r="I58" s="212">
        <v>18666.625</v>
      </c>
      <c r="J58" s="94"/>
      <c r="K58" s="206" t="s">
        <v>77</v>
      </c>
      <c r="L58" s="207">
        <v>32314.197</v>
      </c>
      <c r="M58" s="208">
        <v>138842.78</v>
      </c>
      <c r="N58" s="207">
        <v>26815.030999999999</v>
      </c>
      <c r="O58" s="209" t="s">
        <v>77</v>
      </c>
      <c r="P58" s="210">
        <v>26363.07</v>
      </c>
      <c r="Q58" s="211">
        <v>116655.25900000001</v>
      </c>
      <c r="R58" s="212">
        <v>20008.956999999999</v>
      </c>
    </row>
    <row r="59" spans="2:18" ht="15.75" x14ac:dyDescent="0.25">
      <c r="B59" s="213" t="s">
        <v>128</v>
      </c>
      <c r="C59" s="214">
        <v>14056.156999999999</v>
      </c>
      <c r="D59" s="215">
        <v>60395.267</v>
      </c>
      <c r="E59" s="214">
        <v>10977.277</v>
      </c>
      <c r="F59" s="216" t="s">
        <v>133</v>
      </c>
      <c r="G59" s="217">
        <v>14777.647000000001</v>
      </c>
      <c r="H59" s="218">
        <v>65443.224000000002</v>
      </c>
      <c r="I59" s="219">
        <v>20229.844000000001</v>
      </c>
      <c r="J59" s="94"/>
      <c r="K59" s="213" t="s">
        <v>131</v>
      </c>
      <c r="L59" s="214">
        <v>14674.592000000001</v>
      </c>
      <c r="M59" s="215">
        <v>63069.122000000003</v>
      </c>
      <c r="N59" s="214">
        <v>15687.844999999999</v>
      </c>
      <c r="O59" s="216" t="s">
        <v>131</v>
      </c>
      <c r="P59" s="217">
        <v>18085.774000000001</v>
      </c>
      <c r="Q59" s="218">
        <v>80053.695999999996</v>
      </c>
      <c r="R59" s="219">
        <v>18611.477999999999</v>
      </c>
    </row>
    <row r="60" spans="2:18" ht="15.75" x14ac:dyDescent="0.25">
      <c r="B60" s="213" t="s">
        <v>133</v>
      </c>
      <c r="C60" s="214">
        <v>12222.155000000001</v>
      </c>
      <c r="D60" s="215">
        <v>52507.747000000003</v>
      </c>
      <c r="E60" s="214">
        <v>12560.973</v>
      </c>
      <c r="F60" s="216" t="s">
        <v>128</v>
      </c>
      <c r="G60" s="217">
        <v>11763.683999999999</v>
      </c>
      <c r="H60" s="218">
        <v>52019.194000000003</v>
      </c>
      <c r="I60" s="219">
        <v>9258.2170000000006</v>
      </c>
      <c r="J60" s="94"/>
      <c r="K60" s="213" t="s">
        <v>129</v>
      </c>
      <c r="L60" s="214">
        <v>14073.215</v>
      </c>
      <c r="M60" s="215">
        <v>60473.512999999999</v>
      </c>
      <c r="N60" s="214">
        <v>9773.4840000000004</v>
      </c>
      <c r="O60" s="216" t="s">
        <v>129</v>
      </c>
      <c r="P60" s="217">
        <v>10923.793</v>
      </c>
      <c r="Q60" s="218">
        <v>48244.012999999999</v>
      </c>
      <c r="R60" s="219">
        <v>7109.23</v>
      </c>
    </row>
    <row r="61" spans="2:18" ht="15.75" x14ac:dyDescent="0.25">
      <c r="B61" s="213" t="s">
        <v>127</v>
      </c>
      <c r="C61" s="214">
        <v>10797.835999999999</v>
      </c>
      <c r="D61" s="215">
        <v>46395.008000000002</v>
      </c>
      <c r="E61" s="214">
        <v>8269.866</v>
      </c>
      <c r="F61" s="216" t="s">
        <v>77</v>
      </c>
      <c r="G61" s="217">
        <v>10510.626</v>
      </c>
      <c r="H61" s="218">
        <v>46641.464</v>
      </c>
      <c r="I61" s="219">
        <v>10638.636</v>
      </c>
      <c r="J61" s="94"/>
      <c r="K61" s="213" t="s">
        <v>130</v>
      </c>
      <c r="L61" s="214">
        <v>7316.2520000000004</v>
      </c>
      <c r="M61" s="215">
        <v>31451.465</v>
      </c>
      <c r="N61" s="214">
        <v>6522.8109999999997</v>
      </c>
      <c r="O61" s="216" t="s">
        <v>130</v>
      </c>
      <c r="P61" s="217">
        <v>9929.6869999999999</v>
      </c>
      <c r="Q61" s="218">
        <v>44009.597999999998</v>
      </c>
      <c r="R61" s="219">
        <v>8183.0050000000001</v>
      </c>
    </row>
    <row r="62" spans="2:18" ht="15.75" x14ac:dyDescent="0.25">
      <c r="B62" s="213" t="s">
        <v>77</v>
      </c>
      <c r="C62" s="214">
        <v>9325.2549999999992</v>
      </c>
      <c r="D62" s="215">
        <v>40063.764000000003</v>
      </c>
      <c r="E62" s="214">
        <v>9240.7669999999998</v>
      </c>
      <c r="F62" s="216" t="s">
        <v>127</v>
      </c>
      <c r="G62" s="217">
        <v>8638.1810000000005</v>
      </c>
      <c r="H62" s="218">
        <v>38297.817999999999</v>
      </c>
      <c r="I62" s="219">
        <v>7081.2939999999999</v>
      </c>
      <c r="J62" s="94"/>
      <c r="K62" s="213" t="s">
        <v>76</v>
      </c>
      <c r="L62" s="214">
        <v>3306.3589999999999</v>
      </c>
      <c r="M62" s="215">
        <v>14215.282999999999</v>
      </c>
      <c r="N62" s="214">
        <v>1827.8979999999999</v>
      </c>
      <c r="O62" s="216" t="s">
        <v>76</v>
      </c>
      <c r="P62" s="217">
        <v>2599.9760000000001</v>
      </c>
      <c r="Q62" s="218">
        <v>11511.494000000001</v>
      </c>
      <c r="R62" s="219">
        <v>1492.6510000000001</v>
      </c>
    </row>
    <row r="63" spans="2:18" ht="15.75" x14ac:dyDescent="0.25">
      <c r="B63" s="213" t="s">
        <v>129</v>
      </c>
      <c r="C63" s="214">
        <v>9114.0959999999995</v>
      </c>
      <c r="D63" s="215">
        <v>39162.813000000002</v>
      </c>
      <c r="E63" s="214">
        <v>8895.4359999999997</v>
      </c>
      <c r="F63" s="216" t="s">
        <v>147</v>
      </c>
      <c r="G63" s="217">
        <v>6330.8959999999997</v>
      </c>
      <c r="H63" s="218">
        <v>28047.040000000001</v>
      </c>
      <c r="I63" s="219">
        <v>3418.8330000000001</v>
      </c>
      <c r="J63" s="94"/>
      <c r="K63" s="213" t="s">
        <v>128</v>
      </c>
      <c r="L63" s="214">
        <v>1687.903</v>
      </c>
      <c r="M63" s="215">
        <v>7230.6719999999996</v>
      </c>
      <c r="N63" s="214">
        <v>955.34100000000001</v>
      </c>
      <c r="O63" s="216" t="s">
        <v>125</v>
      </c>
      <c r="P63" s="217">
        <v>718.21799999999996</v>
      </c>
      <c r="Q63" s="218">
        <v>3220.0790000000002</v>
      </c>
      <c r="R63" s="219">
        <v>1318.9010000000001</v>
      </c>
    </row>
    <row r="64" spans="2:18" ht="15.75" x14ac:dyDescent="0.25">
      <c r="B64" s="213" t="s">
        <v>138</v>
      </c>
      <c r="C64" s="214">
        <v>7743.7640000000001</v>
      </c>
      <c r="D64" s="215">
        <v>33263.800000000003</v>
      </c>
      <c r="E64" s="214">
        <v>8485.2099999999991</v>
      </c>
      <c r="F64" s="216" t="s">
        <v>129</v>
      </c>
      <c r="G64" s="217">
        <v>6084.9260000000004</v>
      </c>
      <c r="H64" s="218">
        <v>26927.309000000001</v>
      </c>
      <c r="I64" s="219">
        <v>5882.7110000000002</v>
      </c>
      <c r="J64" s="94"/>
      <c r="K64" s="213" t="s">
        <v>125</v>
      </c>
      <c r="L64" s="214">
        <v>905.72</v>
      </c>
      <c r="M64" s="215">
        <v>3892.71</v>
      </c>
      <c r="N64" s="214">
        <v>1416.7739999999999</v>
      </c>
      <c r="O64" s="216" t="s">
        <v>278</v>
      </c>
      <c r="P64" s="217">
        <v>605.81399999999996</v>
      </c>
      <c r="Q64" s="218">
        <v>2650.873</v>
      </c>
      <c r="R64" s="219">
        <v>281.97399999999999</v>
      </c>
    </row>
    <row r="65" spans="2:18" ht="15.75" x14ac:dyDescent="0.25">
      <c r="B65" s="213" t="s">
        <v>147</v>
      </c>
      <c r="C65" s="214">
        <v>5943.0249999999996</v>
      </c>
      <c r="D65" s="215">
        <v>25540.473999999998</v>
      </c>
      <c r="E65" s="214">
        <v>3291.9830000000002</v>
      </c>
      <c r="F65" s="216" t="s">
        <v>178</v>
      </c>
      <c r="G65" s="217">
        <v>5998.7730000000001</v>
      </c>
      <c r="H65" s="218">
        <v>26582.648000000001</v>
      </c>
      <c r="I65" s="219">
        <v>2773.6750000000002</v>
      </c>
      <c r="J65" s="94"/>
      <c r="K65" s="213" t="s">
        <v>195</v>
      </c>
      <c r="L65" s="214">
        <v>753.62300000000005</v>
      </c>
      <c r="M65" s="215">
        <v>3236.7849999999999</v>
      </c>
      <c r="N65" s="214">
        <v>865.67700000000002</v>
      </c>
      <c r="O65" s="216" t="s">
        <v>195</v>
      </c>
      <c r="P65" s="217">
        <v>486.392</v>
      </c>
      <c r="Q65" s="218">
        <v>2147.0320000000002</v>
      </c>
      <c r="R65" s="219">
        <v>514.73199999999997</v>
      </c>
    </row>
    <row r="66" spans="2:18" ht="15.75" x14ac:dyDescent="0.25">
      <c r="B66" s="213" t="s">
        <v>178</v>
      </c>
      <c r="C66" s="214">
        <v>5393.9849999999997</v>
      </c>
      <c r="D66" s="215">
        <v>23213.332999999999</v>
      </c>
      <c r="E66" s="214">
        <v>2521.375</v>
      </c>
      <c r="F66" s="216" t="s">
        <v>195</v>
      </c>
      <c r="G66" s="217">
        <v>5858.7420000000002</v>
      </c>
      <c r="H66" s="218">
        <v>26044.842000000001</v>
      </c>
      <c r="I66" s="219">
        <v>5659.7389999999996</v>
      </c>
      <c r="J66" s="94"/>
      <c r="K66" s="213" t="s">
        <v>127</v>
      </c>
      <c r="L66" s="214">
        <v>698.21400000000006</v>
      </c>
      <c r="M66" s="215">
        <v>3008.1190000000001</v>
      </c>
      <c r="N66" s="214">
        <v>379.32499999999999</v>
      </c>
      <c r="O66" s="216" t="s">
        <v>143</v>
      </c>
      <c r="P66" s="217">
        <v>457.125</v>
      </c>
      <c r="Q66" s="218">
        <v>2038.941</v>
      </c>
      <c r="R66" s="219">
        <v>216.22499999999999</v>
      </c>
    </row>
    <row r="67" spans="2:18" ht="15.75" x14ac:dyDescent="0.25">
      <c r="B67" s="213" t="s">
        <v>176</v>
      </c>
      <c r="C67" s="214">
        <v>4654.473</v>
      </c>
      <c r="D67" s="215">
        <v>20002.135999999999</v>
      </c>
      <c r="E67" s="214">
        <v>2203.4650000000001</v>
      </c>
      <c r="F67" s="216" t="s">
        <v>138</v>
      </c>
      <c r="G67" s="217">
        <v>4654.8090000000002</v>
      </c>
      <c r="H67" s="218">
        <v>20585.706999999999</v>
      </c>
      <c r="I67" s="219">
        <v>5348.902</v>
      </c>
      <c r="J67" s="94"/>
      <c r="K67" s="213" t="s">
        <v>278</v>
      </c>
      <c r="L67" s="214">
        <v>577.01700000000005</v>
      </c>
      <c r="M67" s="215">
        <v>2479.058</v>
      </c>
      <c r="N67" s="214">
        <v>246.172</v>
      </c>
      <c r="O67" s="216" t="s">
        <v>127</v>
      </c>
      <c r="P67" s="217">
        <v>445.72</v>
      </c>
      <c r="Q67" s="218">
        <v>1950.0260000000001</v>
      </c>
      <c r="R67" s="219">
        <v>211.839</v>
      </c>
    </row>
    <row r="68" spans="2:18" ht="15.75" x14ac:dyDescent="0.25">
      <c r="B68" s="213" t="s">
        <v>278</v>
      </c>
      <c r="C68" s="214">
        <v>4546.3050000000003</v>
      </c>
      <c r="D68" s="215">
        <v>19536.671999999999</v>
      </c>
      <c r="E68" s="214">
        <v>3050.5169999999998</v>
      </c>
      <c r="F68" s="216" t="s">
        <v>176</v>
      </c>
      <c r="G68" s="217">
        <v>4513.9520000000002</v>
      </c>
      <c r="H68" s="218">
        <v>19998.636999999999</v>
      </c>
      <c r="I68" s="219">
        <v>2125.8090000000002</v>
      </c>
      <c r="J68" s="94"/>
      <c r="K68" s="213" t="s">
        <v>138</v>
      </c>
      <c r="L68" s="214">
        <v>512.62</v>
      </c>
      <c r="M68" s="215">
        <v>2202.4250000000002</v>
      </c>
      <c r="N68" s="214">
        <v>642.98900000000003</v>
      </c>
      <c r="O68" s="216" t="s">
        <v>126</v>
      </c>
      <c r="P68" s="217">
        <v>287.08199999999999</v>
      </c>
      <c r="Q68" s="218">
        <v>1254.1479999999999</v>
      </c>
      <c r="R68" s="219">
        <v>142.05699999999999</v>
      </c>
    </row>
    <row r="69" spans="2:18" ht="15.75" x14ac:dyDescent="0.25">
      <c r="B69" s="213" t="s">
        <v>131</v>
      </c>
      <c r="C69" s="214">
        <v>3617.8560000000002</v>
      </c>
      <c r="D69" s="215">
        <v>15545.608</v>
      </c>
      <c r="E69" s="214">
        <v>2771.5039999999999</v>
      </c>
      <c r="F69" s="216" t="s">
        <v>278</v>
      </c>
      <c r="G69" s="217">
        <v>3754.8789999999999</v>
      </c>
      <c r="H69" s="218">
        <v>16683.758000000002</v>
      </c>
      <c r="I69" s="219">
        <v>2553.998</v>
      </c>
      <c r="J69" s="94"/>
      <c r="K69" s="213" t="s">
        <v>126</v>
      </c>
      <c r="L69" s="214">
        <v>167.47399999999999</v>
      </c>
      <c r="M69" s="215">
        <v>718.95799999999997</v>
      </c>
      <c r="N69" s="214">
        <v>40.950000000000003</v>
      </c>
      <c r="O69" s="216" t="s">
        <v>176</v>
      </c>
      <c r="P69" s="217">
        <v>241.393</v>
      </c>
      <c r="Q69" s="218">
        <v>1048.748</v>
      </c>
      <c r="R69" s="219">
        <v>169.87100000000001</v>
      </c>
    </row>
    <row r="70" spans="2:18" ht="15.75" x14ac:dyDescent="0.25">
      <c r="B70" s="213" t="s">
        <v>137</v>
      </c>
      <c r="C70" s="214">
        <v>3611.22</v>
      </c>
      <c r="D70" s="215">
        <v>15508.712</v>
      </c>
      <c r="E70" s="214">
        <v>2885.0059999999999</v>
      </c>
      <c r="F70" s="216" t="s">
        <v>131</v>
      </c>
      <c r="G70" s="217">
        <v>3329.2750000000001</v>
      </c>
      <c r="H70" s="218">
        <v>14739.481</v>
      </c>
      <c r="I70" s="219">
        <v>2656.3820000000001</v>
      </c>
      <c r="J70" s="94"/>
      <c r="K70" s="213" t="s">
        <v>145</v>
      </c>
      <c r="L70" s="214">
        <v>161.60599999999999</v>
      </c>
      <c r="M70" s="215">
        <v>693.65099999999995</v>
      </c>
      <c r="N70" s="214">
        <v>114.657</v>
      </c>
      <c r="O70" s="216" t="s">
        <v>128</v>
      </c>
      <c r="P70" s="217">
        <v>210.52199999999999</v>
      </c>
      <c r="Q70" s="218">
        <v>921.63499999999999</v>
      </c>
      <c r="R70" s="219">
        <v>98.138999999999996</v>
      </c>
    </row>
    <row r="71" spans="2:18" ht="15.75" x14ac:dyDescent="0.25">
      <c r="B71" s="213" t="s">
        <v>145</v>
      </c>
      <c r="C71" s="214">
        <v>3549.3229999999999</v>
      </c>
      <c r="D71" s="215">
        <v>15240.040999999999</v>
      </c>
      <c r="E71" s="214">
        <v>2497.3229999999999</v>
      </c>
      <c r="F71" s="216" t="s">
        <v>79</v>
      </c>
      <c r="G71" s="217">
        <v>2572.7649999999999</v>
      </c>
      <c r="H71" s="218">
        <v>11368.795</v>
      </c>
      <c r="I71" s="219">
        <v>2223.0169999999998</v>
      </c>
      <c r="J71" s="94"/>
      <c r="K71" s="213" t="s">
        <v>176</v>
      </c>
      <c r="L71" s="214">
        <v>111.949</v>
      </c>
      <c r="M71" s="215">
        <v>482.66199999999998</v>
      </c>
      <c r="N71" s="214">
        <v>74.408000000000001</v>
      </c>
      <c r="O71" s="216" t="s">
        <v>138</v>
      </c>
      <c r="P71" s="217">
        <v>164.28299999999999</v>
      </c>
      <c r="Q71" s="218">
        <v>731.29200000000003</v>
      </c>
      <c r="R71" s="219">
        <v>183.70400000000001</v>
      </c>
    </row>
    <row r="72" spans="2:18" ht="15.75" x14ac:dyDescent="0.25">
      <c r="B72" s="213" t="s">
        <v>195</v>
      </c>
      <c r="C72" s="214">
        <v>3304.9780000000001</v>
      </c>
      <c r="D72" s="215">
        <v>14204.319</v>
      </c>
      <c r="E72" s="214">
        <v>2933.3870000000002</v>
      </c>
      <c r="F72" s="216" t="s">
        <v>126</v>
      </c>
      <c r="G72" s="217">
        <v>1980.691</v>
      </c>
      <c r="H72" s="218">
        <v>8776.1059999999998</v>
      </c>
      <c r="I72" s="219">
        <v>1996.288</v>
      </c>
      <c r="J72" s="94"/>
      <c r="K72" s="213" t="s">
        <v>135</v>
      </c>
      <c r="L72" s="214">
        <v>105.61499999999999</v>
      </c>
      <c r="M72" s="215">
        <v>454.041</v>
      </c>
      <c r="N72" s="214">
        <v>30.484999999999999</v>
      </c>
      <c r="O72" s="216" t="s">
        <v>137</v>
      </c>
      <c r="P72" s="217">
        <v>125.06699999999999</v>
      </c>
      <c r="Q72" s="218">
        <v>560.17200000000003</v>
      </c>
      <c r="R72" s="219">
        <v>65.426000000000002</v>
      </c>
    </row>
    <row r="73" spans="2:18" ht="16.5" thickBot="1" x14ac:dyDescent="0.3">
      <c r="B73" s="220" t="s">
        <v>79</v>
      </c>
      <c r="C73" s="221">
        <v>2501.4520000000002</v>
      </c>
      <c r="D73" s="222">
        <v>10747.796</v>
      </c>
      <c r="E73" s="221">
        <v>2273.9859999999999</v>
      </c>
      <c r="F73" s="223" t="s">
        <v>280</v>
      </c>
      <c r="G73" s="224">
        <v>1451.3610000000001</v>
      </c>
      <c r="H73" s="225">
        <v>6429.0630000000001</v>
      </c>
      <c r="I73" s="226">
        <v>973.61599999999999</v>
      </c>
      <c r="J73" s="94"/>
      <c r="K73" s="220" t="s">
        <v>147</v>
      </c>
      <c r="L73" s="221">
        <v>69.849999999999994</v>
      </c>
      <c r="M73" s="222">
        <v>301.08199999999999</v>
      </c>
      <c r="N73" s="221">
        <v>41.823999999999998</v>
      </c>
      <c r="O73" s="223" t="s">
        <v>190</v>
      </c>
      <c r="P73" s="224">
        <v>94.543999999999997</v>
      </c>
      <c r="Q73" s="225">
        <v>419.13099999999997</v>
      </c>
      <c r="R73" s="226">
        <v>76.98</v>
      </c>
    </row>
    <row r="74" spans="2:18" ht="15.75" x14ac:dyDescent="0.25">
      <c r="B74" s="252"/>
      <c r="C74" s="258"/>
      <c r="D74" s="258"/>
      <c r="E74" s="258"/>
      <c r="F74" s="259"/>
      <c r="G74" s="260"/>
      <c r="H74" s="260"/>
      <c r="I74" s="254"/>
      <c r="J74" s="94"/>
      <c r="K74" s="259"/>
      <c r="L74" s="258"/>
      <c r="M74" s="258"/>
      <c r="N74" s="258"/>
      <c r="O74" s="259"/>
      <c r="P74" s="260"/>
      <c r="Q74" s="260"/>
      <c r="R74" s="254"/>
    </row>
    <row r="75" spans="2:18" ht="15.75" x14ac:dyDescent="0.25">
      <c r="B75" s="252"/>
      <c r="C75" s="258"/>
      <c r="D75" s="258"/>
      <c r="E75" s="258"/>
      <c r="F75" s="259"/>
      <c r="G75" s="260"/>
      <c r="H75" s="260"/>
      <c r="I75" s="254"/>
      <c r="J75" s="94"/>
      <c r="K75" s="259"/>
      <c r="L75" s="258"/>
      <c r="M75" s="258"/>
      <c r="N75" s="258"/>
      <c r="O75" s="259"/>
      <c r="P75" s="260"/>
      <c r="Q75" s="260"/>
      <c r="R75" s="254"/>
    </row>
    <row r="76" spans="2:18" ht="15.75" x14ac:dyDescent="0.25">
      <c r="B76" s="252"/>
      <c r="C76" s="258"/>
      <c r="D76" s="258"/>
      <c r="E76" s="258"/>
      <c r="F76" s="259"/>
      <c r="G76" s="260"/>
      <c r="H76" s="260"/>
      <c r="I76" s="254"/>
      <c r="J76" s="94"/>
      <c r="K76" s="259"/>
      <c r="L76" s="258"/>
      <c r="M76" s="258"/>
      <c r="N76" s="258"/>
      <c r="O76" s="259"/>
      <c r="P76" s="260"/>
      <c r="Q76" s="260"/>
      <c r="R76" s="254"/>
    </row>
    <row r="77" spans="2:18" ht="15.75" x14ac:dyDescent="0.25">
      <c r="B77" s="255" t="s">
        <v>214</v>
      </c>
      <c r="C77" s="262"/>
      <c r="D77" s="262"/>
      <c r="E77" s="262"/>
      <c r="F77" s="257"/>
      <c r="G77" s="263"/>
      <c r="H77" s="263"/>
      <c r="I77" s="264"/>
      <c r="J77" s="94"/>
      <c r="K77" s="257" t="s">
        <v>215</v>
      </c>
      <c r="L77" s="262"/>
      <c r="M77" s="262"/>
      <c r="N77" s="262"/>
      <c r="O77" s="257"/>
      <c r="P77" s="263"/>
      <c r="Q77" s="263"/>
      <c r="R77" s="264"/>
    </row>
    <row r="78" spans="2:18" ht="16.5" thickBot="1" x14ac:dyDescent="0.3">
      <c r="B78" s="252" t="s">
        <v>203</v>
      </c>
      <c r="C78" s="258"/>
      <c r="D78" s="258"/>
      <c r="E78" s="258"/>
      <c r="F78" s="259"/>
      <c r="G78" s="260"/>
      <c r="H78" s="260"/>
      <c r="I78" s="254"/>
      <c r="J78" s="94"/>
      <c r="K78" s="259" t="s">
        <v>203</v>
      </c>
      <c r="L78" s="258"/>
      <c r="M78" s="258"/>
      <c r="N78" s="258"/>
      <c r="O78" s="259"/>
      <c r="P78" s="260"/>
      <c r="Q78" s="260"/>
      <c r="R78" s="254"/>
    </row>
    <row r="79" spans="2:18" ht="21" thickBot="1" x14ac:dyDescent="0.35">
      <c r="B79" s="91" t="s">
        <v>121</v>
      </c>
      <c r="C79" s="92"/>
      <c r="D79" s="92"/>
      <c r="E79" s="92"/>
      <c r="F79" s="92"/>
      <c r="G79" s="92"/>
      <c r="H79" s="92"/>
      <c r="I79" s="93"/>
      <c r="J79" s="94"/>
      <c r="K79" s="91" t="s">
        <v>122</v>
      </c>
      <c r="L79" s="92"/>
      <c r="M79" s="92"/>
      <c r="N79" s="92"/>
      <c r="O79" s="92"/>
      <c r="P79" s="92"/>
      <c r="Q79" s="92"/>
      <c r="R79" s="93"/>
    </row>
    <row r="80" spans="2:18" ht="19.5" thickBot="1" x14ac:dyDescent="0.35">
      <c r="B80" s="227" t="s">
        <v>295</v>
      </c>
      <c r="C80" s="228"/>
      <c r="D80" s="229"/>
      <c r="E80" s="230"/>
      <c r="F80" s="227" t="s">
        <v>296</v>
      </c>
      <c r="G80" s="228"/>
      <c r="H80" s="229"/>
      <c r="I80" s="230"/>
      <c r="J80" s="94"/>
      <c r="K80" s="227" t="s">
        <v>295</v>
      </c>
      <c r="L80" s="228"/>
      <c r="M80" s="229"/>
      <c r="N80" s="230"/>
      <c r="O80" s="227" t="s">
        <v>296</v>
      </c>
      <c r="P80" s="228"/>
      <c r="Q80" s="229"/>
      <c r="R80" s="230"/>
    </row>
    <row r="81" spans="2:18" ht="29.25" thickBot="1" x14ac:dyDescent="0.25">
      <c r="B81" s="95" t="s">
        <v>123</v>
      </c>
      <c r="C81" s="96" t="s">
        <v>100</v>
      </c>
      <c r="D81" s="97" t="s">
        <v>150</v>
      </c>
      <c r="E81" s="98" t="s">
        <v>124</v>
      </c>
      <c r="F81" s="95" t="s">
        <v>123</v>
      </c>
      <c r="G81" s="96" t="s">
        <v>100</v>
      </c>
      <c r="H81" s="97" t="s">
        <v>150</v>
      </c>
      <c r="I81" s="98" t="s">
        <v>124</v>
      </c>
      <c r="J81" s="94"/>
      <c r="K81" s="95" t="s">
        <v>123</v>
      </c>
      <c r="L81" s="96" t="s">
        <v>100</v>
      </c>
      <c r="M81" s="97" t="s">
        <v>150</v>
      </c>
      <c r="N81" s="98" t="s">
        <v>124</v>
      </c>
      <c r="O81" s="95" t="s">
        <v>123</v>
      </c>
      <c r="P81" s="96" t="s">
        <v>100</v>
      </c>
      <c r="Q81" s="97" t="s">
        <v>150</v>
      </c>
      <c r="R81" s="98" t="s">
        <v>124</v>
      </c>
    </row>
    <row r="82" spans="2:18" ht="16.5" thickBot="1" x14ac:dyDescent="0.3">
      <c r="B82" s="199" t="s">
        <v>114</v>
      </c>
      <c r="C82" s="200">
        <v>194864.742</v>
      </c>
      <c r="D82" s="201">
        <v>837491.674</v>
      </c>
      <c r="E82" s="202">
        <v>206021.74100000001</v>
      </c>
      <c r="F82" s="203" t="s">
        <v>114</v>
      </c>
      <c r="G82" s="204">
        <v>195672.09599999999</v>
      </c>
      <c r="H82" s="205">
        <v>865608.53099999996</v>
      </c>
      <c r="I82" s="202">
        <v>225029.821</v>
      </c>
      <c r="J82" s="94"/>
      <c r="K82" s="199" t="s">
        <v>114</v>
      </c>
      <c r="L82" s="200">
        <v>48176.319000000003</v>
      </c>
      <c r="M82" s="201">
        <v>207029.239</v>
      </c>
      <c r="N82" s="202">
        <v>78108.285999999993</v>
      </c>
      <c r="O82" s="203" t="s">
        <v>114</v>
      </c>
      <c r="P82" s="204">
        <v>61929.269</v>
      </c>
      <c r="Q82" s="205">
        <v>274542.15299999999</v>
      </c>
      <c r="R82" s="202">
        <v>100329.439</v>
      </c>
    </row>
    <row r="83" spans="2:18" ht="15.75" x14ac:dyDescent="0.25">
      <c r="B83" s="206" t="s">
        <v>278</v>
      </c>
      <c r="C83" s="207">
        <v>53211.716999999997</v>
      </c>
      <c r="D83" s="208">
        <v>228721.59599999999</v>
      </c>
      <c r="E83" s="207">
        <v>45856.177000000003</v>
      </c>
      <c r="F83" s="209" t="s">
        <v>158</v>
      </c>
      <c r="G83" s="210">
        <v>43767.7</v>
      </c>
      <c r="H83" s="211">
        <v>194790.15400000001</v>
      </c>
      <c r="I83" s="212">
        <v>57656.874000000003</v>
      </c>
      <c r="J83" s="94"/>
      <c r="K83" s="206" t="s">
        <v>77</v>
      </c>
      <c r="L83" s="207">
        <v>10702.281999999999</v>
      </c>
      <c r="M83" s="208">
        <v>45973.756000000001</v>
      </c>
      <c r="N83" s="207">
        <v>11659.415999999999</v>
      </c>
      <c r="O83" s="209" t="s">
        <v>77</v>
      </c>
      <c r="P83" s="210">
        <v>12692.279</v>
      </c>
      <c r="Q83" s="211">
        <v>56317.425999999999</v>
      </c>
      <c r="R83" s="212">
        <v>16801.189999999999</v>
      </c>
    </row>
    <row r="84" spans="2:18" ht="15.75" x14ac:dyDescent="0.25">
      <c r="B84" s="213" t="s">
        <v>158</v>
      </c>
      <c r="C84" s="214">
        <v>25584.252</v>
      </c>
      <c r="D84" s="215">
        <v>110015.1</v>
      </c>
      <c r="E84" s="214">
        <v>30400.699000000001</v>
      </c>
      <c r="F84" s="216" t="s">
        <v>278</v>
      </c>
      <c r="G84" s="217">
        <v>43430.038</v>
      </c>
      <c r="H84" s="218">
        <v>191508.883</v>
      </c>
      <c r="I84" s="219">
        <v>41180.387999999999</v>
      </c>
      <c r="J84" s="94"/>
      <c r="K84" s="213" t="s">
        <v>278</v>
      </c>
      <c r="L84" s="214">
        <v>6820.4930000000004</v>
      </c>
      <c r="M84" s="215">
        <v>29299.313999999998</v>
      </c>
      <c r="N84" s="214">
        <v>6232.4189999999999</v>
      </c>
      <c r="O84" s="216" t="s">
        <v>76</v>
      </c>
      <c r="P84" s="217">
        <v>8219.1460000000006</v>
      </c>
      <c r="Q84" s="218">
        <v>36571.055999999997</v>
      </c>
      <c r="R84" s="219">
        <v>9366.5550000000003</v>
      </c>
    </row>
    <row r="85" spans="2:18" ht="15.75" x14ac:dyDescent="0.25">
      <c r="B85" s="213" t="s">
        <v>202</v>
      </c>
      <c r="C85" s="214">
        <v>16622.402999999998</v>
      </c>
      <c r="D85" s="215">
        <v>71452.285000000003</v>
      </c>
      <c r="E85" s="214">
        <v>18580.864000000001</v>
      </c>
      <c r="F85" s="216" t="s">
        <v>77</v>
      </c>
      <c r="G85" s="217">
        <v>11359.263999999999</v>
      </c>
      <c r="H85" s="218">
        <v>50154.421000000002</v>
      </c>
      <c r="I85" s="219">
        <v>28331.128000000001</v>
      </c>
      <c r="J85" s="94"/>
      <c r="K85" s="213" t="s">
        <v>131</v>
      </c>
      <c r="L85" s="214">
        <v>6699.4520000000002</v>
      </c>
      <c r="M85" s="215">
        <v>28789.222000000002</v>
      </c>
      <c r="N85" s="214">
        <v>10259.495000000001</v>
      </c>
      <c r="O85" s="216" t="s">
        <v>278</v>
      </c>
      <c r="P85" s="217">
        <v>7435.4189999999999</v>
      </c>
      <c r="Q85" s="218">
        <v>32890.783000000003</v>
      </c>
      <c r="R85" s="219">
        <v>7128.1450000000004</v>
      </c>
    </row>
    <row r="86" spans="2:18" ht="15.75" x14ac:dyDescent="0.25">
      <c r="B86" s="213" t="s">
        <v>77</v>
      </c>
      <c r="C86" s="214">
        <v>10935.846</v>
      </c>
      <c r="D86" s="215">
        <v>46974.260999999999</v>
      </c>
      <c r="E86" s="214">
        <v>27632.504000000001</v>
      </c>
      <c r="F86" s="216" t="s">
        <v>202</v>
      </c>
      <c r="G86" s="217">
        <v>9503.4989999999998</v>
      </c>
      <c r="H86" s="218">
        <v>42171.023000000001</v>
      </c>
      <c r="I86" s="219">
        <v>11557</v>
      </c>
      <c r="J86" s="94"/>
      <c r="K86" s="213" t="s">
        <v>128</v>
      </c>
      <c r="L86" s="214">
        <v>5039.8500000000004</v>
      </c>
      <c r="M86" s="215">
        <v>21648.253000000001</v>
      </c>
      <c r="N86" s="214">
        <v>34056.968999999997</v>
      </c>
      <c r="O86" s="216" t="s">
        <v>125</v>
      </c>
      <c r="P86" s="217">
        <v>6449.74</v>
      </c>
      <c r="Q86" s="218">
        <v>28596.394</v>
      </c>
      <c r="R86" s="219">
        <v>1788.0930000000001</v>
      </c>
    </row>
    <row r="87" spans="2:18" ht="15.75" x14ac:dyDescent="0.25">
      <c r="B87" s="213" t="s">
        <v>216</v>
      </c>
      <c r="C87" s="214">
        <v>8457.3819999999996</v>
      </c>
      <c r="D87" s="215">
        <v>36371.370999999999</v>
      </c>
      <c r="E87" s="214">
        <v>9670</v>
      </c>
      <c r="F87" s="216" t="s">
        <v>216</v>
      </c>
      <c r="G87" s="217">
        <v>8366.2829999999994</v>
      </c>
      <c r="H87" s="218">
        <v>37042.256999999998</v>
      </c>
      <c r="I87" s="219">
        <v>10064.125</v>
      </c>
      <c r="J87" s="94"/>
      <c r="K87" s="213" t="s">
        <v>76</v>
      </c>
      <c r="L87" s="214">
        <v>3633.5070000000001</v>
      </c>
      <c r="M87" s="215">
        <v>15618.049000000001</v>
      </c>
      <c r="N87" s="214">
        <v>2608.88</v>
      </c>
      <c r="O87" s="216" t="s">
        <v>136</v>
      </c>
      <c r="P87" s="217">
        <v>5807.634</v>
      </c>
      <c r="Q87" s="218">
        <v>25737.040000000001</v>
      </c>
      <c r="R87" s="219">
        <v>2738.0509999999999</v>
      </c>
    </row>
    <row r="88" spans="2:18" ht="15.75" x14ac:dyDescent="0.25">
      <c r="B88" s="213" t="s">
        <v>127</v>
      </c>
      <c r="C88" s="214">
        <v>6627.9</v>
      </c>
      <c r="D88" s="215">
        <v>28487.303</v>
      </c>
      <c r="E88" s="214">
        <v>4490.0910000000003</v>
      </c>
      <c r="F88" s="216" t="s">
        <v>133</v>
      </c>
      <c r="G88" s="217">
        <v>6599.1319999999996</v>
      </c>
      <c r="H88" s="218">
        <v>28935.098999999998</v>
      </c>
      <c r="I88" s="219">
        <v>1733.7950000000001</v>
      </c>
      <c r="J88" s="94"/>
      <c r="K88" s="213" t="s">
        <v>125</v>
      </c>
      <c r="L88" s="214">
        <v>3414.4839999999999</v>
      </c>
      <c r="M88" s="215">
        <v>14714.897999999999</v>
      </c>
      <c r="N88" s="214">
        <v>2563.4169999999999</v>
      </c>
      <c r="O88" s="216" t="s">
        <v>131</v>
      </c>
      <c r="P88" s="217">
        <v>5706.2690000000002</v>
      </c>
      <c r="Q88" s="218">
        <v>25285.41</v>
      </c>
      <c r="R88" s="219">
        <v>8726.3330000000005</v>
      </c>
    </row>
    <row r="89" spans="2:18" ht="15.75" x14ac:dyDescent="0.25">
      <c r="B89" s="213" t="s">
        <v>133</v>
      </c>
      <c r="C89" s="214">
        <v>6462.3940000000002</v>
      </c>
      <c r="D89" s="215">
        <v>27745.31</v>
      </c>
      <c r="E89" s="214">
        <v>1885.183</v>
      </c>
      <c r="F89" s="216" t="s">
        <v>217</v>
      </c>
      <c r="G89" s="217">
        <v>5191.6989999999996</v>
      </c>
      <c r="H89" s="218">
        <v>23012.531999999999</v>
      </c>
      <c r="I89" s="219">
        <v>5540</v>
      </c>
      <c r="J89" s="94"/>
      <c r="K89" s="213" t="s">
        <v>133</v>
      </c>
      <c r="L89" s="214">
        <v>3162.71</v>
      </c>
      <c r="M89" s="215">
        <v>13592.297</v>
      </c>
      <c r="N89" s="214">
        <v>2361.3649999999998</v>
      </c>
      <c r="O89" s="216" t="s">
        <v>128</v>
      </c>
      <c r="P89" s="217">
        <v>4696.2860000000001</v>
      </c>
      <c r="Q89" s="218">
        <v>20831.902999999998</v>
      </c>
      <c r="R89" s="219">
        <v>40430.42</v>
      </c>
    </row>
    <row r="90" spans="2:18" ht="15.75" x14ac:dyDescent="0.25">
      <c r="B90" s="213" t="s">
        <v>125</v>
      </c>
      <c r="C90" s="214">
        <v>4495.51</v>
      </c>
      <c r="D90" s="215">
        <v>19306.800999999999</v>
      </c>
      <c r="E90" s="214">
        <v>3871.46</v>
      </c>
      <c r="F90" s="216" t="s">
        <v>125</v>
      </c>
      <c r="G90" s="217">
        <v>4747.24</v>
      </c>
      <c r="H90" s="218">
        <v>20918.197</v>
      </c>
      <c r="I90" s="219">
        <v>4407.4219999999996</v>
      </c>
      <c r="J90" s="94"/>
      <c r="K90" s="213" t="s">
        <v>129</v>
      </c>
      <c r="L90" s="214">
        <v>1491.809</v>
      </c>
      <c r="M90" s="215">
        <v>6423.2420000000002</v>
      </c>
      <c r="N90" s="214">
        <v>1307.239</v>
      </c>
      <c r="O90" s="216" t="s">
        <v>133</v>
      </c>
      <c r="P90" s="217">
        <v>2401.8910000000001</v>
      </c>
      <c r="Q90" s="218">
        <v>10572.977000000001</v>
      </c>
      <c r="R90" s="219">
        <v>1102.4570000000001</v>
      </c>
    </row>
    <row r="91" spans="2:18" ht="15.75" x14ac:dyDescent="0.25">
      <c r="B91" s="213" t="s">
        <v>145</v>
      </c>
      <c r="C91" s="214">
        <v>4493.2340000000004</v>
      </c>
      <c r="D91" s="215">
        <v>19293.758999999998</v>
      </c>
      <c r="E91" s="214">
        <v>1308.258</v>
      </c>
      <c r="F91" s="216" t="s">
        <v>127</v>
      </c>
      <c r="G91" s="217">
        <v>4183.0519999999997</v>
      </c>
      <c r="H91" s="218">
        <v>18299.013999999999</v>
      </c>
      <c r="I91" s="219">
        <v>2838.232</v>
      </c>
      <c r="J91" s="94"/>
      <c r="K91" s="213" t="s">
        <v>143</v>
      </c>
      <c r="L91" s="214">
        <v>1308.412</v>
      </c>
      <c r="M91" s="215">
        <v>5622.6620000000003</v>
      </c>
      <c r="N91" s="214">
        <v>624.024</v>
      </c>
      <c r="O91" s="216" t="s">
        <v>129</v>
      </c>
      <c r="P91" s="217">
        <v>1665.35</v>
      </c>
      <c r="Q91" s="218">
        <v>7326.5469999999996</v>
      </c>
      <c r="R91" s="219">
        <v>2863.2550000000001</v>
      </c>
    </row>
    <row r="92" spans="2:18" ht="15.75" x14ac:dyDescent="0.25">
      <c r="B92" s="213" t="s">
        <v>217</v>
      </c>
      <c r="C92" s="214">
        <v>4129.33</v>
      </c>
      <c r="D92" s="215">
        <v>17729.548999999999</v>
      </c>
      <c r="E92" s="214">
        <v>4448</v>
      </c>
      <c r="F92" s="216" t="s">
        <v>272</v>
      </c>
      <c r="G92" s="217">
        <v>4086.2730000000001</v>
      </c>
      <c r="H92" s="218">
        <v>18138.258999999998</v>
      </c>
      <c r="I92" s="219">
        <v>5122</v>
      </c>
      <c r="J92" s="94"/>
      <c r="K92" s="213" t="s">
        <v>218</v>
      </c>
      <c r="L92" s="214">
        <v>1182.3520000000001</v>
      </c>
      <c r="M92" s="215">
        <v>5079.0540000000001</v>
      </c>
      <c r="N92" s="214">
        <v>1781.125</v>
      </c>
      <c r="O92" s="216" t="s">
        <v>135</v>
      </c>
      <c r="P92" s="217">
        <v>1205.2909999999999</v>
      </c>
      <c r="Q92" s="218">
        <v>5385.6689999999999</v>
      </c>
      <c r="R92" s="219">
        <v>708.65499999999997</v>
      </c>
    </row>
    <row r="93" spans="2:18" ht="15.75" x14ac:dyDescent="0.25">
      <c r="B93" s="213" t="s">
        <v>184</v>
      </c>
      <c r="C93" s="214">
        <v>3716.0410000000002</v>
      </c>
      <c r="D93" s="215">
        <v>15973.42</v>
      </c>
      <c r="E93" s="214">
        <v>4298.1000000000004</v>
      </c>
      <c r="F93" s="216" t="s">
        <v>76</v>
      </c>
      <c r="G93" s="217">
        <v>3963.6439999999998</v>
      </c>
      <c r="H93" s="218">
        <v>17389.701000000001</v>
      </c>
      <c r="I93" s="219">
        <v>3630.1590000000001</v>
      </c>
      <c r="J93" s="94"/>
      <c r="K93" s="213" t="s">
        <v>138</v>
      </c>
      <c r="L93" s="214">
        <v>986.55</v>
      </c>
      <c r="M93" s="215">
        <v>4241.6809999999996</v>
      </c>
      <c r="N93" s="214">
        <v>294.23399999999998</v>
      </c>
      <c r="O93" s="216" t="s">
        <v>79</v>
      </c>
      <c r="P93" s="217">
        <v>1032.921</v>
      </c>
      <c r="Q93" s="218">
        <v>4544.6490000000003</v>
      </c>
      <c r="R93" s="219">
        <v>4231.5029999999997</v>
      </c>
    </row>
    <row r="94" spans="2:18" ht="15.75" x14ac:dyDescent="0.25">
      <c r="B94" s="213" t="s">
        <v>222</v>
      </c>
      <c r="C94" s="214">
        <v>3293.806</v>
      </c>
      <c r="D94" s="215">
        <v>14157.566000000001</v>
      </c>
      <c r="E94" s="214">
        <v>3498.9</v>
      </c>
      <c r="F94" s="216" t="s">
        <v>222</v>
      </c>
      <c r="G94" s="217">
        <v>3277.0659999999998</v>
      </c>
      <c r="H94" s="218">
        <v>14405.574000000001</v>
      </c>
      <c r="I94" s="219">
        <v>3630.6010000000001</v>
      </c>
      <c r="J94" s="94"/>
      <c r="K94" s="213" t="s">
        <v>135</v>
      </c>
      <c r="L94" s="214">
        <v>818.32500000000005</v>
      </c>
      <c r="M94" s="215">
        <v>3510.5340000000001</v>
      </c>
      <c r="N94" s="214">
        <v>1110.2629999999999</v>
      </c>
      <c r="O94" s="216" t="s">
        <v>126</v>
      </c>
      <c r="P94" s="217">
        <v>937.86199999999997</v>
      </c>
      <c r="Q94" s="218">
        <v>4107.8670000000002</v>
      </c>
      <c r="R94" s="219">
        <v>474.83</v>
      </c>
    </row>
    <row r="95" spans="2:18" ht="15.75" x14ac:dyDescent="0.25">
      <c r="B95" s="213" t="s">
        <v>76</v>
      </c>
      <c r="C95" s="214">
        <v>3206.3409999999999</v>
      </c>
      <c r="D95" s="215">
        <v>13761.828</v>
      </c>
      <c r="E95" s="214">
        <v>3173.2280000000001</v>
      </c>
      <c r="F95" s="216" t="s">
        <v>221</v>
      </c>
      <c r="G95" s="217">
        <v>3269.9</v>
      </c>
      <c r="H95" s="218">
        <v>14633.239</v>
      </c>
      <c r="I95" s="219">
        <v>4388.4949999999999</v>
      </c>
      <c r="J95" s="94"/>
      <c r="K95" s="213" t="s">
        <v>79</v>
      </c>
      <c r="L95" s="214">
        <v>635.36599999999999</v>
      </c>
      <c r="M95" s="215">
        <v>2734.8319999999999</v>
      </c>
      <c r="N95" s="214">
        <v>1397.0920000000001</v>
      </c>
      <c r="O95" s="216" t="s">
        <v>143</v>
      </c>
      <c r="P95" s="217">
        <v>842.51099999999997</v>
      </c>
      <c r="Q95" s="218">
        <v>3713.252</v>
      </c>
      <c r="R95" s="219">
        <v>364.47399999999999</v>
      </c>
    </row>
    <row r="96" spans="2:18" ht="15.75" x14ac:dyDescent="0.25">
      <c r="B96" s="213" t="s">
        <v>138</v>
      </c>
      <c r="C96" s="214">
        <v>3024.3380000000002</v>
      </c>
      <c r="D96" s="215">
        <v>12991.466</v>
      </c>
      <c r="E96" s="214">
        <v>2604.9630000000002</v>
      </c>
      <c r="F96" s="216" t="s">
        <v>180</v>
      </c>
      <c r="G96" s="217">
        <v>2483.2269999999999</v>
      </c>
      <c r="H96" s="218">
        <v>11005.323</v>
      </c>
      <c r="I96" s="219">
        <v>2129.75</v>
      </c>
      <c r="J96" s="94"/>
      <c r="K96" s="213" t="s">
        <v>136</v>
      </c>
      <c r="L96" s="214">
        <v>467.75299999999999</v>
      </c>
      <c r="M96" s="215">
        <v>2010.1179999999999</v>
      </c>
      <c r="N96" s="214">
        <v>338.91800000000001</v>
      </c>
      <c r="O96" s="216" t="s">
        <v>137</v>
      </c>
      <c r="P96" s="217">
        <v>579.75</v>
      </c>
      <c r="Q96" s="218">
        <v>2598.4549999999999</v>
      </c>
      <c r="R96" s="219">
        <v>377.65199999999999</v>
      </c>
    </row>
    <row r="97" spans="2:18" ht="15.75" x14ac:dyDescent="0.25">
      <c r="B97" s="213" t="s">
        <v>253</v>
      </c>
      <c r="C97" s="214">
        <v>2624.9119999999998</v>
      </c>
      <c r="D97" s="215">
        <v>11283.934999999999</v>
      </c>
      <c r="E97" s="214">
        <v>2906</v>
      </c>
      <c r="F97" s="216" t="s">
        <v>135</v>
      </c>
      <c r="G97" s="217">
        <v>2460.23</v>
      </c>
      <c r="H97" s="218">
        <v>10907.226000000001</v>
      </c>
      <c r="I97" s="219">
        <v>3515.4360000000001</v>
      </c>
      <c r="J97" s="94"/>
      <c r="K97" s="213" t="s">
        <v>147</v>
      </c>
      <c r="L97" s="214">
        <v>334.65</v>
      </c>
      <c r="M97" s="215">
        <v>1438.213</v>
      </c>
      <c r="N97" s="214">
        <v>407</v>
      </c>
      <c r="O97" s="216" t="s">
        <v>147</v>
      </c>
      <c r="P97" s="217">
        <v>575.56899999999996</v>
      </c>
      <c r="Q97" s="218">
        <v>2566.0970000000002</v>
      </c>
      <c r="R97" s="219">
        <v>899.16700000000003</v>
      </c>
    </row>
    <row r="98" spans="2:18" ht="16.5" thickBot="1" x14ac:dyDescent="0.3">
      <c r="B98" s="220" t="s">
        <v>272</v>
      </c>
      <c r="C98" s="221">
        <v>2615.1790000000001</v>
      </c>
      <c r="D98" s="222">
        <v>11243.598</v>
      </c>
      <c r="E98" s="221">
        <v>2830.0259999999998</v>
      </c>
      <c r="F98" s="223" t="s">
        <v>184</v>
      </c>
      <c r="G98" s="224">
        <v>2391.058</v>
      </c>
      <c r="H98" s="225">
        <v>10632.028</v>
      </c>
      <c r="I98" s="226">
        <v>2641.002</v>
      </c>
      <c r="J98" s="94"/>
      <c r="K98" s="220" t="s">
        <v>158</v>
      </c>
      <c r="L98" s="221">
        <v>316.27499999999998</v>
      </c>
      <c r="M98" s="222">
        <v>1346.7329999999999</v>
      </c>
      <c r="N98" s="221">
        <v>83.503</v>
      </c>
      <c r="O98" s="223" t="s">
        <v>218</v>
      </c>
      <c r="P98" s="224">
        <v>391.93200000000002</v>
      </c>
      <c r="Q98" s="225">
        <v>1721.9110000000001</v>
      </c>
      <c r="R98" s="226">
        <v>541.15200000000004</v>
      </c>
    </row>
    <row r="101" spans="2:18" ht="16.5" x14ac:dyDescent="0.25">
      <c r="B101" s="89"/>
      <c r="C101" s="89"/>
      <c r="D101" s="89"/>
      <c r="E101" s="89"/>
      <c r="F101" s="89"/>
      <c r="G101" s="89"/>
      <c r="H101" s="89"/>
      <c r="I101" s="90"/>
      <c r="J101" s="90"/>
      <c r="K101" s="89"/>
      <c r="L101" s="89"/>
      <c r="M101" s="89"/>
      <c r="N101" s="89"/>
      <c r="O101" s="89"/>
      <c r="P101" s="89"/>
      <c r="Q101" s="89"/>
      <c r="R101" s="90"/>
    </row>
    <row r="102" spans="2:18" ht="16.5" x14ac:dyDescent="0.25">
      <c r="B102" s="89" t="s">
        <v>208</v>
      </c>
      <c r="C102" s="89"/>
      <c r="D102" s="89"/>
      <c r="E102" s="89"/>
      <c r="F102" s="89"/>
      <c r="G102" s="90"/>
      <c r="H102" s="90"/>
      <c r="I102" s="90"/>
      <c r="J102" s="90"/>
      <c r="K102" s="89" t="s">
        <v>209</v>
      </c>
      <c r="L102" s="89"/>
      <c r="M102" s="89"/>
      <c r="N102" s="89"/>
      <c r="O102" s="89"/>
      <c r="P102" s="90"/>
      <c r="R102" s="90"/>
    </row>
    <row r="103" spans="2:18" ht="17.25" thickBot="1" x14ac:dyDescent="0.3">
      <c r="B103" s="231" t="s">
        <v>203</v>
      </c>
      <c r="C103" s="89"/>
      <c r="D103" s="89"/>
      <c r="E103" s="89"/>
      <c r="F103" s="89"/>
      <c r="G103" s="90"/>
      <c r="H103" s="90"/>
      <c r="I103" s="90"/>
      <c r="J103" s="90"/>
      <c r="K103" s="231" t="s">
        <v>203</v>
      </c>
      <c r="L103" s="89"/>
      <c r="M103" s="89"/>
      <c r="N103" s="89"/>
      <c r="O103" s="89"/>
      <c r="P103" s="90"/>
      <c r="R103" s="90"/>
    </row>
    <row r="104" spans="2:18" ht="21" thickBot="1" x14ac:dyDescent="0.35">
      <c r="B104" s="91" t="s">
        <v>121</v>
      </c>
      <c r="C104" s="92"/>
      <c r="D104" s="92"/>
      <c r="E104" s="92"/>
      <c r="F104" s="92"/>
      <c r="G104" s="92"/>
      <c r="H104" s="92"/>
      <c r="I104" s="93"/>
      <c r="J104" s="94"/>
      <c r="K104" s="91" t="s">
        <v>122</v>
      </c>
      <c r="L104" s="92"/>
      <c r="M104" s="92"/>
      <c r="N104" s="92"/>
      <c r="O104" s="92"/>
      <c r="P104" s="92"/>
      <c r="Q104" s="92"/>
      <c r="R104" s="93"/>
    </row>
    <row r="105" spans="2:18" ht="19.5" thickBot="1" x14ac:dyDescent="0.35">
      <c r="B105" s="227" t="s">
        <v>295</v>
      </c>
      <c r="C105" s="228"/>
      <c r="D105" s="229"/>
      <c r="E105" s="230"/>
      <c r="F105" s="227" t="s">
        <v>296</v>
      </c>
      <c r="G105" s="228"/>
      <c r="H105" s="229"/>
      <c r="I105" s="230"/>
      <c r="J105" s="94"/>
      <c r="K105" s="227" t="s">
        <v>295</v>
      </c>
      <c r="L105" s="228"/>
      <c r="M105" s="229"/>
      <c r="N105" s="230"/>
      <c r="O105" s="227" t="s">
        <v>296</v>
      </c>
      <c r="P105" s="228"/>
      <c r="Q105" s="229"/>
      <c r="R105" s="230"/>
    </row>
    <row r="106" spans="2:18" ht="29.25" thickBot="1" x14ac:dyDescent="0.25">
      <c r="B106" s="95" t="s">
        <v>123</v>
      </c>
      <c r="C106" s="96" t="s">
        <v>100</v>
      </c>
      <c r="D106" s="97" t="s">
        <v>150</v>
      </c>
      <c r="E106" s="98" t="s">
        <v>124</v>
      </c>
      <c r="F106" s="95" t="s">
        <v>123</v>
      </c>
      <c r="G106" s="96" t="s">
        <v>100</v>
      </c>
      <c r="H106" s="97" t="s">
        <v>150</v>
      </c>
      <c r="I106" s="98" t="s">
        <v>124</v>
      </c>
      <c r="J106" s="94"/>
      <c r="K106" s="95" t="s">
        <v>123</v>
      </c>
      <c r="L106" s="96" t="s">
        <v>100</v>
      </c>
      <c r="M106" s="97" t="s">
        <v>150</v>
      </c>
      <c r="N106" s="98" t="s">
        <v>124</v>
      </c>
      <c r="O106" s="95" t="s">
        <v>123</v>
      </c>
      <c r="P106" s="96" t="s">
        <v>100</v>
      </c>
      <c r="Q106" s="97" t="s">
        <v>150</v>
      </c>
      <c r="R106" s="98" t="s">
        <v>124</v>
      </c>
    </row>
    <row r="107" spans="2:18" ht="16.5" thickBot="1" x14ac:dyDescent="0.3">
      <c r="B107" s="199" t="s">
        <v>114</v>
      </c>
      <c r="C107" s="200">
        <v>236248.065</v>
      </c>
      <c r="D107" s="201">
        <v>1014741.123</v>
      </c>
      <c r="E107" s="202">
        <v>57878.023000000001</v>
      </c>
      <c r="F107" s="203" t="s">
        <v>114</v>
      </c>
      <c r="G107" s="204">
        <v>199062.72899999999</v>
      </c>
      <c r="H107" s="205">
        <v>879241.66</v>
      </c>
      <c r="I107" s="202">
        <v>57153.559000000001</v>
      </c>
      <c r="J107" s="94"/>
      <c r="K107" s="199" t="s">
        <v>114</v>
      </c>
      <c r="L107" s="200">
        <v>86498.213000000003</v>
      </c>
      <c r="M107" s="201">
        <v>371911.99</v>
      </c>
      <c r="N107" s="202">
        <v>17851.991000000002</v>
      </c>
      <c r="O107" s="203" t="s">
        <v>114</v>
      </c>
      <c r="P107" s="204">
        <v>77905.774999999994</v>
      </c>
      <c r="Q107" s="205">
        <v>345636.86499999999</v>
      </c>
      <c r="R107" s="202">
        <v>19855.635999999999</v>
      </c>
    </row>
    <row r="108" spans="2:18" ht="15.75" x14ac:dyDescent="0.25">
      <c r="B108" s="206" t="s">
        <v>129</v>
      </c>
      <c r="C108" s="207">
        <v>44883.67</v>
      </c>
      <c r="D108" s="208">
        <v>192865.94200000001</v>
      </c>
      <c r="E108" s="207">
        <v>11295.293</v>
      </c>
      <c r="F108" s="209" t="s">
        <v>129</v>
      </c>
      <c r="G108" s="210">
        <v>32963.462</v>
      </c>
      <c r="H108" s="211">
        <v>146409.72899999999</v>
      </c>
      <c r="I108" s="212">
        <v>9605.3619999999992</v>
      </c>
      <c r="J108" s="94"/>
      <c r="K108" s="206" t="s">
        <v>278</v>
      </c>
      <c r="L108" s="207">
        <v>31034.331999999999</v>
      </c>
      <c r="M108" s="208">
        <v>133354.14199999999</v>
      </c>
      <c r="N108" s="207">
        <v>6311.3819999999996</v>
      </c>
      <c r="O108" s="209" t="s">
        <v>77</v>
      </c>
      <c r="P108" s="210">
        <v>22876.563999999998</v>
      </c>
      <c r="Q108" s="211">
        <v>101418.213</v>
      </c>
      <c r="R108" s="212">
        <v>5769.6940000000004</v>
      </c>
    </row>
    <row r="109" spans="2:18" ht="15.75" x14ac:dyDescent="0.25">
      <c r="B109" s="213" t="s">
        <v>77</v>
      </c>
      <c r="C109" s="214">
        <v>25206.959999999999</v>
      </c>
      <c r="D109" s="215">
        <v>108275.68399999999</v>
      </c>
      <c r="E109" s="214">
        <v>6423.4340000000002</v>
      </c>
      <c r="F109" s="216" t="s">
        <v>138</v>
      </c>
      <c r="G109" s="217">
        <v>20156.197</v>
      </c>
      <c r="H109" s="218">
        <v>88750.342999999993</v>
      </c>
      <c r="I109" s="219">
        <v>5640.9210000000003</v>
      </c>
      <c r="J109" s="94"/>
      <c r="K109" s="213" t="s">
        <v>77</v>
      </c>
      <c r="L109" s="214">
        <v>27851.702000000001</v>
      </c>
      <c r="M109" s="215">
        <v>119711.073</v>
      </c>
      <c r="N109" s="214">
        <v>5398.2520000000004</v>
      </c>
      <c r="O109" s="216" t="s">
        <v>278</v>
      </c>
      <c r="P109" s="217">
        <v>10605.513000000001</v>
      </c>
      <c r="Q109" s="218">
        <v>47444.17</v>
      </c>
      <c r="R109" s="219">
        <v>3062.5360000000001</v>
      </c>
    </row>
    <row r="110" spans="2:18" ht="15.75" x14ac:dyDescent="0.25">
      <c r="B110" s="213" t="s">
        <v>278</v>
      </c>
      <c r="C110" s="214">
        <v>23446.190999999999</v>
      </c>
      <c r="D110" s="215">
        <v>100629.772</v>
      </c>
      <c r="E110" s="214">
        <v>5734.8739999999998</v>
      </c>
      <c r="F110" s="216" t="s">
        <v>278</v>
      </c>
      <c r="G110" s="217">
        <v>18577.066999999999</v>
      </c>
      <c r="H110" s="218">
        <v>81394.554999999993</v>
      </c>
      <c r="I110" s="219">
        <v>5664.1689999999999</v>
      </c>
      <c r="J110" s="94"/>
      <c r="K110" s="213" t="s">
        <v>126</v>
      </c>
      <c r="L110" s="214">
        <v>5842.5829999999996</v>
      </c>
      <c r="M110" s="215">
        <v>25155.794000000002</v>
      </c>
      <c r="N110" s="214">
        <v>1547.77</v>
      </c>
      <c r="O110" s="216" t="s">
        <v>136</v>
      </c>
      <c r="P110" s="217">
        <v>7305.7479999999996</v>
      </c>
      <c r="Q110" s="218">
        <v>31911.652999999998</v>
      </c>
      <c r="R110" s="219">
        <v>1547.6220000000001</v>
      </c>
    </row>
    <row r="111" spans="2:18" ht="15.75" x14ac:dyDescent="0.25">
      <c r="B111" s="213" t="s">
        <v>79</v>
      </c>
      <c r="C111" s="214">
        <v>19195.225999999999</v>
      </c>
      <c r="D111" s="215">
        <v>82426.823999999993</v>
      </c>
      <c r="E111" s="214">
        <v>4814.66</v>
      </c>
      <c r="F111" s="216" t="s">
        <v>79</v>
      </c>
      <c r="G111" s="217">
        <v>17495.560000000001</v>
      </c>
      <c r="H111" s="218">
        <v>77600.648000000001</v>
      </c>
      <c r="I111" s="219">
        <v>4942.9489999999996</v>
      </c>
      <c r="J111" s="94"/>
      <c r="K111" s="213" t="s">
        <v>136</v>
      </c>
      <c r="L111" s="214">
        <v>3828.752</v>
      </c>
      <c r="M111" s="215">
        <v>16507.591</v>
      </c>
      <c r="N111" s="214">
        <v>867.46799999999996</v>
      </c>
      <c r="O111" s="216" t="s">
        <v>131</v>
      </c>
      <c r="P111" s="217">
        <v>7169.4650000000001</v>
      </c>
      <c r="Q111" s="218">
        <v>31630.762999999999</v>
      </c>
      <c r="R111" s="219">
        <v>1847.2660000000001</v>
      </c>
    </row>
    <row r="112" spans="2:18" ht="15.75" x14ac:dyDescent="0.25">
      <c r="B112" s="213" t="s">
        <v>138</v>
      </c>
      <c r="C112" s="214">
        <v>18615.476999999999</v>
      </c>
      <c r="D112" s="215">
        <v>79966.298999999999</v>
      </c>
      <c r="E112" s="214">
        <v>4784.9709999999995</v>
      </c>
      <c r="F112" s="216" t="s">
        <v>195</v>
      </c>
      <c r="G112" s="217">
        <v>17037.025000000001</v>
      </c>
      <c r="H112" s="218">
        <v>75232.841</v>
      </c>
      <c r="I112" s="219">
        <v>5266.4</v>
      </c>
      <c r="J112" s="94"/>
      <c r="K112" s="213" t="s">
        <v>135</v>
      </c>
      <c r="L112" s="214">
        <v>3560.1640000000002</v>
      </c>
      <c r="M112" s="215">
        <v>15312.825999999999</v>
      </c>
      <c r="N112" s="214">
        <v>786.69</v>
      </c>
      <c r="O112" s="216" t="s">
        <v>126</v>
      </c>
      <c r="P112" s="217">
        <v>7073.3680000000004</v>
      </c>
      <c r="Q112" s="218">
        <v>31382.845000000001</v>
      </c>
      <c r="R112" s="219">
        <v>1703.4559999999999</v>
      </c>
    </row>
    <row r="113" spans="2:18" ht="15.75" x14ac:dyDescent="0.25">
      <c r="B113" s="213" t="s">
        <v>128</v>
      </c>
      <c r="C113" s="214">
        <v>15168.352000000001</v>
      </c>
      <c r="D113" s="215">
        <v>65170.315000000002</v>
      </c>
      <c r="E113" s="214">
        <v>3681.0889999999999</v>
      </c>
      <c r="F113" s="216" t="s">
        <v>128</v>
      </c>
      <c r="G113" s="217">
        <v>14096.089</v>
      </c>
      <c r="H113" s="218">
        <v>62411.423999999999</v>
      </c>
      <c r="I113" s="219">
        <v>3918.1550000000002</v>
      </c>
      <c r="J113" s="94"/>
      <c r="K113" s="213" t="s">
        <v>131</v>
      </c>
      <c r="L113" s="214">
        <v>3182.433</v>
      </c>
      <c r="M113" s="215">
        <v>13703.302</v>
      </c>
      <c r="N113" s="214">
        <v>633.02700000000004</v>
      </c>
      <c r="O113" s="216" t="s">
        <v>137</v>
      </c>
      <c r="P113" s="217">
        <v>4695.2020000000002</v>
      </c>
      <c r="Q113" s="218">
        <v>20846.073</v>
      </c>
      <c r="R113" s="219">
        <v>1375.7470000000001</v>
      </c>
    </row>
    <row r="114" spans="2:18" ht="15.75" x14ac:dyDescent="0.25">
      <c r="B114" s="213" t="s">
        <v>76</v>
      </c>
      <c r="C114" s="214">
        <v>14272.618</v>
      </c>
      <c r="D114" s="215">
        <v>61258.436000000002</v>
      </c>
      <c r="E114" s="214">
        <v>3559.2080000000001</v>
      </c>
      <c r="F114" s="216" t="s">
        <v>77</v>
      </c>
      <c r="G114" s="217">
        <v>12515.998</v>
      </c>
      <c r="H114" s="218">
        <v>55440.762000000002</v>
      </c>
      <c r="I114" s="219">
        <v>3922.2269999999999</v>
      </c>
      <c r="J114" s="94"/>
      <c r="K114" s="213" t="s">
        <v>130</v>
      </c>
      <c r="L114" s="214">
        <v>2897.7730000000001</v>
      </c>
      <c r="M114" s="215">
        <v>12445.311</v>
      </c>
      <c r="N114" s="214">
        <v>412.01499999999999</v>
      </c>
      <c r="O114" s="216" t="s">
        <v>135</v>
      </c>
      <c r="P114" s="217">
        <v>4599.5029999999997</v>
      </c>
      <c r="Q114" s="218">
        <v>20387.212</v>
      </c>
      <c r="R114" s="219">
        <v>1138.973</v>
      </c>
    </row>
    <row r="115" spans="2:18" ht="15.75" x14ac:dyDescent="0.25">
      <c r="B115" s="213" t="s">
        <v>147</v>
      </c>
      <c r="C115" s="214">
        <v>9203.7099999999991</v>
      </c>
      <c r="D115" s="215">
        <v>39528.677000000003</v>
      </c>
      <c r="E115" s="214">
        <v>2217.14</v>
      </c>
      <c r="F115" s="216" t="s">
        <v>147</v>
      </c>
      <c r="G115" s="217">
        <v>7334.5749999999998</v>
      </c>
      <c r="H115" s="218">
        <v>32445.040000000001</v>
      </c>
      <c r="I115" s="219">
        <v>2070.4389999999999</v>
      </c>
      <c r="J115" s="94"/>
      <c r="K115" s="213" t="s">
        <v>137</v>
      </c>
      <c r="L115" s="214">
        <v>2406.27</v>
      </c>
      <c r="M115" s="215">
        <v>10348.778</v>
      </c>
      <c r="N115" s="214">
        <v>557.21900000000005</v>
      </c>
      <c r="O115" s="216" t="s">
        <v>76</v>
      </c>
      <c r="P115" s="217">
        <v>3847.8380000000002</v>
      </c>
      <c r="Q115" s="218">
        <v>17233.871999999999</v>
      </c>
      <c r="R115" s="219">
        <v>936.221</v>
      </c>
    </row>
    <row r="116" spans="2:18" ht="15.75" x14ac:dyDescent="0.25">
      <c r="B116" s="213" t="s">
        <v>180</v>
      </c>
      <c r="C116" s="214">
        <v>8885.9290000000001</v>
      </c>
      <c r="D116" s="215">
        <v>38111.406999999999</v>
      </c>
      <c r="E116" s="214">
        <v>2100.9630000000002</v>
      </c>
      <c r="F116" s="216" t="s">
        <v>136</v>
      </c>
      <c r="G116" s="217">
        <v>5625.7079999999996</v>
      </c>
      <c r="H116" s="218">
        <v>24933.324000000001</v>
      </c>
      <c r="I116" s="219">
        <v>1275.345</v>
      </c>
      <c r="J116" s="94"/>
      <c r="K116" s="213" t="s">
        <v>76</v>
      </c>
      <c r="L116" s="214">
        <v>1686.3789999999999</v>
      </c>
      <c r="M116" s="215">
        <v>7261.9359999999997</v>
      </c>
      <c r="N116" s="214">
        <v>330.53</v>
      </c>
      <c r="O116" s="216" t="s">
        <v>125</v>
      </c>
      <c r="P116" s="217">
        <v>3176.8670000000002</v>
      </c>
      <c r="Q116" s="218">
        <v>14159.173000000001</v>
      </c>
      <c r="R116" s="219">
        <v>770.88699999999994</v>
      </c>
    </row>
    <row r="117" spans="2:18" ht="15.75" x14ac:dyDescent="0.25">
      <c r="B117" s="213" t="s">
        <v>125</v>
      </c>
      <c r="C117" s="214">
        <v>6882.7269999999999</v>
      </c>
      <c r="D117" s="215">
        <v>29565.02</v>
      </c>
      <c r="E117" s="214">
        <v>1545.971</v>
      </c>
      <c r="F117" s="216" t="s">
        <v>76</v>
      </c>
      <c r="G117" s="217">
        <v>5310.0640000000003</v>
      </c>
      <c r="H117" s="218">
        <v>23328.687999999998</v>
      </c>
      <c r="I117" s="219">
        <v>1641.5409999999999</v>
      </c>
      <c r="J117" s="94"/>
      <c r="K117" s="213" t="s">
        <v>128</v>
      </c>
      <c r="L117" s="214">
        <v>1198.5530000000001</v>
      </c>
      <c r="M117" s="215">
        <v>5171.8100000000004</v>
      </c>
      <c r="N117" s="214">
        <v>298.23599999999999</v>
      </c>
      <c r="O117" s="216" t="s">
        <v>128</v>
      </c>
      <c r="P117" s="217">
        <v>2213.5250000000001</v>
      </c>
      <c r="Q117" s="218">
        <v>9931.0390000000007</v>
      </c>
      <c r="R117" s="219">
        <v>651.18799999999999</v>
      </c>
    </row>
    <row r="118" spans="2:18" ht="15.75" x14ac:dyDescent="0.25">
      <c r="B118" s="213" t="s">
        <v>132</v>
      </c>
      <c r="C118" s="214">
        <v>6351.4319999999998</v>
      </c>
      <c r="D118" s="215">
        <v>27225.879000000001</v>
      </c>
      <c r="E118" s="214">
        <v>1024.8</v>
      </c>
      <c r="F118" s="216" t="s">
        <v>125</v>
      </c>
      <c r="G118" s="217">
        <v>4848.2150000000001</v>
      </c>
      <c r="H118" s="218">
        <v>21593.987000000001</v>
      </c>
      <c r="I118" s="219">
        <v>1516.6089999999999</v>
      </c>
      <c r="J118" s="94"/>
      <c r="K118" s="213" t="s">
        <v>195</v>
      </c>
      <c r="L118" s="214">
        <v>800.33500000000004</v>
      </c>
      <c r="M118" s="215">
        <v>3441.5239999999999</v>
      </c>
      <c r="N118" s="214">
        <v>215.88</v>
      </c>
      <c r="O118" s="216" t="s">
        <v>130</v>
      </c>
      <c r="P118" s="217">
        <v>1981.1969999999999</v>
      </c>
      <c r="Q118" s="218">
        <v>8812.1730000000007</v>
      </c>
      <c r="R118" s="219">
        <v>390.065</v>
      </c>
    </row>
    <row r="119" spans="2:18" ht="15.75" x14ac:dyDescent="0.25">
      <c r="B119" s="213" t="s">
        <v>133</v>
      </c>
      <c r="C119" s="214">
        <v>6273.9279999999999</v>
      </c>
      <c r="D119" s="215">
        <v>26942.428</v>
      </c>
      <c r="E119" s="214">
        <v>1497.12</v>
      </c>
      <c r="F119" s="216" t="s">
        <v>187</v>
      </c>
      <c r="G119" s="217">
        <v>4761.7370000000001</v>
      </c>
      <c r="H119" s="218">
        <v>21241.945</v>
      </c>
      <c r="I119" s="219">
        <v>1216.587</v>
      </c>
      <c r="J119" s="94"/>
      <c r="K119" s="213" t="s">
        <v>125</v>
      </c>
      <c r="L119" s="214">
        <v>533.96799999999996</v>
      </c>
      <c r="M119" s="215">
        <v>2301.366</v>
      </c>
      <c r="N119" s="214">
        <v>120.508</v>
      </c>
      <c r="O119" s="216" t="s">
        <v>127</v>
      </c>
      <c r="P119" s="217">
        <v>1220.299</v>
      </c>
      <c r="Q119" s="218">
        <v>5429.6170000000002</v>
      </c>
      <c r="R119" s="219">
        <v>356.31900000000002</v>
      </c>
    </row>
    <row r="120" spans="2:18" ht="15.75" x14ac:dyDescent="0.25">
      <c r="B120" s="213" t="s">
        <v>136</v>
      </c>
      <c r="C120" s="214">
        <v>5881.6970000000001</v>
      </c>
      <c r="D120" s="215">
        <v>25273.277999999998</v>
      </c>
      <c r="E120" s="214">
        <v>1229.82</v>
      </c>
      <c r="F120" s="216" t="s">
        <v>133</v>
      </c>
      <c r="G120" s="217">
        <v>4268.5590000000002</v>
      </c>
      <c r="H120" s="218">
        <v>18929.983</v>
      </c>
      <c r="I120" s="219">
        <v>1081.5319999999999</v>
      </c>
      <c r="J120" s="94"/>
      <c r="K120" s="213" t="s">
        <v>129</v>
      </c>
      <c r="L120" s="214">
        <v>522.27499999999998</v>
      </c>
      <c r="M120" s="215">
        <v>2247.0619999999999</v>
      </c>
      <c r="N120" s="214">
        <v>130.63900000000001</v>
      </c>
      <c r="O120" s="216" t="s">
        <v>183</v>
      </c>
      <c r="P120" s="217">
        <v>310.91699999999997</v>
      </c>
      <c r="Q120" s="218">
        <v>1381.829</v>
      </c>
      <c r="R120" s="219">
        <v>62.915999999999997</v>
      </c>
    </row>
    <row r="121" spans="2:18" ht="15.75" x14ac:dyDescent="0.25">
      <c r="B121" s="213" t="s">
        <v>281</v>
      </c>
      <c r="C121" s="214">
        <v>3481.201</v>
      </c>
      <c r="D121" s="215">
        <v>14967.514999999999</v>
      </c>
      <c r="E121" s="214">
        <v>934.70899999999995</v>
      </c>
      <c r="F121" s="216" t="s">
        <v>180</v>
      </c>
      <c r="G121" s="217">
        <v>3372.8939999999998</v>
      </c>
      <c r="H121" s="218">
        <v>14880.887000000001</v>
      </c>
      <c r="I121" s="219">
        <v>933.97500000000002</v>
      </c>
      <c r="J121" s="94"/>
      <c r="K121" s="213" t="s">
        <v>79</v>
      </c>
      <c r="L121" s="214">
        <v>367.476</v>
      </c>
      <c r="M121" s="215">
        <v>1578.06</v>
      </c>
      <c r="N121" s="214">
        <v>79.302999999999997</v>
      </c>
      <c r="O121" s="216" t="s">
        <v>129</v>
      </c>
      <c r="P121" s="217">
        <v>199.881</v>
      </c>
      <c r="Q121" s="218">
        <v>894.79499999999996</v>
      </c>
      <c r="R121" s="219">
        <v>68.39</v>
      </c>
    </row>
    <row r="122" spans="2:18" ht="15.75" x14ac:dyDescent="0.25">
      <c r="B122" s="213" t="s">
        <v>183</v>
      </c>
      <c r="C122" s="214">
        <v>3277.3020000000001</v>
      </c>
      <c r="D122" s="215">
        <v>14074.004000000001</v>
      </c>
      <c r="E122" s="214">
        <v>729.90700000000004</v>
      </c>
      <c r="F122" s="216" t="s">
        <v>132</v>
      </c>
      <c r="G122" s="217">
        <v>3033.14</v>
      </c>
      <c r="H122" s="218">
        <v>13310.004000000001</v>
      </c>
      <c r="I122" s="219">
        <v>708.69600000000003</v>
      </c>
      <c r="J122" s="94"/>
      <c r="K122" s="213" t="s">
        <v>145</v>
      </c>
      <c r="L122" s="214">
        <v>339.274</v>
      </c>
      <c r="M122" s="215">
        <v>1459.6</v>
      </c>
      <c r="N122" s="214">
        <v>67.900000000000006</v>
      </c>
      <c r="O122" s="216" t="s">
        <v>79</v>
      </c>
      <c r="P122" s="217">
        <v>170.90299999999999</v>
      </c>
      <c r="Q122" s="218">
        <v>748.31</v>
      </c>
      <c r="R122" s="219">
        <v>36.941000000000003</v>
      </c>
    </row>
    <row r="123" spans="2:18" ht="16.5" thickBot="1" x14ac:dyDescent="0.3">
      <c r="B123" s="220" t="s">
        <v>279</v>
      </c>
      <c r="C123" s="221">
        <v>3068.9059999999999</v>
      </c>
      <c r="D123" s="222">
        <v>13286.915000000001</v>
      </c>
      <c r="E123" s="221">
        <v>845.57799999999997</v>
      </c>
      <c r="F123" s="223" t="s">
        <v>268</v>
      </c>
      <c r="G123" s="224">
        <v>2800.1320000000001</v>
      </c>
      <c r="H123" s="225">
        <v>11996.298000000001</v>
      </c>
      <c r="I123" s="226">
        <v>823.37</v>
      </c>
      <c r="J123" s="94"/>
      <c r="K123" s="220" t="s">
        <v>183</v>
      </c>
      <c r="L123" s="221">
        <v>218.256</v>
      </c>
      <c r="M123" s="222">
        <v>936.48900000000003</v>
      </c>
      <c r="N123" s="221">
        <v>43.503</v>
      </c>
      <c r="O123" s="223" t="s">
        <v>145</v>
      </c>
      <c r="P123" s="224">
        <v>169.40700000000001</v>
      </c>
      <c r="Q123" s="225">
        <v>742.56100000000004</v>
      </c>
      <c r="R123" s="226">
        <v>42.674999999999997</v>
      </c>
    </row>
    <row r="127" spans="2:18" ht="16.5" x14ac:dyDescent="0.25">
      <c r="B127" s="89"/>
      <c r="C127" s="89"/>
      <c r="D127" s="89"/>
      <c r="E127" s="89"/>
      <c r="F127" s="89"/>
      <c r="G127" s="89"/>
      <c r="H127" s="89"/>
      <c r="I127" s="90"/>
      <c r="J127" s="90"/>
      <c r="K127" s="89"/>
      <c r="L127" s="89"/>
      <c r="M127" s="89"/>
      <c r="N127" s="89"/>
      <c r="O127" s="89"/>
      <c r="P127" s="99"/>
      <c r="Q127" s="99"/>
      <c r="R127" s="94"/>
    </row>
    <row r="128" spans="2:18" ht="16.5" x14ac:dyDescent="0.25">
      <c r="B128" s="89" t="s">
        <v>210</v>
      </c>
      <c r="C128" s="89"/>
      <c r="D128" s="89"/>
      <c r="E128" s="89"/>
      <c r="F128" s="89"/>
      <c r="G128" s="89"/>
      <c r="H128" s="89"/>
      <c r="I128" s="90"/>
      <c r="J128" s="90"/>
      <c r="K128" s="89" t="s">
        <v>211</v>
      </c>
      <c r="L128" s="89"/>
      <c r="M128" s="89"/>
      <c r="N128" s="89"/>
      <c r="O128" s="89"/>
      <c r="P128" s="99"/>
      <c r="Q128" s="99"/>
      <c r="R128" s="94"/>
    </row>
    <row r="129" spans="2:31" ht="17.25" thickBot="1" x14ac:dyDescent="0.3">
      <c r="B129" s="231" t="s">
        <v>203</v>
      </c>
      <c r="C129" s="89"/>
      <c r="D129" s="89"/>
      <c r="E129" s="89"/>
      <c r="F129" s="94"/>
      <c r="G129" s="94"/>
      <c r="H129" s="94"/>
      <c r="I129" s="94"/>
      <c r="J129" s="94"/>
      <c r="K129" s="231" t="s">
        <v>203</v>
      </c>
      <c r="L129" s="89"/>
      <c r="M129" s="89"/>
      <c r="N129" s="89"/>
      <c r="O129" s="94"/>
      <c r="P129" s="94"/>
      <c r="Q129" s="94"/>
      <c r="R129" s="94"/>
    </row>
    <row r="130" spans="2:31" ht="21" thickBot="1" x14ac:dyDescent="0.35">
      <c r="B130" s="91" t="s">
        <v>121</v>
      </c>
      <c r="C130" s="92"/>
      <c r="D130" s="92"/>
      <c r="E130" s="92"/>
      <c r="F130" s="92"/>
      <c r="G130" s="92"/>
      <c r="H130" s="92"/>
      <c r="I130" s="93"/>
      <c r="J130" s="94"/>
      <c r="K130" s="91" t="s">
        <v>122</v>
      </c>
      <c r="L130" s="92"/>
      <c r="M130" s="92"/>
      <c r="N130" s="92"/>
      <c r="O130" s="92"/>
      <c r="P130" s="92"/>
      <c r="Q130" s="92"/>
      <c r="R130" s="93"/>
    </row>
    <row r="131" spans="2:31" ht="19.5" thickBot="1" x14ac:dyDescent="0.35">
      <c r="B131" s="227" t="s">
        <v>295</v>
      </c>
      <c r="C131" s="228"/>
      <c r="D131" s="229"/>
      <c r="E131" s="230"/>
      <c r="F131" s="227" t="s">
        <v>296</v>
      </c>
      <c r="G131" s="228"/>
      <c r="H131" s="229"/>
      <c r="I131" s="230"/>
      <c r="J131" s="94"/>
      <c r="K131" s="227" t="s">
        <v>295</v>
      </c>
      <c r="L131" s="228"/>
      <c r="M131" s="229"/>
      <c r="N131" s="230"/>
      <c r="O131" s="227" t="s">
        <v>296</v>
      </c>
      <c r="P131" s="228"/>
      <c r="Q131" s="229"/>
      <c r="R131" s="230"/>
    </row>
    <row r="132" spans="2:31" ht="29.25" thickBot="1" x14ac:dyDescent="0.25">
      <c r="B132" s="95" t="s">
        <v>123</v>
      </c>
      <c r="C132" s="96" t="s">
        <v>100</v>
      </c>
      <c r="D132" s="97" t="s">
        <v>150</v>
      </c>
      <c r="E132" s="98" t="s">
        <v>124</v>
      </c>
      <c r="F132" s="95" t="s">
        <v>123</v>
      </c>
      <c r="G132" s="96" t="s">
        <v>100</v>
      </c>
      <c r="H132" s="97" t="s">
        <v>150</v>
      </c>
      <c r="I132" s="98" t="s">
        <v>124</v>
      </c>
      <c r="J132" s="94"/>
      <c r="K132" s="95" t="s">
        <v>123</v>
      </c>
      <c r="L132" s="96" t="s">
        <v>100</v>
      </c>
      <c r="M132" s="97" t="s">
        <v>150</v>
      </c>
      <c r="N132" s="98" t="s">
        <v>124</v>
      </c>
      <c r="O132" s="95" t="s">
        <v>123</v>
      </c>
      <c r="P132" s="96" t="s">
        <v>100</v>
      </c>
      <c r="Q132" s="97" t="s">
        <v>150</v>
      </c>
      <c r="R132" s="98" t="s">
        <v>124</v>
      </c>
    </row>
    <row r="133" spans="2:31" ht="16.5" thickBot="1" x14ac:dyDescent="0.3">
      <c r="B133" s="199" t="s">
        <v>114</v>
      </c>
      <c r="C133" s="200">
        <v>795484.84400000004</v>
      </c>
      <c r="D133" s="201">
        <v>3418370.969</v>
      </c>
      <c r="E133" s="202">
        <v>258528.992</v>
      </c>
      <c r="F133" s="203" t="s">
        <v>114</v>
      </c>
      <c r="G133" s="204">
        <v>814953.08900000004</v>
      </c>
      <c r="H133" s="205">
        <v>3609659.0419999999</v>
      </c>
      <c r="I133" s="202">
        <v>262905.97499999998</v>
      </c>
      <c r="J133" s="94"/>
      <c r="K133" s="199" t="s">
        <v>114</v>
      </c>
      <c r="L133" s="200">
        <v>381637.43300000002</v>
      </c>
      <c r="M133" s="201">
        <v>1640164.7350000001</v>
      </c>
      <c r="N133" s="202">
        <v>104366.44899999999</v>
      </c>
      <c r="O133" s="203" t="s">
        <v>114</v>
      </c>
      <c r="P133" s="204">
        <v>372450.37199999997</v>
      </c>
      <c r="Q133" s="205">
        <v>1648384.3389999999</v>
      </c>
      <c r="R133" s="202">
        <v>97632.494000000006</v>
      </c>
    </row>
    <row r="134" spans="2:31" ht="15.75" x14ac:dyDescent="0.25">
      <c r="B134" s="206" t="s">
        <v>77</v>
      </c>
      <c r="C134" s="207">
        <v>111055.622</v>
      </c>
      <c r="D134" s="208">
        <v>477251.82699999999</v>
      </c>
      <c r="E134" s="207">
        <v>44085.790999999997</v>
      </c>
      <c r="F134" s="209" t="s">
        <v>129</v>
      </c>
      <c r="G134" s="210">
        <v>91783.270999999993</v>
      </c>
      <c r="H134" s="211">
        <v>406407.30099999998</v>
      </c>
      <c r="I134" s="212">
        <v>28129.425999999999</v>
      </c>
      <c r="J134" s="94"/>
      <c r="K134" s="206" t="s">
        <v>77</v>
      </c>
      <c r="L134" s="207">
        <v>158040.80600000001</v>
      </c>
      <c r="M134" s="208">
        <v>679433.18</v>
      </c>
      <c r="N134" s="207">
        <v>48329.680999999997</v>
      </c>
      <c r="O134" s="209" t="s">
        <v>77</v>
      </c>
      <c r="P134" s="210">
        <v>143194.125</v>
      </c>
      <c r="Q134" s="211">
        <v>633830.89500000002</v>
      </c>
      <c r="R134" s="212">
        <v>44501.175000000003</v>
      </c>
    </row>
    <row r="135" spans="2:31" ht="15.75" x14ac:dyDescent="0.25">
      <c r="B135" s="213" t="s">
        <v>129</v>
      </c>
      <c r="C135" s="214">
        <v>97076.532000000007</v>
      </c>
      <c r="D135" s="215">
        <v>417112.61700000003</v>
      </c>
      <c r="E135" s="214">
        <v>30509.343000000001</v>
      </c>
      <c r="F135" s="216" t="s">
        <v>77</v>
      </c>
      <c r="G135" s="217">
        <v>91545.316999999995</v>
      </c>
      <c r="H135" s="218">
        <v>405143.69199999998</v>
      </c>
      <c r="I135" s="219">
        <v>38376.567000000003</v>
      </c>
      <c r="J135" s="94"/>
      <c r="K135" s="213" t="s">
        <v>278</v>
      </c>
      <c r="L135" s="214">
        <v>47774.124000000003</v>
      </c>
      <c r="M135" s="215">
        <v>205189.91500000001</v>
      </c>
      <c r="N135" s="214">
        <v>14377.652</v>
      </c>
      <c r="O135" s="216" t="s">
        <v>125</v>
      </c>
      <c r="P135" s="217">
        <v>43146.565999999999</v>
      </c>
      <c r="Q135" s="218">
        <v>191080.36199999999</v>
      </c>
      <c r="R135" s="219">
        <v>6673.1949999999997</v>
      </c>
    </row>
    <row r="136" spans="2:31" ht="15.75" x14ac:dyDescent="0.25">
      <c r="B136" s="213" t="s">
        <v>125</v>
      </c>
      <c r="C136" s="214">
        <v>74931.828999999998</v>
      </c>
      <c r="D136" s="215">
        <v>321973.67599999998</v>
      </c>
      <c r="E136" s="214">
        <v>22411.223999999998</v>
      </c>
      <c r="F136" s="216" t="s">
        <v>195</v>
      </c>
      <c r="G136" s="217">
        <v>86831.198000000004</v>
      </c>
      <c r="H136" s="218">
        <v>385497.11700000003</v>
      </c>
      <c r="I136" s="219">
        <v>24242.905999999999</v>
      </c>
      <c r="J136" s="94"/>
      <c r="K136" s="213" t="s">
        <v>125</v>
      </c>
      <c r="L136" s="214">
        <v>42066.415999999997</v>
      </c>
      <c r="M136" s="215">
        <v>180784.20499999999</v>
      </c>
      <c r="N136" s="214">
        <v>7169.0990000000002</v>
      </c>
      <c r="O136" s="216" t="s">
        <v>278</v>
      </c>
      <c r="P136" s="217">
        <v>37699.046000000002</v>
      </c>
      <c r="Q136" s="218">
        <v>166277.712</v>
      </c>
      <c r="R136" s="219">
        <v>10150.148999999999</v>
      </c>
    </row>
    <row r="137" spans="2:31" ht="15.75" x14ac:dyDescent="0.25">
      <c r="B137" s="213" t="s">
        <v>79</v>
      </c>
      <c r="C137" s="214">
        <v>53528.523000000001</v>
      </c>
      <c r="D137" s="215">
        <v>230138.576</v>
      </c>
      <c r="E137" s="214">
        <v>17185.917000000001</v>
      </c>
      <c r="F137" s="216" t="s">
        <v>125</v>
      </c>
      <c r="G137" s="217">
        <v>61018.8</v>
      </c>
      <c r="H137" s="218">
        <v>270706.78700000001</v>
      </c>
      <c r="I137" s="219">
        <v>18704.047999999999</v>
      </c>
      <c r="J137" s="94"/>
      <c r="K137" s="213" t="s">
        <v>76</v>
      </c>
      <c r="L137" s="214">
        <v>24654.473000000002</v>
      </c>
      <c r="M137" s="215">
        <v>105984.13</v>
      </c>
      <c r="N137" s="214">
        <v>6534.2690000000002</v>
      </c>
      <c r="O137" s="216" t="s">
        <v>129</v>
      </c>
      <c r="P137" s="217">
        <v>27594.697</v>
      </c>
      <c r="Q137" s="218">
        <v>122282.914</v>
      </c>
      <c r="R137" s="219">
        <v>7500.9960000000001</v>
      </c>
    </row>
    <row r="138" spans="2:31" ht="15.75" x14ac:dyDescent="0.25">
      <c r="B138" s="213" t="s">
        <v>136</v>
      </c>
      <c r="C138" s="214">
        <v>51015.555999999997</v>
      </c>
      <c r="D138" s="215">
        <v>219236.63399999999</v>
      </c>
      <c r="E138" s="214">
        <v>15651.54</v>
      </c>
      <c r="F138" s="216" t="s">
        <v>136</v>
      </c>
      <c r="G138" s="217">
        <v>51841.186000000002</v>
      </c>
      <c r="H138" s="218">
        <v>229788.38200000001</v>
      </c>
      <c r="I138" s="219">
        <v>16829.116999999998</v>
      </c>
      <c r="J138" s="94"/>
      <c r="K138" s="213" t="s">
        <v>129</v>
      </c>
      <c r="L138" s="214">
        <v>24566.004000000001</v>
      </c>
      <c r="M138" s="215">
        <v>105548.511</v>
      </c>
      <c r="N138" s="214">
        <v>6392.9040000000005</v>
      </c>
      <c r="O138" s="216" t="s">
        <v>76</v>
      </c>
      <c r="P138" s="217">
        <v>22867.421999999999</v>
      </c>
      <c r="Q138" s="218">
        <v>101216.60400000001</v>
      </c>
      <c r="R138" s="219">
        <v>5254.6040000000003</v>
      </c>
    </row>
    <row r="139" spans="2:31" ht="15.75" x14ac:dyDescent="0.25">
      <c r="B139" s="213" t="s">
        <v>195</v>
      </c>
      <c r="C139" s="214">
        <v>38236.911999999997</v>
      </c>
      <c r="D139" s="215">
        <v>164345.68599999999</v>
      </c>
      <c r="E139" s="214">
        <v>10576.867</v>
      </c>
      <c r="F139" s="216" t="s">
        <v>79</v>
      </c>
      <c r="G139" s="217">
        <v>48455.366000000002</v>
      </c>
      <c r="H139" s="218">
        <v>214463.62100000001</v>
      </c>
      <c r="I139" s="219">
        <v>15049.174000000001</v>
      </c>
      <c r="J139" s="94"/>
      <c r="K139" s="213" t="s">
        <v>135</v>
      </c>
      <c r="L139" s="214">
        <v>22551.239000000001</v>
      </c>
      <c r="M139" s="215">
        <v>96885.478000000003</v>
      </c>
      <c r="N139" s="214">
        <v>6603</v>
      </c>
      <c r="O139" s="216" t="s">
        <v>135</v>
      </c>
      <c r="P139" s="217">
        <v>21947.915000000001</v>
      </c>
      <c r="Q139" s="218">
        <v>97191.21</v>
      </c>
      <c r="R139" s="219">
        <v>6662.8459999999995</v>
      </c>
    </row>
    <row r="140" spans="2:31" ht="15.75" x14ac:dyDescent="0.25">
      <c r="B140" s="213" t="s">
        <v>138</v>
      </c>
      <c r="C140" s="214">
        <v>37711.29</v>
      </c>
      <c r="D140" s="215">
        <v>162079.954</v>
      </c>
      <c r="E140" s="214">
        <v>15394.545</v>
      </c>
      <c r="F140" s="216" t="s">
        <v>138</v>
      </c>
      <c r="G140" s="217">
        <v>39789.563999999998</v>
      </c>
      <c r="H140" s="218">
        <v>176183.58</v>
      </c>
      <c r="I140" s="219">
        <v>15602.386</v>
      </c>
      <c r="J140" s="94"/>
      <c r="K140" s="213" t="s">
        <v>127</v>
      </c>
      <c r="L140" s="214">
        <v>8788.41</v>
      </c>
      <c r="M140" s="215">
        <v>37763.618000000002</v>
      </c>
      <c r="N140" s="214">
        <v>1267.81</v>
      </c>
      <c r="O140" s="216" t="s">
        <v>136</v>
      </c>
      <c r="P140" s="217">
        <v>11443.842000000001</v>
      </c>
      <c r="Q140" s="218">
        <v>50633.466999999997</v>
      </c>
      <c r="R140" s="219">
        <v>2821.4490000000001</v>
      </c>
    </row>
    <row r="141" spans="2:31" ht="15.75" x14ac:dyDescent="0.25">
      <c r="B141" s="213" t="s">
        <v>132</v>
      </c>
      <c r="C141" s="214">
        <v>34114.315000000002</v>
      </c>
      <c r="D141" s="215">
        <v>146614.796</v>
      </c>
      <c r="E141" s="214">
        <v>9916.75</v>
      </c>
      <c r="F141" s="216" t="s">
        <v>132</v>
      </c>
      <c r="G141" s="217">
        <v>35742.021999999997</v>
      </c>
      <c r="H141" s="218">
        <v>157968.302</v>
      </c>
      <c r="I141" s="219">
        <v>11125.815000000001</v>
      </c>
      <c r="J141" s="94"/>
      <c r="K141" s="213" t="s">
        <v>128</v>
      </c>
      <c r="L141" s="214">
        <v>8569.4150000000009</v>
      </c>
      <c r="M141" s="215">
        <v>36806.46</v>
      </c>
      <c r="N141" s="214">
        <v>2171.4740000000002</v>
      </c>
      <c r="O141" s="216" t="s">
        <v>127</v>
      </c>
      <c r="P141" s="217">
        <v>10789.222</v>
      </c>
      <c r="Q141" s="218">
        <v>47682.995999999999</v>
      </c>
      <c r="R141" s="219">
        <v>1607.5419999999999</v>
      </c>
      <c r="AE141" s="65">
        <v>0</v>
      </c>
    </row>
    <row r="142" spans="2:31" ht="15.75" x14ac:dyDescent="0.25">
      <c r="B142" s="213" t="s">
        <v>133</v>
      </c>
      <c r="C142" s="214">
        <v>30853.286</v>
      </c>
      <c r="D142" s="215">
        <v>132525.402</v>
      </c>
      <c r="E142" s="214">
        <v>10254.557000000001</v>
      </c>
      <c r="F142" s="216" t="s">
        <v>133</v>
      </c>
      <c r="G142" s="217">
        <v>27824.554</v>
      </c>
      <c r="H142" s="218">
        <v>123051.394</v>
      </c>
      <c r="I142" s="219">
        <v>8881.83</v>
      </c>
      <c r="J142" s="94"/>
      <c r="K142" s="213" t="s">
        <v>156</v>
      </c>
      <c r="L142" s="214">
        <v>7669.5309999999999</v>
      </c>
      <c r="M142" s="215">
        <v>32943.214999999997</v>
      </c>
      <c r="N142" s="214">
        <v>1340.2809999999999</v>
      </c>
      <c r="O142" s="216" t="s">
        <v>128</v>
      </c>
      <c r="P142" s="217">
        <v>10270.245999999999</v>
      </c>
      <c r="Q142" s="218">
        <v>45472.584000000003</v>
      </c>
      <c r="R142" s="219">
        <v>1984.136</v>
      </c>
    </row>
    <row r="143" spans="2:31" ht="15.75" x14ac:dyDescent="0.25">
      <c r="B143" s="213" t="s">
        <v>128</v>
      </c>
      <c r="C143" s="214">
        <v>24576.215</v>
      </c>
      <c r="D143" s="215">
        <v>105614.351</v>
      </c>
      <c r="E143" s="214">
        <v>8289.3029999999999</v>
      </c>
      <c r="F143" s="216" t="s">
        <v>128</v>
      </c>
      <c r="G143" s="217">
        <v>24033.937999999998</v>
      </c>
      <c r="H143" s="218">
        <v>106505.25199999999</v>
      </c>
      <c r="I143" s="219">
        <v>7927.5590000000002</v>
      </c>
      <c r="J143" s="94"/>
      <c r="K143" s="213" t="s">
        <v>136</v>
      </c>
      <c r="L143" s="214">
        <v>7018.2</v>
      </c>
      <c r="M143" s="215">
        <v>30190.822</v>
      </c>
      <c r="N143" s="214">
        <v>1595.8869999999999</v>
      </c>
      <c r="O143" s="216" t="s">
        <v>156</v>
      </c>
      <c r="P143" s="217">
        <v>8039.6869999999999</v>
      </c>
      <c r="Q143" s="218">
        <v>35564.697</v>
      </c>
      <c r="R143" s="219">
        <v>1425.5630000000001</v>
      </c>
    </row>
    <row r="144" spans="2:31" ht="15.75" x14ac:dyDescent="0.25">
      <c r="B144" s="213" t="s">
        <v>127</v>
      </c>
      <c r="C144" s="214">
        <v>21825.098999999998</v>
      </c>
      <c r="D144" s="215">
        <v>93784.273000000001</v>
      </c>
      <c r="E144" s="214">
        <v>6742.0420000000004</v>
      </c>
      <c r="F144" s="216" t="s">
        <v>127</v>
      </c>
      <c r="G144" s="217">
        <v>21825.937999999998</v>
      </c>
      <c r="H144" s="218">
        <v>96245.971000000005</v>
      </c>
      <c r="I144" s="219">
        <v>6695.777</v>
      </c>
      <c r="J144" s="94"/>
      <c r="K144" s="213" t="s">
        <v>133</v>
      </c>
      <c r="L144" s="214">
        <v>4650.8410000000003</v>
      </c>
      <c r="M144" s="215">
        <v>19954.613000000001</v>
      </c>
      <c r="N144" s="214">
        <v>951.74300000000005</v>
      </c>
      <c r="O144" s="216" t="s">
        <v>186</v>
      </c>
      <c r="P144" s="217">
        <v>7247.0839999999998</v>
      </c>
      <c r="Q144" s="218">
        <v>32187.632000000001</v>
      </c>
      <c r="R144" s="219">
        <v>987.89099999999996</v>
      </c>
    </row>
    <row r="145" spans="2:18" ht="15.75" x14ac:dyDescent="0.25">
      <c r="B145" s="213" t="s">
        <v>134</v>
      </c>
      <c r="C145" s="214">
        <v>16497.484</v>
      </c>
      <c r="D145" s="215">
        <v>70897.937999999995</v>
      </c>
      <c r="E145" s="214">
        <v>5673.9269999999997</v>
      </c>
      <c r="F145" s="216" t="s">
        <v>135</v>
      </c>
      <c r="G145" s="217">
        <v>18145.895</v>
      </c>
      <c r="H145" s="218">
        <v>80404.741999999998</v>
      </c>
      <c r="I145" s="219">
        <v>4364.6440000000002</v>
      </c>
      <c r="J145" s="94"/>
      <c r="K145" s="213" t="s">
        <v>186</v>
      </c>
      <c r="L145" s="214">
        <v>4484.2190000000001</v>
      </c>
      <c r="M145" s="215">
        <v>19248.016</v>
      </c>
      <c r="N145" s="214">
        <v>621.40800000000002</v>
      </c>
      <c r="O145" s="216" t="s">
        <v>133</v>
      </c>
      <c r="P145" s="217">
        <v>6767.3950000000004</v>
      </c>
      <c r="Q145" s="218">
        <v>30100.588</v>
      </c>
      <c r="R145" s="219">
        <v>1362.538</v>
      </c>
    </row>
    <row r="146" spans="2:18" ht="15.75" x14ac:dyDescent="0.25">
      <c r="B146" s="213" t="s">
        <v>135</v>
      </c>
      <c r="C146" s="214">
        <v>16048.361000000001</v>
      </c>
      <c r="D146" s="215">
        <v>68941.982999999993</v>
      </c>
      <c r="E146" s="214">
        <v>4617.6450000000004</v>
      </c>
      <c r="F146" s="216" t="s">
        <v>278</v>
      </c>
      <c r="G146" s="217">
        <v>15505.645</v>
      </c>
      <c r="H146" s="218">
        <v>69125.195000000007</v>
      </c>
      <c r="I146" s="219">
        <v>4885.7479999999996</v>
      </c>
      <c r="J146" s="94"/>
      <c r="K146" s="213" t="s">
        <v>176</v>
      </c>
      <c r="L146" s="214">
        <v>3357.0010000000002</v>
      </c>
      <c r="M146" s="215">
        <v>14414.291999999999</v>
      </c>
      <c r="N146" s="214">
        <v>1037.3520000000001</v>
      </c>
      <c r="O146" s="216" t="s">
        <v>131</v>
      </c>
      <c r="P146" s="217">
        <v>3725.7950000000001</v>
      </c>
      <c r="Q146" s="218">
        <v>16460.431</v>
      </c>
      <c r="R146" s="219">
        <v>1880.625</v>
      </c>
    </row>
    <row r="147" spans="2:18" ht="15.75" x14ac:dyDescent="0.25">
      <c r="B147" s="213" t="s">
        <v>139</v>
      </c>
      <c r="C147" s="214">
        <v>15692.35</v>
      </c>
      <c r="D147" s="215">
        <v>67420.850999999995</v>
      </c>
      <c r="E147" s="214">
        <v>4684.5959999999995</v>
      </c>
      <c r="F147" s="216" t="s">
        <v>134</v>
      </c>
      <c r="G147" s="217">
        <v>15469.198</v>
      </c>
      <c r="H147" s="218">
        <v>68598.350000000006</v>
      </c>
      <c r="I147" s="219">
        <v>5390.9160000000002</v>
      </c>
      <c r="J147" s="94"/>
      <c r="K147" s="213" t="s">
        <v>131</v>
      </c>
      <c r="L147" s="214">
        <v>3023.2170000000001</v>
      </c>
      <c r="M147" s="215">
        <v>12986.73</v>
      </c>
      <c r="N147" s="214">
        <v>1412.05</v>
      </c>
      <c r="O147" s="216" t="s">
        <v>126</v>
      </c>
      <c r="P147" s="217">
        <v>2634.2689999999998</v>
      </c>
      <c r="Q147" s="218">
        <v>11716.949000000001</v>
      </c>
      <c r="R147" s="219">
        <v>583.11300000000006</v>
      </c>
    </row>
    <row r="148" spans="2:18" ht="15.75" x14ac:dyDescent="0.25">
      <c r="B148" s="213" t="s">
        <v>147</v>
      </c>
      <c r="C148" s="214">
        <v>13756.572</v>
      </c>
      <c r="D148" s="215">
        <v>59089.000999999997</v>
      </c>
      <c r="E148" s="214">
        <v>4104.1440000000002</v>
      </c>
      <c r="F148" s="216" t="s">
        <v>187</v>
      </c>
      <c r="G148" s="217">
        <v>14822.038</v>
      </c>
      <c r="H148" s="218">
        <v>65440.146999999997</v>
      </c>
      <c r="I148" s="219">
        <v>4109.3739999999998</v>
      </c>
      <c r="J148" s="94"/>
      <c r="K148" s="213" t="s">
        <v>137</v>
      </c>
      <c r="L148" s="214">
        <v>2896.3429999999998</v>
      </c>
      <c r="M148" s="215">
        <v>12458.871999999999</v>
      </c>
      <c r="N148" s="214">
        <v>1008.576</v>
      </c>
      <c r="O148" s="216" t="s">
        <v>79</v>
      </c>
      <c r="P148" s="217">
        <v>2527.7170000000001</v>
      </c>
      <c r="Q148" s="218">
        <v>11199.48</v>
      </c>
      <c r="R148" s="219">
        <v>734.67100000000005</v>
      </c>
    </row>
    <row r="149" spans="2:18" ht="16.5" thickBot="1" x14ac:dyDescent="0.3">
      <c r="B149" s="220" t="s">
        <v>278</v>
      </c>
      <c r="C149" s="221">
        <v>12248.393</v>
      </c>
      <c r="D149" s="222">
        <v>52619.659</v>
      </c>
      <c r="E149" s="221">
        <v>4006.7759999999998</v>
      </c>
      <c r="F149" s="223" t="s">
        <v>147</v>
      </c>
      <c r="G149" s="224">
        <v>14259.148999999999</v>
      </c>
      <c r="H149" s="225">
        <v>63288.896999999997</v>
      </c>
      <c r="I149" s="226">
        <v>4166.2070000000003</v>
      </c>
      <c r="J149" s="94"/>
      <c r="K149" s="220" t="s">
        <v>130</v>
      </c>
      <c r="L149" s="221">
        <v>2715.0630000000001</v>
      </c>
      <c r="M149" s="222">
        <v>11664.629000000001</v>
      </c>
      <c r="N149" s="221">
        <v>1265.5129999999999</v>
      </c>
      <c r="O149" s="223" t="s">
        <v>147</v>
      </c>
      <c r="P149" s="224">
        <v>2186.357</v>
      </c>
      <c r="Q149" s="225">
        <v>9643.31</v>
      </c>
      <c r="R149" s="226">
        <v>731.13599999999997</v>
      </c>
    </row>
    <row r="151" spans="2:18" ht="14.25" x14ac:dyDescent="0.2">
      <c r="B151" s="46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showGridLines="0" zoomScale="75" workbookViewId="0">
      <selection activeCell="L29" sqref="L29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310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561" t="s">
        <v>0</v>
      </c>
      <c r="D5" s="564" t="s">
        <v>40</v>
      </c>
      <c r="E5" s="410" t="s">
        <v>1</v>
      </c>
      <c r="F5" s="3"/>
      <c r="G5" s="411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562"/>
      <c r="D6" s="562"/>
      <c r="E6" s="412"/>
      <c r="F6" s="413"/>
      <c r="G6" s="414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25">
      <c r="C7" s="562"/>
      <c r="D7" s="562"/>
      <c r="E7" s="425" t="s">
        <v>26</v>
      </c>
      <c r="F7" s="426"/>
      <c r="G7" s="453" t="s">
        <v>282</v>
      </c>
      <c r="H7" s="11" t="s">
        <v>26</v>
      </c>
      <c r="I7" s="366"/>
      <c r="J7" s="454" t="s">
        <v>282</v>
      </c>
      <c r="K7" s="11" t="s">
        <v>26</v>
      </c>
      <c r="L7" s="366"/>
      <c r="M7" s="455" t="s">
        <v>282</v>
      </c>
      <c r="N7" s="11" t="s">
        <v>26</v>
      </c>
      <c r="O7" s="366"/>
      <c r="P7" s="454" t="s">
        <v>282</v>
      </c>
      <c r="Q7" s="11" t="s">
        <v>26</v>
      </c>
      <c r="R7" s="366"/>
      <c r="S7" s="455" t="s">
        <v>282</v>
      </c>
    </row>
    <row r="8" spans="3:19" ht="30" customHeight="1" thickBot="1" x14ac:dyDescent="0.25">
      <c r="C8" s="563"/>
      <c r="D8" s="563"/>
      <c r="E8" s="427" t="s">
        <v>311</v>
      </c>
      <c r="F8" s="428" t="s">
        <v>297</v>
      </c>
      <c r="G8" s="429" t="s">
        <v>14</v>
      </c>
      <c r="H8" s="396" t="s">
        <v>311</v>
      </c>
      <c r="I8" s="396" t="s">
        <v>297</v>
      </c>
      <c r="J8" s="335" t="s">
        <v>14</v>
      </c>
      <c r="K8" s="405" t="s">
        <v>311</v>
      </c>
      <c r="L8" s="396" t="s">
        <v>297</v>
      </c>
      <c r="M8" s="299" t="s">
        <v>14</v>
      </c>
      <c r="N8" s="405" t="s">
        <v>311</v>
      </c>
      <c r="O8" s="396" t="s">
        <v>297</v>
      </c>
      <c r="P8" s="335" t="s">
        <v>14</v>
      </c>
      <c r="Q8" s="405" t="s">
        <v>311</v>
      </c>
      <c r="R8" s="396" t="s">
        <v>297</v>
      </c>
      <c r="S8" s="299" t="s">
        <v>14</v>
      </c>
    </row>
    <row r="9" spans="3:19" ht="24" customHeight="1" x14ac:dyDescent="0.2">
      <c r="C9" s="569" t="s">
        <v>38</v>
      </c>
      <c r="D9" s="361" t="s">
        <v>258</v>
      </c>
      <c r="E9" s="430">
        <v>1557.319</v>
      </c>
      <c r="F9" s="431">
        <v>1555.9929999999999</v>
      </c>
      <c r="G9" s="432">
        <v>8.521889237291054E-2</v>
      </c>
      <c r="H9" s="238">
        <v>1549.002</v>
      </c>
      <c r="I9" s="243">
        <v>1551.9860000000001</v>
      </c>
      <c r="J9" s="336">
        <v>-0.19226977562942907</v>
      </c>
      <c r="K9" s="238">
        <v>1764.6690000000001</v>
      </c>
      <c r="L9" s="243">
        <v>1769.0740000000001</v>
      </c>
      <c r="M9" s="312">
        <v>-0.24900032446353135</v>
      </c>
      <c r="N9" s="238">
        <v>1673.471</v>
      </c>
      <c r="O9" s="243">
        <v>1797.79</v>
      </c>
      <c r="P9" s="336">
        <v>-6.9151013188414643</v>
      </c>
      <c r="Q9" s="238">
        <v>1586.4839999999999</v>
      </c>
      <c r="R9" s="243">
        <v>1625</v>
      </c>
      <c r="S9" s="312">
        <v>-2.3702153846153893</v>
      </c>
    </row>
    <row r="10" spans="3:19" ht="27" customHeight="1" x14ac:dyDescent="0.2">
      <c r="C10" s="570"/>
      <c r="D10" s="362" t="s">
        <v>259</v>
      </c>
      <c r="E10" s="433">
        <v>1692.8430000000001</v>
      </c>
      <c r="F10" s="434">
        <v>1677.9459999999999</v>
      </c>
      <c r="G10" s="435">
        <v>0.88781164590518191</v>
      </c>
      <c r="H10" s="239">
        <v>1680.9580000000001</v>
      </c>
      <c r="I10" s="244">
        <v>1659.7470000000001</v>
      </c>
      <c r="J10" s="337">
        <v>1.2779658586519518</v>
      </c>
      <c r="K10" s="239">
        <v>1795.8030000000001</v>
      </c>
      <c r="L10" s="244">
        <v>1725.1880000000001</v>
      </c>
      <c r="M10" s="305">
        <v>4.0931770914242387</v>
      </c>
      <c r="N10" s="239">
        <v>1805.2360000000001</v>
      </c>
      <c r="O10" s="244">
        <v>1798.6089999999999</v>
      </c>
      <c r="P10" s="337">
        <v>0.36845139771902508</v>
      </c>
      <c r="Q10" s="239">
        <v>1702.2329999999999</v>
      </c>
      <c r="R10" s="244">
        <v>1696.155</v>
      </c>
      <c r="S10" s="305">
        <v>0.35833989228578605</v>
      </c>
    </row>
    <row r="11" spans="3:19" ht="30" customHeight="1" thickBot="1" x14ac:dyDescent="0.25">
      <c r="C11" s="138" t="s">
        <v>260</v>
      </c>
      <c r="D11" s="363" t="s">
        <v>258</v>
      </c>
      <c r="E11" s="436" t="s">
        <v>27</v>
      </c>
      <c r="F11" s="437" t="s">
        <v>27</v>
      </c>
      <c r="G11" s="438" t="s">
        <v>27</v>
      </c>
      <c r="H11" s="240" t="s">
        <v>27</v>
      </c>
      <c r="I11" s="247" t="s">
        <v>27</v>
      </c>
      <c r="J11" s="338" t="s">
        <v>27</v>
      </c>
      <c r="K11" s="240" t="s">
        <v>27</v>
      </c>
      <c r="L11" s="247" t="s">
        <v>27</v>
      </c>
      <c r="M11" s="306" t="s">
        <v>27</v>
      </c>
      <c r="N11" s="240" t="s">
        <v>27</v>
      </c>
      <c r="O11" s="247" t="s">
        <v>27</v>
      </c>
      <c r="P11" s="338" t="s">
        <v>27</v>
      </c>
      <c r="Q11" s="240" t="s">
        <v>27</v>
      </c>
      <c r="R11" s="247" t="s">
        <v>27</v>
      </c>
      <c r="S11" s="306" t="s">
        <v>27</v>
      </c>
    </row>
    <row r="12" spans="3:19" ht="24.75" customHeight="1" thickBot="1" x14ac:dyDescent="0.25">
      <c r="C12" s="139" t="s">
        <v>39</v>
      </c>
      <c r="D12" s="364" t="s">
        <v>24</v>
      </c>
      <c r="E12" s="439">
        <v>1660.2169281968293</v>
      </c>
      <c r="F12" s="440">
        <v>1645.6505016016276</v>
      </c>
      <c r="G12" s="441">
        <v>0.88514703340866496</v>
      </c>
      <c r="H12" s="343">
        <v>1648.5940173037159</v>
      </c>
      <c r="I12" s="344">
        <v>1623.5822689972274</v>
      </c>
      <c r="J12" s="346">
        <v>1.540528545063286</v>
      </c>
      <c r="K12" s="343">
        <v>1793.9758740452189</v>
      </c>
      <c r="L12" s="344">
        <v>1726.4133731408147</v>
      </c>
      <c r="M12" s="345">
        <v>3.9134602381751553</v>
      </c>
      <c r="N12" s="343">
        <v>1802.6466607713091</v>
      </c>
      <c r="O12" s="344">
        <v>1798.5555473243701</v>
      </c>
      <c r="P12" s="346">
        <v>0.22746661636473928</v>
      </c>
      <c r="Q12" s="343">
        <v>1665.2122662683291</v>
      </c>
      <c r="R12" s="344">
        <v>1695.9947936714502</v>
      </c>
      <c r="S12" s="345">
        <v>-1.815013083647727</v>
      </c>
    </row>
    <row r="13" spans="3:19" ht="20.25" customHeight="1" x14ac:dyDescent="0.2">
      <c r="C13" s="569" t="s">
        <v>28</v>
      </c>
      <c r="D13" s="365" t="s">
        <v>29</v>
      </c>
      <c r="E13" s="430">
        <v>1245.251</v>
      </c>
      <c r="F13" s="431">
        <v>1230.8040000000001</v>
      </c>
      <c r="G13" s="432">
        <v>1.1737855905570578</v>
      </c>
      <c r="H13" s="238">
        <v>1269.261</v>
      </c>
      <c r="I13" s="243">
        <v>1242.5170000000001</v>
      </c>
      <c r="J13" s="336">
        <v>2.1524051582392767</v>
      </c>
      <c r="K13" s="238">
        <v>1349.4670000000001</v>
      </c>
      <c r="L13" s="243">
        <v>1261.586</v>
      </c>
      <c r="M13" s="312">
        <v>6.9659143332281817</v>
      </c>
      <c r="N13" s="238" t="s">
        <v>92</v>
      </c>
      <c r="O13" s="243" t="s">
        <v>92</v>
      </c>
      <c r="P13" s="336" t="s">
        <v>200</v>
      </c>
      <c r="Q13" s="238" t="s">
        <v>92</v>
      </c>
      <c r="R13" s="243" t="s">
        <v>92</v>
      </c>
      <c r="S13" s="312" t="s">
        <v>200</v>
      </c>
    </row>
    <row r="14" spans="3:19" ht="20.25" customHeight="1" thickBot="1" x14ac:dyDescent="0.25">
      <c r="C14" s="570"/>
      <c r="D14" s="360" t="s">
        <v>30</v>
      </c>
      <c r="E14" s="436">
        <v>1014.16</v>
      </c>
      <c r="F14" s="437">
        <v>1001.6559999999999</v>
      </c>
      <c r="G14" s="438">
        <v>1.2483327609478723</v>
      </c>
      <c r="H14" s="240">
        <v>1013.506</v>
      </c>
      <c r="I14" s="247">
        <v>1004.8920000000001</v>
      </c>
      <c r="J14" s="338">
        <v>0.85720654557901921</v>
      </c>
      <c r="K14" s="240">
        <v>1025.7190000000001</v>
      </c>
      <c r="L14" s="247">
        <v>986.34799999999996</v>
      </c>
      <c r="M14" s="306">
        <v>3.9915932307867101</v>
      </c>
      <c r="N14" s="240">
        <v>1040.0999999999999</v>
      </c>
      <c r="O14" s="247">
        <v>1048.953</v>
      </c>
      <c r="P14" s="338">
        <v>-0.84398443018896607</v>
      </c>
      <c r="Q14" s="240">
        <v>1009.891</v>
      </c>
      <c r="R14" s="247">
        <v>1013.0309999999999</v>
      </c>
      <c r="S14" s="306">
        <v>-0.30996089951837474</v>
      </c>
    </row>
    <row r="15" spans="3:19" ht="20.25" customHeight="1" thickBot="1" x14ac:dyDescent="0.25">
      <c r="C15" s="571"/>
      <c r="D15" s="139" t="s">
        <v>24</v>
      </c>
      <c r="E15" s="439">
        <v>1038.4816506958905</v>
      </c>
      <c r="F15" s="440">
        <v>1056.3688102274384</v>
      </c>
      <c r="G15" s="441">
        <v>-1.6932684265542428</v>
      </c>
      <c r="H15" s="343">
        <v>1020.331399524807</v>
      </c>
      <c r="I15" s="344">
        <v>1015.2907319545992</v>
      </c>
      <c r="J15" s="346">
        <v>0.49647528649293382</v>
      </c>
      <c r="K15" s="343">
        <v>1081.9230218037662</v>
      </c>
      <c r="L15" s="344">
        <v>1018.0089735254145</v>
      </c>
      <c r="M15" s="345">
        <v>6.2783383978447942</v>
      </c>
      <c r="N15" s="343">
        <v>1180.0981317141523</v>
      </c>
      <c r="O15" s="344">
        <v>1177.9427955301949</v>
      </c>
      <c r="P15" s="346">
        <v>0.18297460556964196</v>
      </c>
      <c r="Q15" s="343">
        <v>1054.2283334960955</v>
      </c>
      <c r="R15" s="344">
        <v>1099.9754098360654</v>
      </c>
      <c r="S15" s="345">
        <v>-4.1589180931588112</v>
      </c>
    </row>
    <row r="16" spans="3:19" ht="18.75" customHeight="1" x14ac:dyDescent="0.2">
      <c r="C16" s="569" t="s">
        <v>31</v>
      </c>
      <c r="D16" s="359" t="s">
        <v>32</v>
      </c>
      <c r="E16" s="442" t="s">
        <v>92</v>
      </c>
      <c r="F16" s="331" t="s">
        <v>92</v>
      </c>
      <c r="G16" s="443" t="s">
        <v>200</v>
      </c>
      <c r="H16" s="238" t="s">
        <v>27</v>
      </c>
      <c r="I16" s="243" t="s">
        <v>27</v>
      </c>
      <c r="J16" s="336" t="s">
        <v>27</v>
      </c>
      <c r="K16" s="238" t="s">
        <v>27</v>
      </c>
      <c r="L16" s="243" t="s">
        <v>27</v>
      </c>
      <c r="M16" s="312" t="s">
        <v>27</v>
      </c>
      <c r="N16" s="238" t="s">
        <v>27</v>
      </c>
      <c r="O16" s="243" t="s">
        <v>27</v>
      </c>
      <c r="P16" s="336" t="s">
        <v>27</v>
      </c>
      <c r="Q16" s="310" t="s">
        <v>92</v>
      </c>
      <c r="R16" s="311" t="s">
        <v>92</v>
      </c>
      <c r="S16" s="302" t="s">
        <v>200</v>
      </c>
    </row>
    <row r="17" spans="3:19" ht="18" customHeight="1" thickBot="1" x14ac:dyDescent="0.25">
      <c r="C17" s="570"/>
      <c r="D17" s="360" t="s">
        <v>33</v>
      </c>
      <c r="E17" s="444">
        <v>590.178</v>
      </c>
      <c r="F17" s="445">
        <v>592.46600000000001</v>
      </c>
      <c r="G17" s="446">
        <v>-0.3861824982361875</v>
      </c>
      <c r="H17" s="313" t="s">
        <v>92</v>
      </c>
      <c r="I17" s="314" t="s">
        <v>92</v>
      </c>
      <c r="J17" s="347" t="s">
        <v>200</v>
      </c>
      <c r="K17" s="313" t="s">
        <v>27</v>
      </c>
      <c r="L17" s="314" t="s">
        <v>27</v>
      </c>
      <c r="M17" s="315" t="s">
        <v>27</v>
      </c>
      <c r="N17" s="313" t="s">
        <v>27</v>
      </c>
      <c r="O17" s="314" t="s">
        <v>27</v>
      </c>
      <c r="P17" s="347" t="s">
        <v>27</v>
      </c>
      <c r="Q17" s="348" t="s">
        <v>92</v>
      </c>
      <c r="R17" s="349" t="s">
        <v>92</v>
      </c>
      <c r="S17" s="306" t="s">
        <v>200</v>
      </c>
    </row>
    <row r="18" spans="3:19" ht="18.75" customHeight="1" thickBot="1" x14ac:dyDescent="0.25">
      <c r="C18" s="571" t="s">
        <v>25</v>
      </c>
      <c r="D18" s="139" t="s">
        <v>24</v>
      </c>
      <c r="E18" s="439">
        <v>687.12782654750083</v>
      </c>
      <c r="F18" s="440">
        <v>734.77109695973706</v>
      </c>
      <c r="G18" s="441">
        <v>-6.4840969669833006</v>
      </c>
      <c r="H18" s="316" t="s">
        <v>92</v>
      </c>
      <c r="I18" s="317" t="s">
        <v>92</v>
      </c>
      <c r="J18" s="350" t="s">
        <v>200</v>
      </c>
      <c r="K18" s="351" t="s">
        <v>27</v>
      </c>
      <c r="L18" s="352" t="s">
        <v>27</v>
      </c>
      <c r="M18" s="353" t="s">
        <v>27</v>
      </c>
      <c r="N18" s="351" t="s">
        <v>27</v>
      </c>
      <c r="O18" s="352" t="s">
        <v>27</v>
      </c>
      <c r="P18" s="354" t="s">
        <v>27</v>
      </c>
      <c r="Q18" s="316" t="s">
        <v>92</v>
      </c>
      <c r="R18" s="317" t="s">
        <v>92</v>
      </c>
      <c r="S18" s="318" t="s">
        <v>200</v>
      </c>
    </row>
    <row r="19" spans="3:19" ht="18.75" customHeight="1" x14ac:dyDescent="0.2">
      <c r="C19" s="572" t="s">
        <v>37</v>
      </c>
      <c r="D19" s="573"/>
      <c r="E19" s="447" t="s">
        <v>92</v>
      </c>
      <c r="F19" s="448" t="s">
        <v>92</v>
      </c>
      <c r="G19" s="449" t="s">
        <v>200</v>
      </c>
      <c r="H19" s="242" t="s">
        <v>92</v>
      </c>
      <c r="I19" s="246" t="s">
        <v>92</v>
      </c>
      <c r="J19" s="341" t="s">
        <v>200</v>
      </c>
      <c r="K19" s="242" t="s">
        <v>27</v>
      </c>
      <c r="L19" s="246" t="s">
        <v>27</v>
      </c>
      <c r="M19" s="342" t="s">
        <v>27</v>
      </c>
      <c r="N19" s="242" t="s">
        <v>27</v>
      </c>
      <c r="O19" s="246" t="s">
        <v>27</v>
      </c>
      <c r="P19" s="341" t="s">
        <v>27</v>
      </c>
      <c r="Q19" s="355" t="s">
        <v>27</v>
      </c>
      <c r="R19" s="356" t="s">
        <v>27</v>
      </c>
      <c r="S19" s="342" t="s">
        <v>27</v>
      </c>
    </row>
    <row r="20" spans="3:19" ht="20.25" customHeight="1" x14ac:dyDescent="0.2">
      <c r="C20" s="565" t="s">
        <v>34</v>
      </c>
      <c r="D20" s="566"/>
      <c r="E20" s="433">
        <v>345.86</v>
      </c>
      <c r="F20" s="434">
        <v>345.32799999999997</v>
      </c>
      <c r="G20" s="435">
        <v>0.1540564333040006</v>
      </c>
      <c r="H20" s="239">
        <v>362.23200000000003</v>
      </c>
      <c r="I20" s="244">
        <v>354.75700000000001</v>
      </c>
      <c r="J20" s="337">
        <v>2.1070761112536252</v>
      </c>
      <c r="K20" s="239">
        <v>300.74700000000001</v>
      </c>
      <c r="L20" s="244">
        <v>341.16699999999997</v>
      </c>
      <c r="M20" s="305">
        <v>-11.84757025151904</v>
      </c>
      <c r="N20" s="239">
        <v>320.86900000000003</v>
      </c>
      <c r="O20" s="244">
        <v>305.18799999999999</v>
      </c>
      <c r="P20" s="337">
        <v>5.1381443569209937</v>
      </c>
      <c r="Q20" s="303" t="s">
        <v>27</v>
      </c>
      <c r="R20" s="304" t="s">
        <v>27</v>
      </c>
      <c r="S20" s="305" t="s">
        <v>27</v>
      </c>
    </row>
    <row r="21" spans="3:19" ht="18" customHeight="1" x14ac:dyDescent="0.2">
      <c r="C21" s="565" t="s">
        <v>35</v>
      </c>
      <c r="D21" s="566"/>
      <c r="E21" s="433" t="s">
        <v>27</v>
      </c>
      <c r="F21" s="434" t="s">
        <v>27</v>
      </c>
      <c r="G21" s="435" t="s">
        <v>27</v>
      </c>
      <c r="H21" s="239" t="s">
        <v>27</v>
      </c>
      <c r="I21" s="244" t="s">
        <v>27</v>
      </c>
      <c r="J21" s="337" t="s">
        <v>27</v>
      </c>
      <c r="K21" s="239" t="s">
        <v>27</v>
      </c>
      <c r="L21" s="244" t="s">
        <v>27</v>
      </c>
      <c r="M21" s="305" t="s">
        <v>27</v>
      </c>
      <c r="N21" s="239" t="s">
        <v>27</v>
      </c>
      <c r="O21" s="244" t="s">
        <v>27</v>
      </c>
      <c r="P21" s="337" t="s">
        <v>27</v>
      </c>
      <c r="Q21" s="303" t="s">
        <v>27</v>
      </c>
      <c r="R21" s="304" t="s">
        <v>27</v>
      </c>
      <c r="S21" s="305" t="s">
        <v>27</v>
      </c>
    </row>
    <row r="22" spans="3:19" ht="21" customHeight="1" thickBot="1" x14ac:dyDescent="0.25">
      <c r="C22" s="567" t="s">
        <v>36</v>
      </c>
      <c r="D22" s="568"/>
      <c r="E22" s="450" t="s">
        <v>27</v>
      </c>
      <c r="F22" s="451" t="s">
        <v>27</v>
      </c>
      <c r="G22" s="452" t="s">
        <v>27</v>
      </c>
      <c r="H22" s="241" t="s">
        <v>27</v>
      </c>
      <c r="I22" s="245" t="s">
        <v>27</v>
      </c>
      <c r="J22" s="339" t="s">
        <v>27</v>
      </c>
      <c r="K22" s="241" t="s">
        <v>27</v>
      </c>
      <c r="L22" s="245" t="s">
        <v>27</v>
      </c>
      <c r="M22" s="340" t="s">
        <v>27</v>
      </c>
      <c r="N22" s="241" t="s">
        <v>27</v>
      </c>
      <c r="O22" s="245" t="s">
        <v>27</v>
      </c>
      <c r="P22" s="339" t="s">
        <v>27</v>
      </c>
      <c r="Q22" s="357" t="s">
        <v>27</v>
      </c>
      <c r="R22" s="358" t="s">
        <v>27</v>
      </c>
      <c r="S22" s="340" t="s">
        <v>27</v>
      </c>
    </row>
    <row r="24" spans="3:19" ht="21" x14ac:dyDescent="0.25">
      <c r="C24" s="26"/>
      <c r="D24" s="188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J38" sqref="J38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310</v>
      </c>
    </row>
    <row r="2" spans="2:18" ht="18.75" x14ac:dyDescent="0.3">
      <c r="B2" s="2" t="s">
        <v>23</v>
      </c>
      <c r="E2" s="2"/>
    </row>
    <row r="3" spans="2:18" ht="15.75" thickBot="1" x14ac:dyDescent="0.3">
      <c r="B3" s="64" t="s">
        <v>120</v>
      </c>
      <c r="C3" s="1"/>
    </row>
    <row r="4" spans="2:18" ht="15" customHeight="1" thickBot="1" x14ac:dyDescent="0.25">
      <c r="B4" s="561" t="s">
        <v>0</v>
      </c>
      <c r="C4" s="574" t="s">
        <v>261</v>
      </c>
      <c r="D4" s="577" t="s">
        <v>1</v>
      </c>
      <c r="E4" s="578"/>
      <c r="F4" s="579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62"/>
      <c r="C5" s="575"/>
      <c r="D5" s="580"/>
      <c r="E5" s="581"/>
      <c r="F5" s="582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562"/>
      <c r="C6" s="575"/>
      <c r="D6" s="425" t="s">
        <v>26</v>
      </c>
      <c r="E6" s="426"/>
      <c r="F6" s="453" t="s">
        <v>282</v>
      </c>
      <c r="G6" s="11" t="s">
        <v>26</v>
      </c>
      <c r="H6" s="366"/>
      <c r="I6" s="454" t="s">
        <v>282</v>
      </c>
      <c r="J6" s="11" t="s">
        <v>26</v>
      </c>
      <c r="K6" s="366"/>
      <c r="L6" s="455" t="s">
        <v>282</v>
      </c>
      <c r="M6" s="11" t="s">
        <v>26</v>
      </c>
      <c r="N6" s="366"/>
      <c r="O6" s="454" t="s">
        <v>282</v>
      </c>
      <c r="P6" s="11" t="s">
        <v>26</v>
      </c>
      <c r="Q6" s="366"/>
      <c r="R6" s="455" t="s">
        <v>282</v>
      </c>
    </row>
    <row r="7" spans="2:18" ht="30" customHeight="1" thickBot="1" x14ac:dyDescent="0.25">
      <c r="B7" s="563"/>
      <c r="C7" s="576"/>
      <c r="D7" s="427" t="s">
        <v>311</v>
      </c>
      <c r="E7" s="428" t="s">
        <v>297</v>
      </c>
      <c r="F7" s="429" t="s">
        <v>14</v>
      </c>
      <c r="G7" s="396" t="s">
        <v>311</v>
      </c>
      <c r="H7" s="396" t="s">
        <v>297</v>
      </c>
      <c r="I7" s="335" t="s">
        <v>14</v>
      </c>
      <c r="J7" s="405" t="s">
        <v>311</v>
      </c>
      <c r="K7" s="396" t="s">
        <v>297</v>
      </c>
      <c r="L7" s="299" t="s">
        <v>14</v>
      </c>
      <c r="M7" s="405" t="s">
        <v>311</v>
      </c>
      <c r="N7" s="396" t="s">
        <v>297</v>
      </c>
      <c r="O7" s="335" t="s">
        <v>14</v>
      </c>
      <c r="P7" s="405" t="s">
        <v>311</v>
      </c>
      <c r="Q7" s="396" t="s">
        <v>297</v>
      </c>
      <c r="R7" s="299" t="s">
        <v>14</v>
      </c>
    </row>
    <row r="8" spans="2:18" ht="27" customHeight="1" x14ac:dyDescent="0.2">
      <c r="B8" s="569" t="s">
        <v>55</v>
      </c>
      <c r="C8" s="367" t="s">
        <v>262</v>
      </c>
      <c r="D8" s="368">
        <v>1406.4929999999999</v>
      </c>
      <c r="E8" s="369">
        <v>1365.4680000000001</v>
      </c>
      <c r="F8" s="370">
        <v>3.004464403413325</v>
      </c>
      <c r="G8" s="238">
        <v>1409.546</v>
      </c>
      <c r="H8" s="243">
        <v>1365.385</v>
      </c>
      <c r="I8" s="336">
        <v>3.234325849485681</v>
      </c>
      <c r="J8" s="238">
        <v>1370.241</v>
      </c>
      <c r="K8" s="243">
        <v>1364.91</v>
      </c>
      <c r="L8" s="336">
        <v>0.39057520276061453</v>
      </c>
      <c r="M8" s="238" t="s">
        <v>27</v>
      </c>
      <c r="N8" s="243" t="s">
        <v>27</v>
      </c>
      <c r="O8" s="336" t="s">
        <v>27</v>
      </c>
      <c r="P8" s="238">
        <v>1379.4829999999999</v>
      </c>
      <c r="Q8" s="243">
        <v>1369.2760000000001</v>
      </c>
      <c r="R8" s="312">
        <v>0.74543043184864699</v>
      </c>
    </row>
    <row r="9" spans="2:18" ht="23.25" customHeight="1" x14ac:dyDescent="0.2">
      <c r="B9" s="584"/>
      <c r="C9" s="371" t="s">
        <v>263</v>
      </c>
      <c r="D9" s="372">
        <v>1435.51</v>
      </c>
      <c r="E9" s="373">
        <v>1436.972</v>
      </c>
      <c r="F9" s="374">
        <v>-0.10174171800146344</v>
      </c>
      <c r="G9" s="239">
        <v>1456.2909999999999</v>
      </c>
      <c r="H9" s="244">
        <v>1449.1579999999999</v>
      </c>
      <c r="I9" s="337">
        <v>0.49221685972130291</v>
      </c>
      <c r="J9" s="239">
        <v>1421.4849999999999</v>
      </c>
      <c r="K9" s="244">
        <v>1385.3920000000001</v>
      </c>
      <c r="L9" s="337">
        <v>2.6052554078556716</v>
      </c>
      <c r="M9" s="239">
        <v>1381.2739999999999</v>
      </c>
      <c r="N9" s="244">
        <v>1404.34</v>
      </c>
      <c r="O9" s="337">
        <v>-1.6424797413731742</v>
      </c>
      <c r="P9" s="239">
        <v>1385.8879999999999</v>
      </c>
      <c r="Q9" s="244">
        <v>1360.1</v>
      </c>
      <c r="R9" s="305">
        <v>1.8960370560988173</v>
      </c>
    </row>
    <row r="10" spans="2:18" ht="27" customHeight="1" x14ac:dyDescent="0.2">
      <c r="B10" s="584"/>
      <c r="C10" s="371" t="s">
        <v>264</v>
      </c>
      <c r="D10" s="372">
        <v>1388.4970000000001</v>
      </c>
      <c r="E10" s="373">
        <v>1386.1590000000001</v>
      </c>
      <c r="F10" s="374">
        <v>0.16866751938269456</v>
      </c>
      <c r="G10" s="239" t="s">
        <v>92</v>
      </c>
      <c r="H10" s="244" t="s">
        <v>92</v>
      </c>
      <c r="I10" s="337" t="s">
        <v>200</v>
      </c>
      <c r="J10" s="239" t="s">
        <v>92</v>
      </c>
      <c r="K10" s="244" t="s">
        <v>92</v>
      </c>
      <c r="L10" s="337" t="s">
        <v>200</v>
      </c>
      <c r="M10" s="239" t="s">
        <v>27</v>
      </c>
      <c r="N10" s="244" t="s">
        <v>27</v>
      </c>
      <c r="O10" s="337" t="s">
        <v>27</v>
      </c>
      <c r="P10" s="239" t="s">
        <v>27</v>
      </c>
      <c r="Q10" s="244" t="s">
        <v>27</v>
      </c>
      <c r="R10" s="305" t="s">
        <v>27</v>
      </c>
    </row>
    <row r="11" spans="2:18" ht="27.75" customHeight="1" x14ac:dyDescent="0.2">
      <c r="B11" s="584"/>
      <c r="C11" s="371" t="s">
        <v>265</v>
      </c>
      <c r="D11" s="372">
        <v>1508.893</v>
      </c>
      <c r="E11" s="373">
        <v>1584.3869999999999</v>
      </c>
      <c r="F11" s="374">
        <v>-4.7648712088650003</v>
      </c>
      <c r="G11" s="239">
        <v>1483.7550000000001</v>
      </c>
      <c r="H11" s="244">
        <v>1548.48</v>
      </c>
      <c r="I11" s="337">
        <v>-4.1799054556726531</v>
      </c>
      <c r="J11" s="239" t="s">
        <v>92</v>
      </c>
      <c r="K11" s="244" t="s">
        <v>92</v>
      </c>
      <c r="L11" s="337" t="s">
        <v>200</v>
      </c>
      <c r="M11" s="239" t="s">
        <v>92</v>
      </c>
      <c r="N11" s="244" t="s">
        <v>92</v>
      </c>
      <c r="O11" s="337" t="s">
        <v>200</v>
      </c>
      <c r="P11" s="239" t="s">
        <v>92</v>
      </c>
      <c r="Q11" s="244" t="s">
        <v>92</v>
      </c>
      <c r="R11" s="305" t="s">
        <v>200</v>
      </c>
    </row>
    <row r="12" spans="2:18" ht="47.25" x14ac:dyDescent="0.2">
      <c r="B12" s="584"/>
      <c r="C12" s="371" t="s">
        <v>56</v>
      </c>
      <c r="D12" s="372">
        <v>1440.702</v>
      </c>
      <c r="E12" s="373">
        <v>1439.7529999999999</v>
      </c>
      <c r="F12" s="374">
        <v>6.5914083874113766E-2</v>
      </c>
      <c r="G12" s="239">
        <v>1425.2529999999999</v>
      </c>
      <c r="H12" s="244">
        <v>1433.9590000000001</v>
      </c>
      <c r="I12" s="337">
        <v>-0.60713032938878531</v>
      </c>
      <c r="J12" s="239">
        <v>1458.56</v>
      </c>
      <c r="K12" s="244">
        <v>1457.605</v>
      </c>
      <c r="L12" s="337">
        <v>6.5518436064635296E-2</v>
      </c>
      <c r="M12" s="239">
        <v>1447.443</v>
      </c>
      <c r="N12" s="244">
        <v>1436.646</v>
      </c>
      <c r="O12" s="337">
        <v>0.75154213355273503</v>
      </c>
      <c r="P12" s="239" t="s">
        <v>92</v>
      </c>
      <c r="Q12" s="244" t="s">
        <v>92</v>
      </c>
      <c r="R12" s="305" t="s">
        <v>200</v>
      </c>
    </row>
    <row r="13" spans="2:18" ht="23.25" customHeight="1" x14ac:dyDescent="0.2">
      <c r="B13" s="584"/>
      <c r="C13" s="371" t="s">
        <v>57</v>
      </c>
      <c r="D13" s="239" t="s">
        <v>92</v>
      </c>
      <c r="E13" s="244" t="s">
        <v>92</v>
      </c>
      <c r="F13" s="305" t="s">
        <v>200</v>
      </c>
      <c r="G13" s="239" t="s">
        <v>92</v>
      </c>
      <c r="H13" s="244" t="s">
        <v>92</v>
      </c>
      <c r="I13" s="337" t="s">
        <v>200</v>
      </c>
      <c r="J13" s="239" t="s">
        <v>27</v>
      </c>
      <c r="K13" s="244" t="s">
        <v>27</v>
      </c>
      <c r="L13" s="337" t="s">
        <v>27</v>
      </c>
      <c r="M13" s="239" t="s">
        <v>27</v>
      </c>
      <c r="N13" s="244" t="s">
        <v>27</v>
      </c>
      <c r="O13" s="337" t="s">
        <v>27</v>
      </c>
      <c r="P13" s="239" t="s">
        <v>27</v>
      </c>
      <c r="Q13" s="244" t="s">
        <v>27</v>
      </c>
      <c r="R13" s="305" t="s">
        <v>27</v>
      </c>
    </row>
    <row r="14" spans="2:18" ht="16.5" thickBot="1" x14ac:dyDescent="0.25">
      <c r="B14" s="584"/>
      <c r="C14" s="375" t="s">
        <v>58</v>
      </c>
      <c r="D14" s="240" t="s">
        <v>92</v>
      </c>
      <c r="E14" s="247" t="s">
        <v>92</v>
      </c>
      <c r="F14" s="306" t="s">
        <v>200</v>
      </c>
      <c r="G14" s="240" t="s">
        <v>27</v>
      </c>
      <c r="H14" s="247" t="s">
        <v>27</v>
      </c>
      <c r="I14" s="338" t="s">
        <v>27</v>
      </c>
      <c r="J14" s="240" t="s">
        <v>27</v>
      </c>
      <c r="K14" s="247" t="s">
        <v>27</v>
      </c>
      <c r="L14" s="338" t="s">
        <v>27</v>
      </c>
      <c r="M14" s="240" t="s">
        <v>92</v>
      </c>
      <c r="N14" s="247" t="s">
        <v>92</v>
      </c>
      <c r="O14" s="338" t="s">
        <v>200</v>
      </c>
      <c r="P14" s="240" t="s">
        <v>27</v>
      </c>
      <c r="Q14" s="247" t="s">
        <v>27</v>
      </c>
      <c r="R14" s="306" t="s">
        <v>27</v>
      </c>
    </row>
    <row r="15" spans="2:18" ht="15.75" customHeight="1" x14ac:dyDescent="0.2">
      <c r="B15" s="585" t="s">
        <v>59</v>
      </c>
      <c r="C15" s="586"/>
      <c r="D15" s="368">
        <v>1514.989</v>
      </c>
      <c r="E15" s="369">
        <v>1494.222</v>
      </c>
      <c r="F15" s="370">
        <v>1.3898202542861806</v>
      </c>
      <c r="G15" s="238">
        <v>1526.18</v>
      </c>
      <c r="H15" s="243">
        <v>1508.6659999999999</v>
      </c>
      <c r="I15" s="336">
        <v>1.1608931334039558</v>
      </c>
      <c r="J15" s="238">
        <v>1443.5</v>
      </c>
      <c r="K15" s="243">
        <v>1499.2850000000001</v>
      </c>
      <c r="L15" s="336">
        <v>-3.7207735687344354</v>
      </c>
      <c r="M15" s="238">
        <v>1407</v>
      </c>
      <c r="N15" s="243">
        <v>1382</v>
      </c>
      <c r="O15" s="336">
        <v>1.8089725036179449</v>
      </c>
      <c r="P15" s="238" t="s">
        <v>27</v>
      </c>
      <c r="Q15" s="243" t="s">
        <v>27</v>
      </c>
      <c r="R15" s="312" t="s">
        <v>27</v>
      </c>
    </row>
    <row r="16" spans="2:18" ht="15.75" x14ac:dyDescent="0.2">
      <c r="B16" s="587" t="s">
        <v>60</v>
      </c>
      <c r="C16" s="588"/>
      <c r="D16" s="372">
        <v>1045.6110000000001</v>
      </c>
      <c r="E16" s="373">
        <v>1045.557</v>
      </c>
      <c r="F16" s="374">
        <v>5.1647112496102376E-3</v>
      </c>
      <c r="G16" s="239" t="s">
        <v>92</v>
      </c>
      <c r="H16" s="244" t="s">
        <v>92</v>
      </c>
      <c r="I16" s="337" t="s">
        <v>200</v>
      </c>
      <c r="J16" s="239" t="s">
        <v>92</v>
      </c>
      <c r="K16" s="244" t="s">
        <v>92</v>
      </c>
      <c r="L16" s="337" t="s">
        <v>200</v>
      </c>
      <c r="M16" s="239" t="s">
        <v>92</v>
      </c>
      <c r="N16" s="244" t="s">
        <v>92</v>
      </c>
      <c r="O16" s="337" t="s">
        <v>200</v>
      </c>
      <c r="P16" s="239" t="s">
        <v>27</v>
      </c>
      <c r="Q16" s="244" t="s">
        <v>27</v>
      </c>
      <c r="R16" s="305" t="s">
        <v>27</v>
      </c>
    </row>
    <row r="17" spans="2:18" ht="15" customHeight="1" thickBot="1" x14ac:dyDescent="0.25">
      <c r="B17" s="589" t="s">
        <v>61</v>
      </c>
      <c r="C17" s="590"/>
      <c r="D17" s="376">
        <v>2166.9569999999999</v>
      </c>
      <c r="E17" s="377">
        <v>2148.567</v>
      </c>
      <c r="F17" s="378">
        <v>0.85591931738688498</v>
      </c>
      <c r="G17" s="241">
        <v>1963.9929999999999</v>
      </c>
      <c r="H17" s="245">
        <v>1955.7270000000001</v>
      </c>
      <c r="I17" s="339">
        <v>0.42265612736337177</v>
      </c>
      <c r="J17" s="241" t="s">
        <v>27</v>
      </c>
      <c r="K17" s="245" t="s">
        <v>27</v>
      </c>
      <c r="L17" s="339" t="s">
        <v>27</v>
      </c>
      <c r="M17" s="241" t="s">
        <v>27</v>
      </c>
      <c r="N17" s="245" t="s">
        <v>27</v>
      </c>
      <c r="O17" s="339" t="s">
        <v>27</v>
      </c>
      <c r="P17" s="241">
        <v>2399.3780000000002</v>
      </c>
      <c r="Q17" s="245">
        <v>2420.8760000000002</v>
      </c>
      <c r="R17" s="340">
        <v>-0.88802565682835655</v>
      </c>
    </row>
    <row r="18" spans="2:18" ht="15.75" customHeight="1" x14ac:dyDescent="0.2">
      <c r="B18" s="570" t="s">
        <v>62</v>
      </c>
      <c r="C18" s="379" t="s">
        <v>53</v>
      </c>
      <c r="D18" s="380">
        <v>905.34699999999998</v>
      </c>
      <c r="E18" s="381">
        <v>909.35</v>
      </c>
      <c r="F18" s="382">
        <v>-0.44020454170561857</v>
      </c>
      <c r="G18" s="242">
        <v>1007.965</v>
      </c>
      <c r="H18" s="246">
        <v>979.74099999999999</v>
      </c>
      <c r="I18" s="341">
        <v>2.8807613440695086</v>
      </c>
      <c r="J18" s="242">
        <v>929.65499999999997</v>
      </c>
      <c r="K18" s="246">
        <v>969.55600000000004</v>
      </c>
      <c r="L18" s="341">
        <v>-4.1153888996612951</v>
      </c>
      <c r="M18" s="242">
        <v>987.19200000000001</v>
      </c>
      <c r="N18" s="246">
        <v>979.36400000000003</v>
      </c>
      <c r="O18" s="341">
        <v>0.79929423585101911</v>
      </c>
      <c r="P18" s="242">
        <v>799.47699999999998</v>
      </c>
      <c r="Q18" s="246">
        <v>801.48099999999999</v>
      </c>
      <c r="R18" s="342">
        <v>-0.25003711878385376</v>
      </c>
    </row>
    <row r="19" spans="2:18" ht="37.5" customHeight="1" thickBot="1" x14ac:dyDescent="0.25">
      <c r="B19" s="583"/>
      <c r="C19" s="383" t="s">
        <v>63</v>
      </c>
      <c r="D19" s="376">
        <v>676.37900000000002</v>
      </c>
      <c r="E19" s="377">
        <v>668.48</v>
      </c>
      <c r="F19" s="378">
        <v>1.1816359502154141</v>
      </c>
      <c r="G19" s="241" t="s">
        <v>92</v>
      </c>
      <c r="H19" s="245" t="s">
        <v>92</v>
      </c>
      <c r="I19" s="339" t="s">
        <v>200</v>
      </c>
      <c r="J19" s="241" t="s">
        <v>92</v>
      </c>
      <c r="K19" s="245" t="s">
        <v>92</v>
      </c>
      <c r="L19" s="339" t="s">
        <v>200</v>
      </c>
      <c r="M19" s="241" t="s">
        <v>92</v>
      </c>
      <c r="N19" s="245" t="s">
        <v>92</v>
      </c>
      <c r="O19" s="339" t="s">
        <v>200</v>
      </c>
      <c r="P19" s="241" t="s">
        <v>92</v>
      </c>
      <c r="Q19" s="245" t="s">
        <v>92</v>
      </c>
      <c r="R19" s="340" t="s">
        <v>200</v>
      </c>
    </row>
    <row r="21" spans="2:18" ht="24" x14ac:dyDescent="0.3">
      <c r="B21" s="111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W20" sqref="W20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310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84"/>
      <c r="D6" s="385"/>
      <c r="E6" s="386" t="s">
        <v>1</v>
      </c>
      <c r="F6" s="387"/>
      <c r="G6" s="388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89"/>
      <c r="D7" s="390" t="s">
        <v>41</v>
      </c>
      <c r="E7" s="391"/>
      <c r="F7" s="392"/>
      <c r="G7" s="393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394" t="s">
        <v>0</v>
      </c>
      <c r="D8" s="390" t="s">
        <v>42</v>
      </c>
      <c r="E8" s="425" t="s">
        <v>26</v>
      </c>
      <c r="F8" s="426"/>
      <c r="G8" s="453" t="s">
        <v>282</v>
      </c>
      <c r="H8" s="11" t="s">
        <v>26</v>
      </c>
      <c r="I8" s="366"/>
      <c r="J8" s="454" t="s">
        <v>282</v>
      </c>
      <c r="K8" s="11" t="s">
        <v>26</v>
      </c>
      <c r="L8" s="366"/>
      <c r="M8" s="455" t="s">
        <v>282</v>
      </c>
      <c r="N8" s="11" t="s">
        <v>26</v>
      </c>
      <c r="O8" s="366"/>
      <c r="P8" s="454" t="s">
        <v>282</v>
      </c>
      <c r="Q8" s="11" t="s">
        <v>26</v>
      </c>
      <c r="R8" s="366"/>
      <c r="S8" s="455" t="s">
        <v>282</v>
      </c>
    </row>
    <row r="9" spans="3:19" ht="30" customHeight="1" thickBot="1" x14ac:dyDescent="0.25">
      <c r="C9" s="395"/>
      <c r="D9" s="395"/>
      <c r="E9" s="427" t="s">
        <v>311</v>
      </c>
      <c r="F9" s="428" t="s">
        <v>297</v>
      </c>
      <c r="G9" s="429" t="s">
        <v>14</v>
      </c>
      <c r="H9" s="396" t="s">
        <v>311</v>
      </c>
      <c r="I9" s="396" t="s">
        <v>297</v>
      </c>
      <c r="J9" s="335" t="s">
        <v>14</v>
      </c>
      <c r="K9" s="405" t="s">
        <v>311</v>
      </c>
      <c r="L9" s="396" t="s">
        <v>297</v>
      </c>
      <c r="M9" s="299" t="s">
        <v>14</v>
      </c>
      <c r="N9" s="405" t="s">
        <v>311</v>
      </c>
      <c r="O9" s="396" t="s">
        <v>297</v>
      </c>
      <c r="P9" s="335" t="s">
        <v>14</v>
      </c>
      <c r="Q9" s="405" t="s">
        <v>311</v>
      </c>
      <c r="R9" s="396" t="s">
        <v>297</v>
      </c>
      <c r="S9" s="299" t="s">
        <v>14</v>
      </c>
    </row>
    <row r="10" spans="3:19" ht="17.25" customHeight="1" x14ac:dyDescent="0.2">
      <c r="C10" s="569" t="s">
        <v>82</v>
      </c>
      <c r="D10" s="132" t="s">
        <v>43</v>
      </c>
      <c r="E10" s="300" t="s">
        <v>27</v>
      </c>
      <c r="F10" s="301" t="s">
        <v>27</v>
      </c>
      <c r="G10" s="302" t="s">
        <v>27</v>
      </c>
      <c r="H10" s="248" t="s">
        <v>27</v>
      </c>
      <c r="I10" s="319" t="s">
        <v>27</v>
      </c>
      <c r="J10" s="320" t="s">
        <v>27</v>
      </c>
      <c r="K10" s="248" t="s">
        <v>27</v>
      </c>
      <c r="L10" s="319" t="s">
        <v>27</v>
      </c>
      <c r="M10" s="320" t="s">
        <v>27</v>
      </c>
      <c r="N10" s="248" t="s">
        <v>27</v>
      </c>
      <c r="O10" s="319" t="s">
        <v>27</v>
      </c>
      <c r="P10" s="320" t="s">
        <v>27</v>
      </c>
      <c r="Q10" s="248" t="s">
        <v>27</v>
      </c>
      <c r="R10" s="319" t="s">
        <v>27</v>
      </c>
      <c r="S10" s="302" t="s">
        <v>27</v>
      </c>
    </row>
    <row r="11" spans="3:19" ht="15" customHeight="1" x14ac:dyDescent="0.2">
      <c r="C11" s="591"/>
      <c r="D11" s="133" t="s">
        <v>44</v>
      </c>
      <c r="E11" s="303" t="s">
        <v>27</v>
      </c>
      <c r="F11" s="304" t="s">
        <v>27</v>
      </c>
      <c r="G11" s="305" t="s">
        <v>27</v>
      </c>
      <c r="H11" s="235" t="s">
        <v>27</v>
      </c>
      <c r="I11" s="321" t="s">
        <v>27</v>
      </c>
      <c r="J11" s="322" t="s">
        <v>27</v>
      </c>
      <c r="K11" s="235" t="s">
        <v>27</v>
      </c>
      <c r="L11" s="321" t="s">
        <v>27</v>
      </c>
      <c r="M11" s="322" t="s">
        <v>27</v>
      </c>
      <c r="N11" s="235" t="s">
        <v>27</v>
      </c>
      <c r="O11" s="321" t="s">
        <v>27</v>
      </c>
      <c r="P11" s="322" t="s">
        <v>27</v>
      </c>
      <c r="Q11" s="235" t="s">
        <v>27</v>
      </c>
      <c r="R11" s="321" t="s">
        <v>27</v>
      </c>
      <c r="S11" s="305" t="s">
        <v>27</v>
      </c>
    </row>
    <row r="12" spans="3:19" ht="15" customHeight="1" x14ac:dyDescent="0.2">
      <c r="C12" s="591"/>
      <c r="D12" s="133" t="s">
        <v>45</v>
      </c>
      <c r="E12" s="239">
        <v>193.52500000000001</v>
      </c>
      <c r="F12" s="244">
        <v>192.745</v>
      </c>
      <c r="G12" s="305">
        <v>0.40467975822978608</v>
      </c>
      <c r="H12" s="235">
        <v>197.69</v>
      </c>
      <c r="I12" s="321">
        <v>196.58799999999999</v>
      </c>
      <c r="J12" s="322">
        <v>0.56056320833418305</v>
      </c>
      <c r="K12" s="235">
        <v>192.071</v>
      </c>
      <c r="L12" s="321">
        <v>191.93</v>
      </c>
      <c r="M12" s="322">
        <v>7.3464283853483622E-2</v>
      </c>
      <c r="N12" s="235">
        <v>179.70699999999999</v>
      </c>
      <c r="O12" s="321">
        <v>182.02799999999999</v>
      </c>
      <c r="P12" s="322">
        <v>-1.2750785593425176</v>
      </c>
      <c r="Q12" s="235">
        <v>186.626</v>
      </c>
      <c r="R12" s="321">
        <v>184.727</v>
      </c>
      <c r="S12" s="305">
        <v>1.02800348622562</v>
      </c>
    </row>
    <row r="13" spans="3:19" ht="15" customHeight="1" x14ac:dyDescent="0.2">
      <c r="C13" s="591"/>
      <c r="D13" s="134" t="s">
        <v>46</v>
      </c>
      <c r="E13" s="239">
        <v>204.685</v>
      </c>
      <c r="F13" s="244">
        <v>204.898</v>
      </c>
      <c r="G13" s="305">
        <v>-0.10395416255892875</v>
      </c>
      <c r="H13" s="235">
        <v>204.71100000000001</v>
      </c>
      <c r="I13" s="321">
        <v>205.143</v>
      </c>
      <c r="J13" s="322">
        <v>-0.21058481157045961</v>
      </c>
      <c r="K13" s="235">
        <v>206.684</v>
      </c>
      <c r="L13" s="321">
        <v>207.16200000000001</v>
      </c>
      <c r="M13" s="322">
        <v>-0.23073729738079793</v>
      </c>
      <c r="N13" s="235">
        <v>223.35400000000001</v>
      </c>
      <c r="O13" s="321">
        <v>225.02500000000001</v>
      </c>
      <c r="P13" s="322">
        <v>-0.74258415731585037</v>
      </c>
      <c r="Q13" s="235">
        <v>178.393</v>
      </c>
      <c r="R13" s="321">
        <v>174.358</v>
      </c>
      <c r="S13" s="305">
        <v>2.3142041087876648</v>
      </c>
    </row>
    <row r="14" spans="3:19" ht="15" customHeight="1" thickBot="1" x14ac:dyDescent="0.25">
      <c r="C14" s="591"/>
      <c r="D14" s="135" t="s">
        <v>47</v>
      </c>
      <c r="E14" s="240">
        <v>282.34699999999998</v>
      </c>
      <c r="F14" s="247" t="s">
        <v>92</v>
      </c>
      <c r="G14" s="306" t="s">
        <v>200</v>
      </c>
      <c r="H14" s="236" t="s">
        <v>92</v>
      </c>
      <c r="I14" s="323" t="s">
        <v>92</v>
      </c>
      <c r="J14" s="324" t="s">
        <v>200</v>
      </c>
      <c r="K14" s="236" t="s">
        <v>27</v>
      </c>
      <c r="L14" s="323" t="s">
        <v>27</v>
      </c>
      <c r="M14" s="324" t="s">
        <v>27</v>
      </c>
      <c r="N14" s="236" t="s">
        <v>92</v>
      </c>
      <c r="O14" s="323" t="s">
        <v>92</v>
      </c>
      <c r="P14" s="324" t="s">
        <v>200</v>
      </c>
      <c r="Q14" s="236" t="s">
        <v>27</v>
      </c>
      <c r="R14" s="323" t="s">
        <v>27</v>
      </c>
      <c r="S14" s="306" t="s">
        <v>27</v>
      </c>
    </row>
    <row r="15" spans="3:19" ht="15" customHeight="1" thickBot="1" x14ac:dyDescent="0.25">
      <c r="C15" s="592"/>
      <c r="D15" s="397" t="s">
        <v>24</v>
      </c>
      <c r="E15" s="307">
        <v>199.6163389467427</v>
      </c>
      <c r="F15" s="308">
        <v>199.41190853498125</v>
      </c>
      <c r="G15" s="309">
        <v>0.1025166517202199</v>
      </c>
      <c r="H15" s="249">
        <v>202.74816940076789</v>
      </c>
      <c r="I15" s="325">
        <v>202.80022695259061</v>
      </c>
      <c r="J15" s="326">
        <v>-2.5669375525345449E-2</v>
      </c>
      <c r="K15" s="249">
        <v>197.28518571770218</v>
      </c>
      <c r="L15" s="325">
        <v>196.96198516775252</v>
      </c>
      <c r="M15" s="326">
        <v>0.16409285765189202</v>
      </c>
      <c r="N15" s="249">
        <v>184.18139064908513</v>
      </c>
      <c r="O15" s="325">
        <v>185.04884405242763</v>
      </c>
      <c r="P15" s="326">
        <v>-0.46876996599704768</v>
      </c>
      <c r="Q15" s="249">
        <v>185.87051882076136</v>
      </c>
      <c r="R15" s="325">
        <v>183.77835567085796</v>
      </c>
      <c r="S15" s="309">
        <v>1.1384165138850229</v>
      </c>
    </row>
    <row r="16" spans="3:19" ht="15.75" customHeight="1" x14ac:dyDescent="0.2">
      <c r="C16" s="569" t="s">
        <v>25</v>
      </c>
      <c r="D16" s="132" t="s">
        <v>43</v>
      </c>
      <c r="E16" s="310">
        <v>191.56800000000001</v>
      </c>
      <c r="F16" s="311">
        <v>192.93700000000001</v>
      </c>
      <c r="G16" s="302">
        <v>-0.70955804226250008</v>
      </c>
      <c r="H16" s="248">
        <v>196.84100000000001</v>
      </c>
      <c r="I16" s="319">
        <v>198.02</v>
      </c>
      <c r="J16" s="320">
        <v>-0.59539440460559634</v>
      </c>
      <c r="K16" s="248">
        <v>185.22399999999999</v>
      </c>
      <c r="L16" s="319">
        <v>185.94</v>
      </c>
      <c r="M16" s="320">
        <v>-0.38507045283425201</v>
      </c>
      <c r="N16" s="248" t="s">
        <v>27</v>
      </c>
      <c r="O16" s="319" t="s">
        <v>27</v>
      </c>
      <c r="P16" s="320" t="s">
        <v>27</v>
      </c>
      <c r="Q16" s="248" t="s">
        <v>27</v>
      </c>
      <c r="R16" s="319" t="s">
        <v>27</v>
      </c>
      <c r="S16" s="302" t="s">
        <v>27</v>
      </c>
    </row>
    <row r="17" spans="3:19" ht="15" customHeight="1" x14ac:dyDescent="0.2">
      <c r="C17" s="584"/>
      <c r="D17" s="136" t="s">
        <v>44</v>
      </c>
      <c r="E17" s="239">
        <v>207.16200000000001</v>
      </c>
      <c r="F17" s="244">
        <v>208.095</v>
      </c>
      <c r="G17" s="305">
        <v>-0.44835291573559805</v>
      </c>
      <c r="H17" s="235">
        <v>208.09700000000001</v>
      </c>
      <c r="I17" s="321">
        <v>209.47499999999999</v>
      </c>
      <c r="J17" s="322">
        <v>-0.65783506385009471</v>
      </c>
      <c r="K17" s="235">
        <v>205.44800000000001</v>
      </c>
      <c r="L17" s="321">
        <v>205.31</v>
      </c>
      <c r="M17" s="322">
        <v>6.7215430324877132E-2</v>
      </c>
      <c r="N17" s="235" t="s">
        <v>27</v>
      </c>
      <c r="O17" s="321" t="s">
        <v>27</v>
      </c>
      <c r="P17" s="322" t="s">
        <v>27</v>
      </c>
      <c r="Q17" s="235" t="s">
        <v>27</v>
      </c>
      <c r="R17" s="321" t="s">
        <v>27</v>
      </c>
      <c r="S17" s="305" t="s">
        <v>27</v>
      </c>
    </row>
    <row r="18" spans="3:19" ht="15" customHeight="1" x14ac:dyDescent="0.2">
      <c r="C18" s="584"/>
      <c r="D18" s="136" t="s">
        <v>45</v>
      </c>
      <c r="E18" s="239">
        <v>214.40100000000001</v>
      </c>
      <c r="F18" s="244">
        <v>213.494</v>
      </c>
      <c r="G18" s="305">
        <v>0.42483629516520871</v>
      </c>
      <c r="H18" s="235">
        <v>216.69300000000001</v>
      </c>
      <c r="I18" s="321">
        <v>218</v>
      </c>
      <c r="J18" s="322">
        <v>-0.59954128440366417</v>
      </c>
      <c r="K18" s="235">
        <v>206.94</v>
      </c>
      <c r="L18" s="321">
        <v>200.89400000000001</v>
      </c>
      <c r="M18" s="322">
        <v>3.0095473234641115</v>
      </c>
      <c r="N18" s="235" t="s">
        <v>92</v>
      </c>
      <c r="O18" s="321" t="s">
        <v>92</v>
      </c>
      <c r="P18" s="322" t="s">
        <v>200</v>
      </c>
      <c r="Q18" s="235" t="s">
        <v>27</v>
      </c>
      <c r="R18" s="321" t="s">
        <v>27</v>
      </c>
      <c r="S18" s="305" t="s">
        <v>27</v>
      </c>
    </row>
    <row r="19" spans="3:19" ht="15" customHeight="1" x14ac:dyDescent="0.2">
      <c r="C19" s="584"/>
      <c r="D19" s="136" t="s">
        <v>46</v>
      </c>
      <c r="E19" s="239">
        <v>214.69200000000001</v>
      </c>
      <c r="F19" s="244">
        <v>215.40899999999999</v>
      </c>
      <c r="G19" s="305">
        <v>-0.33285517318217184</v>
      </c>
      <c r="H19" s="235">
        <v>217.43100000000001</v>
      </c>
      <c r="I19" s="321">
        <v>218.74100000000001</v>
      </c>
      <c r="J19" s="322">
        <v>-0.59888178256476943</v>
      </c>
      <c r="K19" s="235">
        <v>210.303</v>
      </c>
      <c r="L19" s="321">
        <v>208.98099999999999</v>
      </c>
      <c r="M19" s="322">
        <v>0.63259339365779799</v>
      </c>
      <c r="N19" s="235" t="s">
        <v>27</v>
      </c>
      <c r="O19" s="321" t="s">
        <v>27</v>
      </c>
      <c r="P19" s="322" t="s">
        <v>27</v>
      </c>
      <c r="Q19" s="235" t="s">
        <v>92</v>
      </c>
      <c r="R19" s="321" t="s">
        <v>92</v>
      </c>
      <c r="S19" s="305" t="s">
        <v>200</v>
      </c>
    </row>
    <row r="20" spans="3:19" ht="15" customHeight="1" thickBot="1" x14ac:dyDescent="0.25">
      <c r="C20" s="584"/>
      <c r="D20" s="136" t="s">
        <v>47</v>
      </c>
      <c r="E20" s="240">
        <v>232.28700000000001</v>
      </c>
      <c r="F20" s="247">
        <v>228.411</v>
      </c>
      <c r="G20" s="306">
        <v>1.696941040492798</v>
      </c>
      <c r="H20" s="236">
        <v>232.62799999999999</v>
      </c>
      <c r="I20" s="323">
        <v>228.708</v>
      </c>
      <c r="J20" s="324">
        <v>1.7139758994001029</v>
      </c>
      <c r="K20" s="236">
        <v>224.83</v>
      </c>
      <c r="L20" s="323">
        <v>205.07</v>
      </c>
      <c r="M20" s="324">
        <v>9.6357341395621106</v>
      </c>
      <c r="N20" s="236" t="s">
        <v>92</v>
      </c>
      <c r="O20" s="323" t="s">
        <v>92</v>
      </c>
      <c r="P20" s="324" t="s">
        <v>200</v>
      </c>
      <c r="Q20" s="236" t="s">
        <v>27</v>
      </c>
      <c r="R20" s="323" t="s">
        <v>27</v>
      </c>
      <c r="S20" s="306" t="s">
        <v>27</v>
      </c>
    </row>
    <row r="21" spans="3:19" ht="15" customHeight="1" thickBot="1" x14ac:dyDescent="0.25">
      <c r="C21" s="594"/>
      <c r="D21" s="397" t="s">
        <v>24</v>
      </c>
      <c r="E21" s="307">
        <v>213.47784604497917</v>
      </c>
      <c r="F21" s="308">
        <v>213.79894209879487</v>
      </c>
      <c r="G21" s="309">
        <v>-0.15018598813614237</v>
      </c>
      <c r="H21" s="249">
        <v>216.15516403988698</v>
      </c>
      <c r="I21" s="325">
        <v>217.18678719155236</v>
      </c>
      <c r="J21" s="326">
        <v>-0.47499351365030801</v>
      </c>
      <c r="K21" s="249">
        <v>208.55939554349061</v>
      </c>
      <c r="L21" s="325">
        <v>206.84515371842093</v>
      </c>
      <c r="M21" s="326">
        <v>0.82875609810190742</v>
      </c>
      <c r="N21" s="327" t="s">
        <v>92</v>
      </c>
      <c r="O21" s="328" t="s">
        <v>92</v>
      </c>
      <c r="P21" s="329" t="s">
        <v>200</v>
      </c>
      <c r="Q21" s="327" t="s">
        <v>92</v>
      </c>
      <c r="R21" s="328" t="s">
        <v>92</v>
      </c>
      <c r="S21" s="330" t="s">
        <v>200</v>
      </c>
    </row>
    <row r="22" spans="3:19" ht="15.75" customHeight="1" x14ac:dyDescent="0.2">
      <c r="C22" s="569" t="s">
        <v>48</v>
      </c>
      <c r="D22" s="137" t="s">
        <v>43</v>
      </c>
      <c r="E22" s="310">
        <v>253.81200000000001</v>
      </c>
      <c r="F22" s="311">
        <v>255.821</v>
      </c>
      <c r="G22" s="302">
        <v>-0.78531473178510991</v>
      </c>
      <c r="H22" s="248" t="s">
        <v>92</v>
      </c>
      <c r="I22" s="319" t="s">
        <v>92</v>
      </c>
      <c r="J22" s="320" t="s">
        <v>200</v>
      </c>
      <c r="K22" s="248" t="s">
        <v>92</v>
      </c>
      <c r="L22" s="319" t="s">
        <v>92</v>
      </c>
      <c r="M22" s="320" t="s">
        <v>200</v>
      </c>
      <c r="N22" s="248" t="s">
        <v>27</v>
      </c>
      <c r="O22" s="319" t="s">
        <v>27</v>
      </c>
      <c r="P22" s="320" t="s">
        <v>27</v>
      </c>
      <c r="Q22" s="248" t="s">
        <v>27</v>
      </c>
      <c r="R22" s="319" t="s">
        <v>27</v>
      </c>
      <c r="S22" s="302" t="s">
        <v>27</v>
      </c>
    </row>
    <row r="23" spans="3:19" ht="15" customHeight="1" x14ac:dyDescent="0.2">
      <c r="C23" s="584"/>
      <c r="D23" s="136" t="s">
        <v>44</v>
      </c>
      <c r="E23" s="240">
        <v>491.97199999999998</v>
      </c>
      <c r="F23" s="247">
        <v>447.84100000000001</v>
      </c>
      <c r="G23" s="306">
        <v>9.8541669923030657</v>
      </c>
      <c r="H23" s="235" t="s">
        <v>92</v>
      </c>
      <c r="I23" s="321" t="s">
        <v>92</v>
      </c>
      <c r="J23" s="322" t="s">
        <v>200</v>
      </c>
      <c r="K23" s="235" t="s">
        <v>92</v>
      </c>
      <c r="L23" s="321" t="s">
        <v>92</v>
      </c>
      <c r="M23" s="322" t="s">
        <v>200</v>
      </c>
      <c r="N23" s="236">
        <v>300.30200000000002</v>
      </c>
      <c r="O23" s="323">
        <v>275.63099999999997</v>
      </c>
      <c r="P23" s="324">
        <v>8.9507348592865288</v>
      </c>
      <c r="Q23" s="236" t="s">
        <v>92</v>
      </c>
      <c r="R23" s="323" t="s">
        <v>92</v>
      </c>
      <c r="S23" s="306" t="s">
        <v>200</v>
      </c>
    </row>
    <row r="24" spans="3:19" ht="15" customHeight="1" x14ac:dyDescent="0.2">
      <c r="C24" s="584"/>
      <c r="D24" s="136" t="s">
        <v>45</v>
      </c>
      <c r="E24" s="240">
        <v>381.51</v>
      </c>
      <c r="F24" s="247">
        <v>379.14800000000002</v>
      </c>
      <c r="G24" s="306">
        <v>0.62297572451917615</v>
      </c>
      <c r="H24" s="236">
        <v>433.875</v>
      </c>
      <c r="I24" s="323">
        <v>442.779</v>
      </c>
      <c r="J24" s="324">
        <v>-2.0109354779698214</v>
      </c>
      <c r="K24" s="236" t="s">
        <v>92</v>
      </c>
      <c r="L24" s="323" t="s">
        <v>92</v>
      </c>
      <c r="M24" s="324" t="s">
        <v>200</v>
      </c>
      <c r="N24" s="236">
        <v>370.959</v>
      </c>
      <c r="O24" s="323">
        <v>369.87799999999999</v>
      </c>
      <c r="P24" s="324">
        <v>0.29225852848777634</v>
      </c>
      <c r="Q24" s="236" t="s">
        <v>92</v>
      </c>
      <c r="R24" s="323" t="s">
        <v>92</v>
      </c>
      <c r="S24" s="306" t="s">
        <v>200</v>
      </c>
    </row>
    <row r="25" spans="3:19" ht="15" customHeight="1" x14ac:dyDescent="0.2">
      <c r="C25" s="584"/>
      <c r="D25" s="136" t="s">
        <v>46</v>
      </c>
      <c r="E25" s="240">
        <v>472.8</v>
      </c>
      <c r="F25" s="247">
        <v>465.85300000000001</v>
      </c>
      <c r="G25" s="306">
        <v>1.4912429457361018</v>
      </c>
      <c r="H25" s="236" t="s">
        <v>27</v>
      </c>
      <c r="I25" s="323" t="s">
        <v>27</v>
      </c>
      <c r="J25" s="324" t="s">
        <v>27</v>
      </c>
      <c r="K25" s="235" t="s">
        <v>92</v>
      </c>
      <c r="L25" s="321" t="s">
        <v>92</v>
      </c>
      <c r="M25" s="322" t="s">
        <v>200</v>
      </c>
      <c r="N25" s="236" t="s">
        <v>27</v>
      </c>
      <c r="O25" s="323" t="s">
        <v>27</v>
      </c>
      <c r="P25" s="324" t="s">
        <v>27</v>
      </c>
      <c r="Q25" s="236" t="s">
        <v>92</v>
      </c>
      <c r="R25" s="323" t="s">
        <v>92</v>
      </c>
      <c r="S25" s="306" t="s">
        <v>200</v>
      </c>
    </row>
    <row r="26" spans="3:19" ht="15" customHeight="1" thickBot="1" x14ac:dyDescent="0.25">
      <c r="C26" s="584"/>
      <c r="D26" s="136" t="s">
        <v>47</v>
      </c>
      <c r="E26" s="240">
        <v>399.36799999999999</v>
      </c>
      <c r="F26" s="247">
        <v>408.16</v>
      </c>
      <c r="G26" s="306">
        <v>-2.1540572324578671</v>
      </c>
      <c r="H26" s="236" t="s">
        <v>92</v>
      </c>
      <c r="I26" s="323" t="s">
        <v>92</v>
      </c>
      <c r="J26" s="324" t="s">
        <v>200</v>
      </c>
      <c r="K26" s="236" t="s">
        <v>92</v>
      </c>
      <c r="L26" s="323" t="s">
        <v>92</v>
      </c>
      <c r="M26" s="324" t="s">
        <v>200</v>
      </c>
      <c r="N26" s="236">
        <v>468.17500000000001</v>
      </c>
      <c r="O26" s="323">
        <v>469.86599999999999</v>
      </c>
      <c r="P26" s="324">
        <v>-0.35988984093336701</v>
      </c>
      <c r="Q26" s="236" t="s">
        <v>27</v>
      </c>
      <c r="R26" s="323" t="s">
        <v>27</v>
      </c>
      <c r="S26" s="306" t="s">
        <v>27</v>
      </c>
    </row>
    <row r="27" spans="3:19" ht="15" customHeight="1" thickBot="1" x14ac:dyDescent="0.25">
      <c r="C27" s="593"/>
      <c r="D27" s="397" t="s">
        <v>24</v>
      </c>
      <c r="E27" s="307">
        <v>433.42008205531357</v>
      </c>
      <c r="F27" s="308">
        <v>432.33750960971599</v>
      </c>
      <c r="G27" s="309">
        <v>0.25039984307048629</v>
      </c>
      <c r="H27" s="249">
        <v>391.57343093124024</v>
      </c>
      <c r="I27" s="325">
        <v>394.60528338137163</v>
      </c>
      <c r="J27" s="326">
        <v>-0.76832535645530653</v>
      </c>
      <c r="K27" s="249">
        <v>427.8505400445548</v>
      </c>
      <c r="L27" s="325">
        <v>406.73780132955233</v>
      </c>
      <c r="M27" s="326">
        <v>5.1907490884763483</v>
      </c>
      <c r="N27" s="249">
        <v>379.17744270010417</v>
      </c>
      <c r="O27" s="325">
        <v>378.51914085911875</v>
      </c>
      <c r="P27" s="326">
        <v>0.17391507322226274</v>
      </c>
      <c r="Q27" s="249">
        <v>471.43400215517244</v>
      </c>
      <c r="R27" s="325">
        <v>464.08740422516496</v>
      </c>
      <c r="S27" s="309">
        <v>1.583020323999802</v>
      </c>
    </row>
    <row r="28" spans="3:19" ht="15.75" customHeight="1" x14ac:dyDescent="0.2">
      <c r="C28" s="569" t="s">
        <v>49</v>
      </c>
      <c r="D28" s="137" t="s">
        <v>43</v>
      </c>
      <c r="E28" s="310">
        <v>369.51100000000002</v>
      </c>
      <c r="F28" s="311">
        <v>367.94900000000001</v>
      </c>
      <c r="G28" s="302">
        <v>0.42451535403004542</v>
      </c>
      <c r="H28" s="248">
        <v>369.51100000000002</v>
      </c>
      <c r="I28" s="319">
        <v>367.94900000000001</v>
      </c>
      <c r="J28" s="320">
        <v>0.42451535403004542</v>
      </c>
      <c r="K28" s="248" t="s">
        <v>27</v>
      </c>
      <c r="L28" s="319" t="s">
        <v>27</v>
      </c>
      <c r="M28" s="320" t="s">
        <v>27</v>
      </c>
      <c r="N28" s="248" t="s">
        <v>27</v>
      </c>
      <c r="O28" s="319" t="s">
        <v>27</v>
      </c>
      <c r="P28" s="320" t="s">
        <v>27</v>
      </c>
      <c r="Q28" s="248" t="s">
        <v>27</v>
      </c>
      <c r="R28" s="319" t="s">
        <v>27</v>
      </c>
      <c r="S28" s="302" t="s">
        <v>27</v>
      </c>
    </row>
    <row r="29" spans="3:19" ht="15" customHeight="1" x14ac:dyDescent="0.2">
      <c r="C29" s="584"/>
      <c r="D29" s="136" t="s">
        <v>44</v>
      </c>
      <c r="E29" s="240">
        <v>285.14800000000002</v>
      </c>
      <c r="F29" s="247">
        <v>287.33300000000003</v>
      </c>
      <c r="G29" s="306">
        <v>-0.76044171744978895</v>
      </c>
      <c r="H29" s="236">
        <v>275.76299999999998</v>
      </c>
      <c r="I29" s="323">
        <v>281.19600000000003</v>
      </c>
      <c r="J29" s="324">
        <v>-1.9321042973584435</v>
      </c>
      <c r="K29" s="236">
        <v>280.23</v>
      </c>
      <c r="L29" s="323">
        <v>283.24900000000002</v>
      </c>
      <c r="M29" s="324">
        <v>-1.0658466578875849</v>
      </c>
      <c r="N29" s="236">
        <v>319.00400000000002</v>
      </c>
      <c r="O29" s="323">
        <v>313.23200000000003</v>
      </c>
      <c r="P29" s="324">
        <v>1.8427236042294501</v>
      </c>
      <c r="Q29" s="236">
        <v>323.84300000000002</v>
      </c>
      <c r="R29" s="323">
        <v>321.00099999999998</v>
      </c>
      <c r="S29" s="306">
        <v>0.88535549733491226</v>
      </c>
    </row>
    <row r="30" spans="3:19" ht="15" customHeight="1" x14ac:dyDescent="0.2">
      <c r="C30" s="584"/>
      <c r="D30" s="136" t="s">
        <v>45</v>
      </c>
      <c r="E30" s="240">
        <v>278.27</v>
      </c>
      <c r="F30" s="247">
        <v>278.928</v>
      </c>
      <c r="G30" s="306">
        <v>-0.23590317214478843</v>
      </c>
      <c r="H30" s="236">
        <v>329.97300000000001</v>
      </c>
      <c r="I30" s="323">
        <v>347.99599999999998</v>
      </c>
      <c r="J30" s="324">
        <v>-5.1790825181898548</v>
      </c>
      <c r="K30" s="236">
        <v>215.92400000000001</v>
      </c>
      <c r="L30" s="323">
        <v>210.74299999999999</v>
      </c>
      <c r="M30" s="324">
        <v>2.4584446458482661</v>
      </c>
      <c r="N30" s="236">
        <v>281.85399999999998</v>
      </c>
      <c r="O30" s="323">
        <v>280.911</v>
      </c>
      <c r="P30" s="324">
        <v>0.33569351146803922</v>
      </c>
      <c r="Q30" s="236">
        <v>286.55700000000002</v>
      </c>
      <c r="R30" s="323">
        <v>311.8</v>
      </c>
      <c r="S30" s="306">
        <v>-8.0958948043617678</v>
      </c>
    </row>
    <row r="31" spans="3:19" ht="15" customHeight="1" x14ac:dyDescent="0.2">
      <c r="C31" s="584"/>
      <c r="D31" s="136" t="s">
        <v>46</v>
      </c>
      <c r="E31" s="240" t="s">
        <v>92</v>
      </c>
      <c r="F31" s="247" t="s">
        <v>92</v>
      </c>
      <c r="G31" s="306" t="s">
        <v>200</v>
      </c>
      <c r="H31" s="236" t="s">
        <v>27</v>
      </c>
      <c r="I31" s="323" t="s">
        <v>27</v>
      </c>
      <c r="J31" s="324" t="s">
        <v>27</v>
      </c>
      <c r="K31" s="236" t="s">
        <v>27</v>
      </c>
      <c r="L31" s="323" t="s">
        <v>27</v>
      </c>
      <c r="M31" s="324" t="s">
        <v>27</v>
      </c>
      <c r="N31" s="236" t="s">
        <v>92</v>
      </c>
      <c r="O31" s="323" t="s">
        <v>92</v>
      </c>
      <c r="P31" s="324" t="s">
        <v>200</v>
      </c>
      <c r="Q31" s="236" t="s">
        <v>27</v>
      </c>
      <c r="R31" s="323" t="s">
        <v>27</v>
      </c>
      <c r="S31" s="306" t="s">
        <v>27</v>
      </c>
    </row>
    <row r="32" spans="3:19" ht="15" customHeight="1" thickBot="1" x14ac:dyDescent="0.25">
      <c r="C32" s="584"/>
      <c r="D32" s="136" t="s">
        <v>47</v>
      </c>
      <c r="E32" s="240" t="s">
        <v>27</v>
      </c>
      <c r="F32" s="247" t="s">
        <v>27</v>
      </c>
      <c r="G32" s="306" t="s">
        <v>27</v>
      </c>
      <c r="H32" s="236" t="s">
        <v>27</v>
      </c>
      <c r="I32" s="323" t="s">
        <v>27</v>
      </c>
      <c r="J32" s="324" t="s">
        <v>27</v>
      </c>
      <c r="K32" s="236" t="s">
        <v>27</v>
      </c>
      <c r="L32" s="323" t="s">
        <v>27</v>
      </c>
      <c r="M32" s="324" t="s">
        <v>27</v>
      </c>
      <c r="N32" s="236" t="s">
        <v>27</v>
      </c>
      <c r="O32" s="323" t="s">
        <v>27</v>
      </c>
      <c r="P32" s="324" t="s">
        <v>27</v>
      </c>
      <c r="Q32" s="236" t="s">
        <v>27</v>
      </c>
      <c r="R32" s="323" t="s">
        <v>27</v>
      </c>
      <c r="S32" s="306" t="s">
        <v>27</v>
      </c>
    </row>
    <row r="33" spans="3:19" ht="15" customHeight="1" thickBot="1" x14ac:dyDescent="0.25">
      <c r="C33" s="593"/>
      <c r="D33" s="397" t="s">
        <v>24</v>
      </c>
      <c r="E33" s="307">
        <v>282.51256875308763</v>
      </c>
      <c r="F33" s="308">
        <v>284.44658774300183</v>
      </c>
      <c r="G33" s="309">
        <v>-0.67992342789556826</v>
      </c>
      <c r="H33" s="249">
        <v>300.97205462668671</v>
      </c>
      <c r="I33" s="325">
        <v>309.13066510109718</v>
      </c>
      <c r="J33" s="326">
        <v>-2.6392109859894677</v>
      </c>
      <c r="K33" s="249">
        <v>257.55304601853084</v>
      </c>
      <c r="L33" s="325">
        <v>261.86524833061623</v>
      </c>
      <c r="M33" s="326">
        <v>-1.6467256879542289</v>
      </c>
      <c r="N33" s="249">
        <v>286.5016183822882</v>
      </c>
      <c r="O33" s="325">
        <v>286.40649822177136</v>
      </c>
      <c r="P33" s="326">
        <v>3.3211593000654731E-2</v>
      </c>
      <c r="Q33" s="249">
        <v>298.29181425644396</v>
      </c>
      <c r="R33" s="325">
        <v>316.29041074613559</v>
      </c>
      <c r="S33" s="309">
        <v>-5.6905286654858038</v>
      </c>
    </row>
    <row r="34" spans="3:19" ht="15.75" customHeight="1" x14ac:dyDescent="0.2">
      <c r="C34" s="569" t="s">
        <v>50</v>
      </c>
      <c r="D34" s="398" t="s">
        <v>51</v>
      </c>
      <c r="E34" s="238">
        <v>605.33900000000006</v>
      </c>
      <c r="F34" s="243">
        <v>615.99099999999999</v>
      </c>
      <c r="G34" s="312">
        <v>-1.7292460441792057</v>
      </c>
      <c r="H34" s="234">
        <v>642.75199999999995</v>
      </c>
      <c r="I34" s="331">
        <v>643.72</v>
      </c>
      <c r="J34" s="332">
        <v>-0.15037593984963565</v>
      </c>
      <c r="K34" s="234">
        <v>528.21100000000001</v>
      </c>
      <c r="L34" s="331">
        <v>546.24800000000005</v>
      </c>
      <c r="M34" s="332">
        <v>-3.3019800530162189</v>
      </c>
      <c r="N34" s="234">
        <v>686.58600000000001</v>
      </c>
      <c r="O34" s="331">
        <v>704.59</v>
      </c>
      <c r="P34" s="332">
        <v>-2.5552448941937889</v>
      </c>
      <c r="Q34" s="234">
        <v>545.68100000000004</v>
      </c>
      <c r="R34" s="331">
        <v>546.08199999999999</v>
      </c>
      <c r="S34" s="312">
        <v>-7.3432195164820233E-2</v>
      </c>
    </row>
    <row r="35" spans="3:19" ht="15.75" customHeight="1" thickBot="1" x14ac:dyDescent="0.25">
      <c r="C35" s="570"/>
      <c r="D35" s="132" t="s">
        <v>52</v>
      </c>
      <c r="E35" s="313">
        <v>941.19299999999998</v>
      </c>
      <c r="F35" s="314">
        <v>973.904</v>
      </c>
      <c r="G35" s="315">
        <v>-3.3587499383922865</v>
      </c>
      <c r="H35" s="237">
        <v>1017.011</v>
      </c>
      <c r="I35" s="333">
        <v>1008.669</v>
      </c>
      <c r="J35" s="334">
        <v>0.82703047283102638</v>
      </c>
      <c r="K35" s="237">
        <v>925.71799999999996</v>
      </c>
      <c r="L35" s="333">
        <v>942.846</v>
      </c>
      <c r="M35" s="334">
        <v>-1.8166275298405088</v>
      </c>
      <c r="N35" s="237">
        <v>772.36699999999996</v>
      </c>
      <c r="O35" s="333">
        <v>820.86500000000001</v>
      </c>
      <c r="P35" s="334">
        <v>-5.9081578578694485</v>
      </c>
      <c r="Q35" s="237">
        <v>967.10299999999995</v>
      </c>
      <c r="R35" s="333">
        <v>966.64400000000001</v>
      </c>
      <c r="S35" s="315">
        <v>4.7483872035614591E-2</v>
      </c>
    </row>
    <row r="36" spans="3:19" ht="15" customHeight="1" thickBot="1" x14ac:dyDescent="0.25">
      <c r="C36" s="593"/>
      <c r="D36" s="397" t="s">
        <v>24</v>
      </c>
      <c r="E36" s="316">
        <v>711.79177486922879</v>
      </c>
      <c r="F36" s="317">
        <v>699.96564607575965</v>
      </c>
      <c r="G36" s="318">
        <v>1.6895298876123923</v>
      </c>
      <c r="H36" s="249">
        <v>710.04848358367053</v>
      </c>
      <c r="I36" s="325">
        <v>709.35934462900866</v>
      </c>
      <c r="J36" s="326">
        <v>9.7149485642187075E-2</v>
      </c>
      <c r="K36" s="249">
        <v>721.08245934316642</v>
      </c>
      <c r="L36" s="325">
        <v>692.7357220478724</v>
      </c>
      <c r="M36" s="326">
        <v>4.0919987800679758</v>
      </c>
      <c r="N36" s="249">
        <v>736.31923686918253</v>
      </c>
      <c r="O36" s="325">
        <v>718.18519079909277</v>
      </c>
      <c r="P36" s="326">
        <v>2.5249818991551218</v>
      </c>
      <c r="Q36" s="249">
        <v>700.54387564792216</v>
      </c>
      <c r="R36" s="325">
        <v>676.32647472840529</v>
      </c>
      <c r="S36" s="309">
        <v>3.5807264426905574</v>
      </c>
    </row>
    <row r="37" spans="3:19" ht="15" customHeight="1" x14ac:dyDescent="0.2">
      <c r="J37" s="113"/>
    </row>
    <row r="38" spans="3:19" ht="18.75" x14ac:dyDescent="0.25">
      <c r="D38" s="70"/>
    </row>
    <row r="39" spans="3:19" ht="21" x14ac:dyDescent="0.25">
      <c r="D39" s="26"/>
    </row>
    <row r="43" spans="3:19" ht="18" x14ac:dyDescent="0.25">
      <c r="G43" s="114"/>
      <c r="K43" s="113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showGridLines="0" zoomScale="80" workbookViewId="0">
      <selection activeCell="T16" sqref="T16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255</v>
      </c>
      <c r="C2" s="159"/>
      <c r="D2" s="159"/>
      <c r="E2" s="159"/>
      <c r="F2" s="159"/>
      <c r="G2" s="159"/>
      <c r="H2" s="159"/>
    </row>
    <row r="3" spans="2:15" ht="15.75" x14ac:dyDescent="0.25">
      <c r="B3" s="25"/>
      <c r="C3" s="159"/>
      <c r="D3" s="159"/>
      <c r="E3" s="159"/>
      <c r="F3" s="159"/>
      <c r="G3" s="159"/>
      <c r="H3" s="159"/>
    </row>
    <row r="4" spans="2:15" ht="16.5" thickBot="1" x14ac:dyDescent="0.3">
      <c r="B4" s="25"/>
      <c r="C4" s="159"/>
      <c r="D4" s="159"/>
      <c r="E4" s="159"/>
      <c r="F4" s="159"/>
      <c r="G4" s="159"/>
      <c r="H4" s="159"/>
    </row>
    <row r="5" spans="2:15" ht="16.5" thickBot="1" x14ac:dyDescent="0.3">
      <c r="B5" s="25"/>
      <c r="C5" s="159"/>
      <c r="D5" s="159"/>
      <c r="E5" s="606" t="s">
        <v>0</v>
      </c>
      <c r="F5" s="607"/>
      <c r="G5" s="611" t="s">
        <v>1</v>
      </c>
      <c r="H5" s="612"/>
      <c r="I5" s="612"/>
      <c r="J5" s="612"/>
      <c r="K5" s="613"/>
    </row>
    <row r="6" spans="2:15" ht="16.5" customHeight="1" thickBot="1" x14ac:dyDescent="0.3">
      <c r="B6" s="25"/>
      <c r="C6" s="159"/>
      <c r="D6" s="159"/>
      <c r="E6" s="600"/>
      <c r="F6" s="608"/>
      <c r="G6" s="543" t="s">
        <v>26</v>
      </c>
      <c r="H6" s="544"/>
      <c r="I6" s="614" t="s">
        <v>298</v>
      </c>
      <c r="J6" s="616">
        <v>44197</v>
      </c>
      <c r="K6" s="617"/>
    </row>
    <row r="7" spans="2:15" ht="39.75" customHeight="1" thickBot="1" x14ac:dyDescent="0.3">
      <c r="B7" s="25"/>
      <c r="C7" s="159"/>
      <c r="D7" s="159"/>
      <c r="E7" s="609"/>
      <c r="F7" s="610"/>
      <c r="G7" s="545" t="s">
        <v>299</v>
      </c>
      <c r="H7" s="546" t="s">
        <v>286</v>
      </c>
      <c r="I7" s="615"/>
      <c r="J7" s="547" t="s">
        <v>300</v>
      </c>
      <c r="K7" s="548" t="s">
        <v>301</v>
      </c>
    </row>
    <row r="8" spans="2:15" ht="47.25" customHeight="1" thickBot="1" x14ac:dyDescent="0.3">
      <c r="B8" s="25"/>
      <c r="C8" s="159"/>
      <c r="D8" s="159"/>
      <c r="E8" s="618" t="s">
        <v>182</v>
      </c>
      <c r="F8" s="619"/>
      <c r="G8" s="549">
        <v>149.29</v>
      </c>
      <c r="H8" s="550">
        <v>155.24</v>
      </c>
      <c r="I8" s="551">
        <f>(G8-H8)/H8*100</f>
        <v>-3.8327750579747599</v>
      </c>
      <c r="J8" s="552">
        <v>3.37</v>
      </c>
      <c r="K8" s="553">
        <v>4.2</v>
      </c>
    </row>
    <row r="9" spans="2:15" ht="15.75" x14ac:dyDescent="0.25">
      <c r="B9" s="25"/>
      <c r="C9" s="159"/>
      <c r="D9" s="159"/>
      <c r="E9" s="159"/>
      <c r="F9" s="159"/>
      <c r="G9" s="159"/>
      <c r="H9" s="159"/>
    </row>
    <row r="10" spans="2:15" ht="15.75" x14ac:dyDescent="0.25">
      <c r="B10" s="25"/>
      <c r="C10" s="159"/>
      <c r="D10" s="159"/>
      <c r="E10" s="159"/>
      <c r="F10" s="159"/>
      <c r="G10" s="159"/>
      <c r="H10" s="159"/>
    </row>
    <row r="11" spans="2:15" ht="15.75" x14ac:dyDescent="0.25">
      <c r="B11" s="25"/>
      <c r="C11" s="159"/>
      <c r="D11" s="159"/>
      <c r="E11" s="159"/>
      <c r="F11" s="159"/>
      <c r="G11" s="159"/>
      <c r="H11" s="159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598" t="s">
        <v>0</v>
      </c>
      <c r="C14" s="599"/>
      <c r="D14" s="473" t="s">
        <v>9</v>
      </c>
      <c r="E14" s="473"/>
      <c r="F14" s="473"/>
      <c r="G14" s="474"/>
      <c r="H14" s="474"/>
      <c r="I14" s="474"/>
      <c r="J14" s="474"/>
      <c r="K14" s="474"/>
      <c r="L14" s="474"/>
      <c r="M14" s="474"/>
      <c r="N14" s="474"/>
      <c r="O14" s="475"/>
    </row>
    <row r="15" spans="2:15" ht="15" customHeight="1" thickBot="1" x14ac:dyDescent="0.25">
      <c r="B15" s="600"/>
      <c r="C15" s="601"/>
      <c r="D15" s="476" t="s">
        <v>10</v>
      </c>
      <c r="E15" s="473"/>
      <c r="F15" s="473"/>
      <c r="G15" s="476" t="s">
        <v>11</v>
      </c>
      <c r="H15" s="473"/>
      <c r="I15" s="473"/>
      <c r="J15" s="476" t="s">
        <v>12</v>
      </c>
      <c r="K15" s="474"/>
      <c r="L15" s="474"/>
      <c r="M15" s="476" t="s">
        <v>13</v>
      </c>
      <c r="N15" s="474"/>
      <c r="O15" s="475"/>
    </row>
    <row r="16" spans="2:15" ht="31.5" customHeight="1" thickBot="1" x14ac:dyDescent="0.3">
      <c r="B16" s="600"/>
      <c r="C16" s="601"/>
      <c r="D16" s="416" t="s">
        <v>26</v>
      </c>
      <c r="E16" s="417"/>
      <c r="F16" s="477" t="s">
        <v>142</v>
      </c>
      <c r="G16" s="416" t="s">
        <v>26</v>
      </c>
      <c r="H16" s="417"/>
      <c r="I16" s="477" t="s">
        <v>142</v>
      </c>
      <c r="J16" s="416" t="s">
        <v>26</v>
      </c>
      <c r="K16" s="417"/>
      <c r="L16" s="477" t="s">
        <v>142</v>
      </c>
      <c r="M16" s="416" t="s">
        <v>26</v>
      </c>
      <c r="N16" s="417"/>
      <c r="O16" s="478" t="s">
        <v>142</v>
      </c>
    </row>
    <row r="17" spans="2:15" ht="19.5" customHeight="1" thickBot="1" x14ac:dyDescent="0.25">
      <c r="B17" s="602"/>
      <c r="C17" s="603"/>
      <c r="D17" s="418" t="s">
        <v>299</v>
      </c>
      <c r="E17" s="418" t="s">
        <v>286</v>
      </c>
      <c r="F17" s="154" t="s">
        <v>14</v>
      </c>
      <c r="G17" s="418" t="s">
        <v>299</v>
      </c>
      <c r="H17" s="418" t="s">
        <v>286</v>
      </c>
      <c r="I17" s="154" t="s">
        <v>14</v>
      </c>
      <c r="J17" s="418" t="s">
        <v>299</v>
      </c>
      <c r="K17" s="418" t="s">
        <v>286</v>
      </c>
      <c r="L17" s="154" t="s">
        <v>14</v>
      </c>
      <c r="M17" s="418" t="s">
        <v>299</v>
      </c>
      <c r="N17" s="418" t="s">
        <v>286</v>
      </c>
      <c r="O17" s="155" t="s">
        <v>14</v>
      </c>
    </row>
    <row r="18" spans="2:15" ht="36" customHeight="1" thickBot="1" x14ac:dyDescent="0.25">
      <c r="B18" s="604" t="s">
        <v>185</v>
      </c>
      <c r="C18" s="605"/>
      <c r="D18" s="419">
        <v>152.61000000000001</v>
      </c>
      <c r="E18" s="419">
        <v>160.97</v>
      </c>
      <c r="F18" s="420">
        <v>-5.1935143194383953</v>
      </c>
      <c r="G18" s="421">
        <v>142.63999999999999</v>
      </c>
      <c r="H18" s="421">
        <v>143.47999999999999</v>
      </c>
      <c r="I18" s="420">
        <v>-0.58544744912183122</v>
      </c>
      <c r="J18" s="421">
        <v>145.77000000000001</v>
      </c>
      <c r="K18" s="421">
        <v>151.44</v>
      </c>
      <c r="L18" s="420">
        <v>-3.744057052297932</v>
      </c>
      <c r="M18" s="421">
        <v>147.29</v>
      </c>
      <c r="N18" s="421">
        <v>149.13999999999999</v>
      </c>
      <c r="O18" s="422">
        <v>-1.2404452192570703</v>
      </c>
    </row>
    <row r="21" spans="2:15" ht="23.25" thickBot="1" x14ac:dyDescent="0.4">
      <c r="B21" s="26"/>
      <c r="I21" s="47"/>
      <c r="J21" s="48"/>
      <c r="K21" s="47"/>
      <c r="L21" s="47"/>
      <c r="M21" s="47"/>
      <c r="N21" s="47"/>
    </row>
    <row r="22" spans="2:15" ht="16.5" thickBot="1" x14ac:dyDescent="0.3">
      <c r="I22" s="49"/>
      <c r="J22" s="50" t="s">
        <v>1</v>
      </c>
      <c r="K22" s="51"/>
      <c r="L22" s="51"/>
      <c r="M22" s="51"/>
      <c r="N22" s="52"/>
    </row>
    <row r="23" spans="2:15" ht="32.25" customHeight="1" thickBot="1" x14ac:dyDescent="0.3">
      <c r="I23" s="53" t="s">
        <v>0</v>
      </c>
      <c r="J23" s="595" t="s">
        <v>302</v>
      </c>
      <c r="K23" s="595" t="s">
        <v>303</v>
      </c>
      <c r="L23" s="595" t="s">
        <v>304</v>
      </c>
      <c r="M23" s="54" t="s">
        <v>305</v>
      </c>
      <c r="N23" s="55"/>
    </row>
    <row r="24" spans="2:15" ht="19.5" customHeight="1" thickBot="1" x14ac:dyDescent="0.25">
      <c r="I24" s="56"/>
      <c r="J24" s="596"/>
      <c r="K24" s="597"/>
      <c r="L24" s="596"/>
      <c r="M24" s="57" t="s">
        <v>292</v>
      </c>
      <c r="N24" s="58" t="s">
        <v>266</v>
      </c>
    </row>
    <row r="25" spans="2:15" ht="52.5" customHeight="1" thickBot="1" x14ac:dyDescent="0.3">
      <c r="I25" s="59" t="s">
        <v>140</v>
      </c>
      <c r="J25" s="295">
        <v>149.29</v>
      </c>
      <c r="K25" s="296">
        <v>139.18</v>
      </c>
      <c r="L25" s="297">
        <v>139.47</v>
      </c>
      <c r="M25" s="250">
        <v>7.2639747090099043</v>
      </c>
      <c r="N25" s="251">
        <v>7.0409407040940657</v>
      </c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M9" sqref="M9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148</v>
      </c>
    </row>
    <row r="4" spans="1:8" ht="13.5" thickBot="1" x14ac:dyDescent="0.25"/>
    <row r="5" spans="1:8" ht="12.75" customHeight="1" thickBot="1" x14ac:dyDescent="0.25">
      <c r="B5" s="620" t="s">
        <v>83</v>
      </c>
      <c r="C5" s="620" t="s">
        <v>1</v>
      </c>
      <c r="D5" s="620"/>
      <c r="E5" s="620"/>
      <c r="F5" s="620"/>
      <c r="G5" s="620"/>
      <c r="H5" s="620"/>
    </row>
    <row r="6" spans="1:8" ht="13.5" customHeight="1" thickBot="1" x14ac:dyDescent="0.25">
      <c r="B6" s="620"/>
      <c r="C6" s="620"/>
      <c r="D6" s="620"/>
      <c r="E6" s="620"/>
      <c r="F6" s="620"/>
      <c r="G6" s="620"/>
      <c r="H6" s="620"/>
    </row>
    <row r="7" spans="1:8" ht="23.25" customHeight="1" thickBot="1" x14ac:dyDescent="0.25">
      <c r="B7" s="620"/>
      <c r="C7" s="621" t="s">
        <v>84</v>
      </c>
      <c r="D7" s="621"/>
      <c r="E7" s="479" t="s">
        <v>198</v>
      </c>
      <c r="F7" s="623" t="s">
        <v>85</v>
      </c>
      <c r="G7" s="623"/>
      <c r="H7" s="480" t="s">
        <v>283</v>
      </c>
    </row>
    <row r="8" spans="1:8" ht="15.75" thickBot="1" x14ac:dyDescent="0.25">
      <c r="B8" s="620"/>
      <c r="C8" s="554" t="s">
        <v>311</v>
      </c>
      <c r="D8" s="555" t="s">
        <v>297</v>
      </c>
      <c r="E8" s="556" t="s">
        <v>14</v>
      </c>
      <c r="F8" s="557" t="s">
        <v>311</v>
      </c>
      <c r="G8" s="531" t="s">
        <v>297</v>
      </c>
      <c r="H8" s="155" t="s">
        <v>14</v>
      </c>
    </row>
    <row r="9" spans="1:8" ht="27.75" customHeight="1" thickBot="1" x14ac:dyDescent="0.25">
      <c r="B9" s="542" t="s">
        <v>86</v>
      </c>
      <c r="C9" s="532">
        <v>1557.32</v>
      </c>
      <c r="D9" s="533">
        <v>1555.99</v>
      </c>
      <c r="E9" s="534">
        <v>8.5476127738605467E-2</v>
      </c>
      <c r="F9" s="535">
        <v>345.25171371057138</v>
      </c>
      <c r="G9" s="536">
        <v>346.49009512951153</v>
      </c>
      <c r="H9" s="521">
        <v>-0.35740745156864201</v>
      </c>
    </row>
    <row r="10" spans="1:8" ht="33.75" customHeight="1" thickBot="1" x14ac:dyDescent="0.25">
      <c r="B10" s="542" t="s">
        <v>152</v>
      </c>
      <c r="C10" s="558">
        <v>1692.84</v>
      </c>
      <c r="D10" s="559">
        <v>1677.95</v>
      </c>
      <c r="E10" s="534">
        <v>0.88739235376500325</v>
      </c>
      <c r="F10" s="535">
        <v>375.29596424485885</v>
      </c>
      <c r="G10" s="536">
        <v>373.64832365411343</v>
      </c>
      <c r="H10" s="521">
        <v>0.44096025231218411</v>
      </c>
    </row>
    <row r="11" spans="1:8" ht="28.5" customHeight="1" thickBot="1" x14ac:dyDescent="0.25">
      <c r="B11" s="522" t="s">
        <v>87</v>
      </c>
      <c r="C11" s="532">
        <v>1014.16</v>
      </c>
      <c r="D11" s="533">
        <v>1001.66</v>
      </c>
      <c r="E11" s="534">
        <v>1.2479284387916061</v>
      </c>
      <c r="F11" s="535">
        <v>224.83527982477145</v>
      </c>
      <c r="G11" s="536">
        <v>223.05109202978588</v>
      </c>
      <c r="H11" s="521">
        <v>0.79990094589956662</v>
      </c>
    </row>
    <row r="12" spans="1:8" ht="22.5" customHeight="1" thickBot="1" x14ac:dyDescent="0.25">
      <c r="B12" s="522" t="s">
        <v>88</v>
      </c>
      <c r="C12" s="523">
        <v>1245.25</v>
      </c>
      <c r="D12" s="524">
        <v>1230.8</v>
      </c>
      <c r="E12" s="534">
        <v>1.1740331491712745</v>
      </c>
      <c r="F12" s="535">
        <v>276.06702315393687</v>
      </c>
      <c r="G12" s="536">
        <v>274.07631738340399</v>
      </c>
      <c r="H12" s="521">
        <v>0.72633264688393173</v>
      </c>
    </row>
    <row r="13" spans="1:8" ht="23.25" customHeight="1" thickBot="1" x14ac:dyDescent="0.25">
      <c r="B13" s="522" t="s">
        <v>89</v>
      </c>
      <c r="C13" s="535">
        <v>1406.49</v>
      </c>
      <c r="D13" s="537">
        <v>1365.47</v>
      </c>
      <c r="E13" s="534">
        <v>3.0040938284986107</v>
      </c>
      <c r="F13" s="535">
        <v>311.81329644310836</v>
      </c>
      <c r="G13" s="536">
        <v>304.06482702105677</v>
      </c>
      <c r="H13" s="521">
        <v>2.548295209927387</v>
      </c>
    </row>
    <row r="14" spans="1:8" ht="34.5" customHeight="1" thickBot="1" x14ac:dyDescent="0.25">
      <c r="B14" s="481" t="s">
        <v>90</v>
      </c>
      <c r="C14" s="538">
        <v>1435.51</v>
      </c>
      <c r="D14" s="539">
        <v>1436.97</v>
      </c>
      <c r="E14" s="482">
        <v>-0.10160267785688194</v>
      </c>
      <c r="F14" s="535">
        <v>318.24691620775582</v>
      </c>
      <c r="G14" s="536">
        <v>319.98655004097344</v>
      </c>
      <c r="H14" s="483">
        <v>-0.54365842345400728</v>
      </c>
    </row>
    <row r="15" spans="1:8" ht="30.75" customHeight="1" thickBot="1" x14ac:dyDescent="0.25">
      <c r="B15" s="622" t="s">
        <v>91</v>
      </c>
      <c r="C15" s="622"/>
      <c r="D15" s="622"/>
      <c r="E15" s="622"/>
      <c r="F15" s="560">
        <v>4.5106799999999998</v>
      </c>
      <c r="G15" s="560">
        <v>4.4907199999999996</v>
      </c>
      <c r="H15" s="540" t="s">
        <v>284</v>
      </c>
    </row>
    <row r="16" spans="1:8" ht="19.5" thickBot="1" x14ac:dyDescent="0.25">
      <c r="B16" s="622"/>
      <c r="C16" s="622"/>
      <c r="D16" s="622"/>
      <c r="E16" s="622"/>
      <c r="F16" s="560">
        <v>4.5106799999999998</v>
      </c>
      <c r="G16" s="560">
        <v>4.4907199999999996</v>
      </c>
      <c r="H16" s="541">
        <v>0.44447215591264211</v>
      </c>
    </row>
    <row r="19" spans="2:4" ht="21" x14ac:dyDescent="0.25">
      <c r="B19" s="456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showGridLines="0" workbookViewId="0">
      <selection activeCell="P13" sqref="P13"/>
    </sheetView>
  </sheetViews>
  <sheetFormatPr defaultRowHeight="12.75" x14ac:dyDescent="0.2"/>
  <cols>
    <col min="1" max="1" width="9.140625" style="156"/>
    <col min="2" max="2" width="23.28515625" style="156" customWidth="1"/>
    <col min="3" max="3" width="10.7109375" style="156" customWidth="1"/>
    <col min="4" max="4" width="10.28515625" style="156" customWidth="1"/>
    <col min="5" max="16384" width="9.140625" style="156"/>
  </cols>
  <sheetData>
    <row r="2" spans="2:13" ht="15.75" x14ac:dyDescent="0.25">
      <c r="B2" s="69" t="s">
        <v>174</v>
      </c>
      <c r="G2" s="157"/>
    </row>
    <row r="5" spans="2:13" ht="13.5" thickBot="1" x14ac:dyDescent="0.25"/>
    <row r="6" spans="2:13" ht="22.5" customHeight="1" thickBot="1" x14ac:dyDescent="0.25">
      <c r="B6" s="624" t="s">
        <v>83</v>
      </c>
      <c r="C6" s="625" t="s">
        <v>161</v>
      </c>
      <c r="D6" s="625"/>
      <c r="E6" s="625"/>
      <c r="F6" s="625"/>
      <c r="G6" s="625"/>
      <c r="H6" s="625"/>
      <c r="I6" s="626" t="s">
        <v>162</v>
      </c>
      <c r="J6" s="626"/>
      <c r="K6" s="626"/>
      <c r="L6" s="626"/>
      <c r="M6" s="626"/>
    </row>
    <row r="7" spans="2:13" ht="38.25" customHeight="1" thickBot="1" x14ac:dyDescent="0.25">
      <c r="B7" s="624"/>
      <c r="C7" s="484" t="s">
        <v>312</v>
      </c>
      <c r="D7" s="485" t="s">
        <v>287</v>
      </c>
      <c r="E7" s="485" t="s">
        <v>163</v>
      </c>
      <c r="F7" s="486" t="s">
        <v>164</v>
      </c>
      <c r="G7" s="485" t="s">
        <v>165</v>
      </c>
      <c r="H7" s="487" t="s">
        <v>166</v>
      </c>
      <c r="I7" s="488" t="s">
        <v>288</v>
      </c>
      <c r="J7" s="485" t="s">
        <v>167</v>
      </c>
      <c r="K7" s="486" t="s">
        <v>164</v>
      </c>
      <c r="L7" s="485" t="s">
        <v>168</v>
      </c>
      <c r="M7" s="485" t="s">
        <v>169</v>
      </c>
    </row>
    <row r="8" spans="2:13" ht="30" customHeight="1" thickBot="1" x14ac:dyDescent="0.25">
      <c r="B8" s="489" t="s">
        <v>306</v>
      </c>
      <c r="C8" s="490">
        <v>149.29</v>
      </c>
      <c r="D8" s="491"/>
      <c r="E8" s="491">
        <v>155.24</v>
      </c>
      <c r="F8" s="492">
        <v>139.18</v>
      </c>
      <c r="G8" s="491">
        <v>139.18</v>
      </c>
      <c r="H8" s="493">
        <v>139.47</v>
      </c>
      <c r="I8" s="494"/>
      <c r="J8" s="495">
        <v>96.167224942025243</v>
      </c>
      <c r="K8" s="496">
        <v>107.26397470900991</v>
      </c>
      <c r="L8" s="495">
        <v>107.26397470900991</v>
      </c>
      <c r="M8" s="495">
        <v>107.04094070409407</v>
      </c>
    </row>
    <row r="9" spans="2:13" ht="30" customHeight="1" thickBot="1" x14ac:dyDescent="0.25">
      <c r="B9" s="489" t="s">
        <v>170</v>
      </c>
      <c r="C9" s="525">
        <v>1014.16</v>
      </c>
      <c r="D9" s="526">
        <v>1001.66</v>
      </c>
      <c r="E9" s="527">
        <v>991.25</v>
      </c>
      <c r="F9" s="497">
        <v>982.58</v>
      </c>
      <c r="G9" s="498">
        <v>1089.4100000000001</v>
      </c>
      <c r="H9" s="499">
        <v>733.64</v>
      </c>
      <c r="I9" s="500">
        <v>101.2479284387916</v>
      </c>
      <c r="J9" s="495">
        <v>102.31122320302649</v>
      </c>
      <c r="K9" s="496">
        <v>103.2139876651265</v>
      </c>
      <c r="L9" s="495">
        <v>93.092591402685855</v>
      </c>
      <c r="M9" s="495">
        <v>138.2367373643749</v>
      </c>
    </row>
    <row r="10" spans="2:13" ht="30" customHeight="1" thickBot="1" x14ac:dyDescent="0.25">
      <c r="B10" s="489" t="s">
        <v>171</v>
      </c>
      <c r="C10" s="525">
        <v>1245.25</v>
      </c>
      <c r="D10" s="526">
        <v>1230.8</v>
      </c>
      <c r="E10" s="527">
        <v>1244.1099999999999</v>
      </c>
      <c r="F10" s="497">
        <v>1189.03</v>
      </c>
      <c r="G10" s="498">
        <v>1273.05</v>
      </c>
      <c r="H10" s="499">
        <v>1162.3599999999999</v>
      </c>
      <c r="I10" s="500">
        <v>101.17403314917128</v>
      </c>
      <c r="J10" s="495">
        <v>100.09163176889504</v>
      </c>
      <c r="K10" s="496">
        <v>104.72822384632852</v>
      </c>
      <c r="L10" s="495">
        <v>97.816268017752648</v>
      </c>
      <c r="M10" s="495">
        <v>107.13118138958671</v>
      </c>
    </row>
    <row r="11" spans="2:13" ht="30" customHeight="1" thickBot="1" x14ac:dyDescent="0.25">
      <c r="B11" s="489" t="s">
        <v>172</v>
      </c>
      <c r="C11" s="501">
        <v>1557.32</v>
      </c>
      <c r="D11" s="502">
        <v>1555.99</v>
      </c>
      <c r="E11" s="503">
        <v>1514.43</v>
      </c>
      <c r="F11" s="497">
        <v>1470.11</v>
      </c>
      <c r="G11" s="498">
        <v>1490.55</v>
      </c>
      <c r="H11" s="499">
        <v>1792.96</v>
      </c>
      <c r="I11" s="500">
        <v>100.08547612773862</v>
      </c>
      <c r="J11" s="495">
        <v>102.83208864061065</v>
      </c>
      <c r="K11" s="496">
        <v>105.93220915441702</v>
      </c>
      <c r="L11" s="495">
        <v>104.47955452685251</v>
      </c>
      <c r="M11" s="495">
        <v>86.857487060503303</v>
      </c>
    </row>
    <row r="12" spans="2:13" ht="30" customHeight="1" thickBot="1" x14ac:dyDescent="0.25">
      <c r="B12" s="489" t="s">
        <v>173</v>
      </c>
      <c r="C12" s="501">
        <v>1692.84</v>
      </c>
      <c r="D12" s="502">
        <v>1677.95</v>
      </c>
      <c r="E12" s="503">
        <v>1629.51</v>
      </c>
      <c r="F12" s="497">
        <v>1624.22</v>
      </c>
      <c r="G12" s="498">
        <v>1692.98</v>
      </c>
      <c r="H12" s="499">
        <v>1938.46</v>
      </c>
      <c r="I12" s="500">
        <v>100.88739235376501</v>
      </c>
      <c r="J12" s="495">
        <v>103.88644439125872</v>
      </c>
      <c r="K12" s="496">
        <v>104.22479713339325</v>
      </c>
      <c r="L12" s="495">
        <v>99.991730557951072</v>
      </c>
      <c r="M12" s="495">
        <v>87.329116927870572</v>
      </c>
    </row>
    <row r="13" spans="2:13" ht="30" customHeight="1" thickBot="1" x14ac:dyDescent="0.25">
      <c r="B13" s="489" t="s">
        <v>89</v>
      </c>
      <c r="C13" s="528">
        <v>1406.49</v>
      </c>
      <c r="D13" s="529">
        <v>1365.47</v>
      </c>
      <c r="E13" s="530">
        <v>1382.84</v>
      </c>
      <c r="F13" s="497">
        <v>1376.86</v>
      </c>
      <c r="G13" s="498">
        <v>1406.76</v>
      </c>
      <c r="H13" s="499">
        <v>1293.46</v>
      </c>
      <c r="I13" s="500">
        <v>103.00409382849861</v>
      </c>
      <c r="J13" s="495">
        <v>101.71024847415464</v>
      </c>
      <c r="K13" s="496">
        <v>102.15199802449051</v>
      </c>
      <c r="L13" s="495">
        <v>99.980806960675594</v>
      </c>
      <c r="M13" s="495">
        <v>108.7385771496606</v>
      </c>
    </row>
    <row r="14" spans="2:13" ht="30" customHeight="1" thickBot="1" x14ac:dyDescent="0.25">
      <c r="B14" s="489" t="s">
        <v>90</v>
      </c>
      <c r="C14" s="504">
        <v>1435.51</v>
      </c>
      <c r="D14" s="505">
        <v>1436.97</v>
      </c>
      <c r="E14" s="506">
        <v>1465.08</v>
      </c>
      <c r="F14" s="497">
        <v>1450.35</v>
      </c>
      <c r="G14" s="498">
        <v>1428.26</v>
      </c>
      <c r="H14" s="499">
        <v>1321.35</v>
      </c>
      <c r="I14" s="500">
        <v>99.898397322143126</v>
      </c>
      <c r="J14" s="495">
        <v>97.981680181287032</v>
      </c>
      <c r="K14" s="496">
        <v>98.976798703761162</v>
      </c>
      <c r="L14" s="495">
        <v>100.50761065912369</v>
      </c>
      <c r="M14" s="495">
        <v>108.63964884398533</v>
      </c>
    </row>
    <row r="16" spans="2:13" x14ac:dyDescent="0.2">
      <c r="B16"/>
      <c r="C16"/>
      <c r="D16"/>
    </row>
    <row r="17" spans="2:3" x14ac:dyDescent="0.2">
      <c r="B17" s="178"/>
      <c r="C17" s="178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L6" sqref="L6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5.75" x14ac:dyDescent="0.25">
      <c r="A3" s="69" t="s">
        <v>160</v>
      </c>
    </row>
    <row r="4" spans="1:18" ht="15.75" x14ac:dyDescent="0.25">
      <c r="A4" s="69" t="s">
        <v>289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2"/>
      <c r="C9" s="24"/>
      <c r="D9" s="24"/>
    </row>
    <row r="10" spans="1:18" ht="21" customHeight="1" x14ac:dyDescent="0.25">
      <c r="C10" s="25"/>
      <c r="E10" s="32"/>
      <c r="O10" s="32"/>
    </row>
    <row r="11" spans="1:18" ht="18" x14ac:dyDescent="0.25">
      <c r="H11" s="32">
        <v>2020</v>
      </c>
      <c r="I11" s="32"/>
      <c r="J11" s="32"/>
      <c r="K11" s="32"/>
      <c r="L11" s="32"/>
      <c r="M11" s="32"/>
      <c r="N11" s="32"/>
      <c r="O11" s="32"/>
      <c r="P11" s="32"/>
      <c r="Q11" s="32">
        <v>2021</v>
      </c>
      <c r="R11" s="3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56"/>
  <sheetViews>
    <sheetView workbookViewId="0">
      <selection activeCell="S45" sqref="S45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76" t="s">
        <v>223</v>
      </c>
    </row>
    <row r="5" spans="3:15" ht="15.75" x14ac:dyDescent="0.25">
      <c r="C5" s="277" t="s">
        <v>224</v>
      </c>
    </row>
    <row r="6" spans="3:15" ht="15.75" x14ac:dyDescent="0.25">
      <c r="C6" s="277" t="s">
        <v>271</v>
      </c>
    </row>
    <row r="7" spans="3:15" ht="18.75" x14ac:dyDescent="0.3">
      <c r="C7" s="278" t="s">
        <v>251</v>
      </c>
    </row>
    <row r="8" spans="3:15" ht="18.75" x14ac:dyDescent="0.3">
      <c r="C8" s="278" t="s">
        <v>225</v>
      </c>
    </row>
    <row r="9" spans="3:15" ht="15" x14ac:dyDescent="0.25">
      <c r="C9" s="279"/>
    </row>
    <row r="10" spans="3:15" ht="15" x14ac:dyDescent="0.25">
      <c r="C10" s="280" t="s">
        <v>226</v>
      </c>
    </row>
    <row r="12" spans="3:15" ht="15" x14ac:dyDescent="0.25">
      <c r="C12" s="281" t="s">
        <v>313</v>
      </c>
    </row>
    <row r="13" spans="3:15" ht="16.5" thickBot="1" x14ac:dyDescent="0.3">
      <c r="E13" s="282" t="s">
        <v>227</v>
      </c>
      <c r="G13" s="283"/>
      <c r="H13" s="284"/>
    </row>
    <row r="14" spans="3:15" ht="15.75" thickBot="1" x14ac:dyDescent="0.3">
      <c r="C14" s="507" t="s">
        <v>228</v>
      </c>
      <c r="D14" s="508" t="s">
        <v>229</v>
      </c>
      <c r="E14" s="509" t="s">
        <v>230</v>
      </c>
      <c r="F14" s="509" t="s">
        <v>231</v>
      </c>
      <c r="G14" s="509" t="s">
        <v>232</v>
      </c>
      <c r="H14" s="509" t="s">
        <v>233</v>
      </c>
      <c r="I14" s="509" t="s">
        <v>234</v>
      </c>
      <c r="J14" s="509" t="s">
        <v>235</v>
      </c>
      <c r="K14" s="509" t="s">
        <v>236</v>
      </c>
      <c r="L14" s="509" t="s">
        <v>237</v>
      </c>
      <c r="M14" s="509" t="s">
        <v>238</v>
      </c>
      <c r="N14" s="509" t="s">
        <v>239</v>
      </c>
      <c r="O14" s="510" t="s">
        <v>240</v>
      </c>
    </row>
    <row r="15" spans="3:15" ht="15.75" thickBot="1" x14ac:dyDescent="0.3">
      <c r="C15" s="285" t="s">
        <v>241</v>
      </c>
      <c r="D15" s="286"/>
      <c r="E15" s="286"/>
      <c r="F15" s="286"/>
      <c r="G15" s="286"/>
      <c r="H15" s="286"/>
      <c r="I15" s="286"/>
      <c r="J15" s="286"/>
      <c r="K15" s="286"/>
      <c r="L15" s="286"/>
      <c r="M15" s="286"/>
      <c r="N15" s="286"/>
      <c r="O15" s="287"/>
    </row>
    <row r="16" spans="3:15" ht="15.75" x14ac:dyDescent="0.25">
      <c r="C16" s="511" t="s">
        <v>242</v>
      </c>
      <c r="D16" s="512">
        <v>410.55031969879741</v>
      </c>
      <c r="E16" s="512">
        <v>405.92528932823404</v>
      </c>
      <c r="F16" s="512">
        <v>415.06587182503171</v>
      </c>
      <c r="G16" s="512">
        <v>415.78302153853031</v>
      </c>
      <c r="H16" s="512">
        <v>418.52051394641336</v>
      </c>
      <c r="I16" s="512">
        <v>420.92412497491244</v>
      </c>
      <c r="J16" s="512">
        <v>422.19084679763165</v>
      </c>
      <c r="K16" s="512">
        <v>425.93323237306373</v>
      </c>
      <c r="L16" s="512">
        <v>435.7515632080013</v>
      </c>
      <c r="M16" s="512">
        <v>429.60671679837998</v>
      </c>
      <c r="N16" s="512">
        <v>433.91962032017744</v>
      </c>
      <c r="O16" s="513">
        <v>445.27368131830997</v>
      </c>
    </row>
    <row r="17" spans="3:15" ht="15.75" x14ac:dyDescent="0.25">
      <c r="C17" s="293" t="s">
        <v>243</v>
      </c>
      <c r="D17" s="288">
        <v>430.47673989241491</v>
      </c>
      <c r="E17" s="288">
        <v>434.31869010571103</v>
      </c>
      <c r="F17" s="288">
        <v>424.76270764279673</v>
      </c>
      <c r="G17" s="288">
        <v>442.42112445636445</v>
      </c>
      <c r="H17" s="288">
        <v>438.71382021325684</v>
      </c>
      <c r="I17" s="288">
        <v>440.11127284111825</v>
      </c>
      <c r="J17" s="288">
        <v>443.65889578942466</v>
      </c>
      <c r="K17" s="288">
        <v>454.58917507394762</v>
      </c>
      <c r="L17" s="288">
        <v>438.99378313760712</v>
      </c>
      <c r="M17" s="288">
        <v>441.27738992724386</v>
      </c>
      <c r="N17" s="288">
        <v>438.65388942660439</v>
      </c>
      <c r="O17" s="289">
        <v>432.96931457738259</v>
      </c>
    </row>
    <row r="18" spans="3:15" ht="15.75" x14ac:dyDescent="0.25">
      <c r="C18" s="293" t="s">
        <v>244</v>
      </c>
      <c r="D18" s="288">
        <v>420.13210152512676</v>
      </c>
      <c r="E18" s="288">
        <v>425.96761396416781</v>
      </c>
      <c r="F18" s="288">
        <v>426.30105521121209</v>
      </c>
      <c r="G18" s="288">
        <v>430.27096185971311</v>
      </c>
      <c r="H18" s="288">
        <v>439.25979933305257</v>
      </c>
      <c r="I18" s="288">
        <v>429.11427739320129</v>
      </c>
      <c r="J18" s="288">
        <v>439.39069368261534</v>
      </c>
      <c r="K18" s="288">
        <v>447.05</v>
      </c>
      <c r="L18" s="400">
        <v>423.88</v>
      </c>
      <c r="M18" s="288">
        <v>432.85</v>
      </c>
      <c r="N18" s="288">
        <v>449.35</v>
      </c>
      <c r="O18" s="289">
        <v>454.03</v>
      </c>
    </row>
    <row r="19" spans="3:15" ht="15.75" x14ac:dyDescent="0.25">
      <c r="C19" s="293">
        <v>2020</v>
      </c>
      <c r="D19" s="288">
        <v>467.76</v>
      </c>
      <c r="E19" s="288">
        <v>465.46</v>
      </c>
      <c r="F19" s="288">
        <v>435.28</v>
      </c>
      <c r="G19" s="288">
        <v>414.51</v>
      </c>
      <c r="H19" s="288">
        <v>432.06</v>
      </c>
      <c r="I19" s="288">
        <v>423.48</v>
      </c>
      <c r="J19" s="288">
        <v>418.96</v>
      </c>
      <c r="K19" s="288">
        <v>416.49</v>
      </c>
      <c r="L19" s="400">
        <v>413.32</v>
      </c>
      <c r="M19" s="288">
        <v>413.92</v>
      </c>
      <c r="N19" s="288">
        <v>403.31</v>
      </c>
      <c r="O19" s="289">
        <v>417.51</v>
      </c>
    </row>
    <row r="20" spans="3:15" ht="16.5" thickBot="1" x14ac:dyDescent="0.3">
      <c r="C20" s="294">
        <v>2021</v>
      </c>
      <c r="D20" s="290">
        <v>427.49</v>
      </c>
      <c r="E20" s="290">
        <v>428.45</v>
      </c>
      <c r="F20" s="290"/>
      <c r="G20" s="290"/>
      <c r="H20" s="290"/>
      <c r="I20" s="290"/>
      <c r="J20" s="290"/>
      <c r="K20" s="290"/>
      <c r="L20" s="291"/>
      <c r="M20" s="290"/>
      <c r="N20" s="290"/>
      <c r="O20" s="292"/>
    </row>
    <row r="21" spans="3:15" ht="16.5" thickBot="1" x14ac:dyDescent="0.3">
      <c r="C21" s="401" t="s">
        <v>245</v>
      </c>
      <c r="D21" s="286"/>
      <c r="E21" s="286"/>
      <c r="F21" s="286"/>
      <c r="G21" s="286"/>
      <c r="H21" s="286"/>
      <c r="I21" s="286"/>
      <c r="J21" s="286"/>
      <c r="K21" s="286"/>
      <c r="L21" s="286"/>
      <c r="M21" s="286"/>
      <c r="N21" s="286"/>
      <c r="O21" s="287"/>
    </row>
    <row r="22" spans="3:15" ht="15.75" x14ac:dyDescent="0.25">
      <c r="C22" s="511" t="s">
        <v>242</v>
      </c>
      <c r="D22" s="512">
        <v>264.22742766883761</v>
      </c>
      <c r="E22" s="512">
        <v>261.62567290497998</v>
      </c>
      <c r="F22" s="512">
        <v>261.28898624261666</v>
      </c>
      <c r="G22" s="512">
        <v>265.38613274501455</v>
      </c>
      <c r="H22" s="512">
        <v>265.71767956715814</v>
      </c>
      <c r="I22" s="512">
        <v>265.33812232275858</v>
      </c>
      <c r="J22" s="512">
        <v>266.42231622832736</v>
      </c>
      <c r="K22" s="512">
        <v>263.11677423325443</v>
      </c>
      <c r="L22" s="512">
        <v>264.59488373323165</v>
      </c>
      <c r="M22" s="512">
        <v>266.93771630917144</v>
      </c>
      <c r="N22" s="512">
        <v>269.68730506228809</v>
      </c>
      <c r="O22" s="513">
        <v>268.29357100115919</v>
      </c>
    </row>
    <row r="23" spans="3:15" ht="15.75" x14ac:dyDescent="0.25">
      <c r="C23" s="293" t="s">
        <v>243</v>
      </c>
      <c r="D23" s="288">
        <v>268.85859894219772</v>
      </c>
      <c r="E23" s="288">
        <v>270.3032014665207</v>
      </c>
      <c r="F23" s="288">
        <v>269.71744215436058</v>
      </c>
      <c r="G23" s="288">
        <v>270.19519274180578</v>
      </c>
      <c r="H23" s="288">
        <v>267.62641594088478</v>
      </c>
      <c r="I23" s="288">
        <v>266.47931675608049</v>
      </c>
      <c r="J23" s="288">
        <v>267.46056337523163</v>
      </c>
      <c r="K23" s="288">
        <v>269.23633277556166</v>
      </c>
      <c r="L23" s="288">
        <v>270.87046599314772</v>
      </c>
      <c r="M23" s="288">
        <v>272.08234522250251</v>
      </c>
      <c r="N23" s="288">
        <v>276.03606759499712</v>
      </c>
      <c r="O23" s="289">
        <v>274.17552913068732</v>
      </c>
    </row>
    <row r="24" spans="3:15" ht="15.75" x14ac:dyDescent="0.25">
      <c r="C24" s="293" t="s">
        <v>244</v>
      </c>
      <c r="D24" s="288">
        <v>275.78930697349125</v>
      </c>
      <c r="E24" s="288">
        <v>274.1046753603286</v>
      </c>
      <c r="F24" s="288">
        <v>279.53787847007874</v>
      </c>
      <c r="G24" s="288">
        <v>277.14036033174909</v>
      </c>
      <c r="H24" s="288">
        <v>275.2848814044396</v>
      </c>
      <c r="I24" s="288">
        <v>275.38057847125026</v>
      </c>
      <c r="J24" s="288">
        <v>272.13539581574298</v>
      </c>
      <c r="K24" s="288">
        <v>279.41000000000003</v>
      </c>
      <c r="L24" s="288">
        <v>272.36</v>
      </c>
      <c r="M24" s="288">
        <v>273.02999999999997</v>
      </c>
      <c r="N24" s="288">
        <v>280.95999999999998</v>
      </c>
      <c r="O24" s="289">
        <v>276.52999999999997</v>
      </c>
    </row>
    <row r="25" spans="3:15" ht="15.75" x14ac:dyDescent="0.25">
      <c r="C25" s="293">
        <v>2020</v>
      </c>
      <c r="D25" s="288">
        <v>275.81</v>
      </c>
      <c r="E25" s="288">
        <v>275.02</v>
      </c>
      <c r="F25" s="288">
        <v>279.36</v>
      </c>
      <c r="G25" s="288">
        <v>276.27</v>
      </c>
      <c r="H25" s="288">
        <v>277.87</v>
      </c>
      <c r="I25" s="288">
        <v>276.22000000000003</v>
      </c>
      <c r="J25" s="288">
        <v>274.87</v>
      </c>
      <c r="K25" s="288">
        <v>274.04000000000002</v>
      </c>
      <c r="L25" s="288">
        <v>272.89999999999998</v>
      </c>
      <c r="M25" s="288">
        <v>277.8</v>
      </c>
      <c r="N25" s="288">
        <v>281.54000000000002</v>
      </c>
      <c r="O25" s="289">
        <v>275.39</v>
      </c>
    </row>
    <row r="26" spans="3:15" ht="16.5" thickBot="1" x14ac:dyDescent="0.3">
      <c r="C26" s="294">
        <v>2021</v>
      </c>
      <c r="D26" s="290">
        <v>279.97000000000003</v>
      </c>
      <c r="E26" s="290">
        <v>281.91000000000003</v>
      </c>
      <c r="F26" s="290"/>
      <c r="G26" s="290"/>
      <c r="H26" s="290"/>
      <c r="I26" s="290"/>
      <c r="J26" s="290"/>
      <c r="K26" s="290"/>
      <c r="L26" s="290"/>
      <c r="M26" s="290"/>
      <c r="N26" s="290"/>
      <c r="O26" s="292"/>
    </row>
    <row r="27" spans="3:15" ht="16.5" thickBot="1" x14ac:dyDescent="0.3">
      <c r="C27" s="401" t="s">
        <v>246</v>
      </c>
      <c r="D27" s="286"/>
      <c r="E27" s="286"/>
      <c r="F27" s="286"/>
      <c r="G27" s="286"/>
      <c r="H27" s="286"/>
      <c r="I27" s="286"/>
      <c r="J27" s="286"/>
      <c r="K27" s="286"/>
      <c r="L27" s="286"/>
      <c r="M27" s="286"/>
      <c r="N27" s="286"/>
      <c r="O27" s="287"/>
    </row>
    <row r="28" spans="3:15" ht="15.75" x14ac:dyDescent="0.25">
      <c r="C28" s="511" t="s">
        <v>242</v>
      </c>
      <c r="D28" s="512">
        <v>193.30284025213072</v>
      </c>
      <c r="E28" s="512">
        <v>191.2687581090714</v>
      </c>
      <c r="F28" s="512">
        <v>191.31561937634595</v>
      </c>
      <c r="G28" s="512">
        <v>191.49550049668539</v>
      </c>
      <c r="H28" s="512">
        <v>191.57102023627996</v>
      </c>
      <c r="I28" s="512">
        <v>192.43881971648969</v>
      </c>
      <c r="J28" s="512">
        <v>193.8248127220584</v>
      </c>
      <c r="K28" s="512">
        <v>193.56522855967538</v>
      </c>
      <c r="L28" s="512">
        <v>196.58869687496284</v>
      </c>
      <c r="M28" s="512">
        <v>199.76489920472477</v>
      </c>
      <c r="N28" s="512">
        <v>198.3893113076804</v>
      </c>
      <c r="O28" s="513">
        <v>197.67041596404326</v>
      </c>
    </row>
    <row r="29" spans="3:15" ht="15.75" x14ac:dyDescent="0.25">
      <c r="C29" s="293" t="s">
        <v>243</v>
      </c>
      <c r="D29" s="288">
        <v>193.75098783518038</v>
      </c>
      <c r="E29" s="288">
        <v>191.19468977405847</v>
      </c>
      <c r="F29" s="288">
        <v>190.60503492712346</v>
      </c>
      <c r="G29" s="288">
        <v>189.42223428075786</v>
      </c>
      <c r="H29" s="288">
        <v>185.25437800957252</v>
      </c>
      <c r="I29" s="288">
        <v>185.66839797997162</v>
      </c>
      <c r="J29" s="288">
        <v>185.57986872090791</v>
      </c>
      <c r="K29" s="288">
        <v>185.31188244297863</v>
      </c>
      <c r="L29" s="288">
        <v>188.25464393272142</v>
      </c>
      <c r="M29" s="288">
        <v>190.17470442587663</v>
      </c>
      <c r="N29" s="288">
        <v>189.17402883303177</v>
      </c>
      <c r="O29" s="289">
        <v>188.60104796424042</v>
      </c>
    </row>
    <row r="30" spans="3:15" ht="15.75" x14ac:dyDescent="0.25">
      <c r="C30" s="293" t="s">
        <v>244</v>
      </c>
      <c r="D30" s="288">
        <v>188.51265670531021</v>
      </c>
      <c r="E30" s="288">
        <v>188.9030714067259</v>
      </c>
      <c r="F30" s="288">
        <v>188.55538851404037</v>
      </c>
      <c r="G30" s="288">
        <v>187.90929469010396</v>
      </c>
      <c r="H30" s="288">
        <v>189.52578250042413</v>
      </c>
      <c r="I30" s="288">
        <v>188.95285758845154</v>
      </c>
      <c r="J30" s="288">
        <v>189.88146101817767</v>
      </c>
      <c r="K30" s="288">
        <v>189.91</v>
      </c>
      <c r="L30" s="288">
        <v>191.32</v>
      </c>
      <c r="M30" s="288">
        <v>193.38</v>
      </c>
      <c r="N30" s="288">
        <v>196.65</v>
      </c>
      <c r="O30" s="289">
        <v>201.65</v>
      </c>
    </row>
    <row r="31" spans="3:15" ht="15.75" x14ac:dyDescent="0.25">
      <c r="C31" s="293">
        <v>2020</v>
      </c>
      <c r="D31" s="288">
        <v>203.95</v>
      </c>
      <c r="E31" s="288">
        <v>204.01</v>
      </c>
      <c r="F31" s="288">
        <v>208.37</v>
      </c>
      <c r="G31" s="288">
        <v>210.62</v>
      </c>
      <c r="H31" s="288">
        <v>207.99600000000001</v>
      </c>
      <c r="I31" s="288">
        <v>206.56</v>
      </c>
      <c r="J31" s="288">
        <v>207.25</v>
      </c>
      <c r="K31" s="288">
        <v>206.09</v>
      </c>
      <c r="L31" s="288">
        <v>208.38</v>
      </c>
      <c r="M31" s="288">
        <v>206.45</v>
      </c>
      <c r="N31" s="288">
        <v>212.4</v>
      </c>
      <c r="O31" s="289">
        <v>212.38</v>
      </c>
    </row>
    <row r="32" spans="3:15" ht="16.5" thickBot="1" x14ac:dyDescent="0.3">
      <c r="C32" s="294">
        <v>2021</v>
      </c>
      <c r="D32" s="290">
        <v>211.59</v>
      </c>
      <c r="E32" s="290">
        <v>214.01</v>
      </c>
      <c r="F32" s="290"/>
      <c r="G32" s="290"/>
      <c r="H32" s="290"/>
      <c r="I32" s="290"/>
      <c r="J32" s="290"/>
      <c r="K32" s="290"/>
      <c r="L32" s="290"/>
      <c r="M32" s="290"/>
      <c r="N32" s="290"/>
      <c r="O32" s="292"/>
    </row>
    <row r="33" spans="3:15" ht="16.5" thickBot="1" x14ac:dyDescent="0.3">
      <c r="C33" s="401" t="s">
        <v>247</v>
      </c>
      <c r="D33" s="286"/>
      <c r="E33" s="286"/>
      <c r="F33" s="286"/>
      <c r="G33" s="286"/>
      <c r="H33" s="286"/>
      <c r="I33" s="286"/>
      <c r="J33" s="286"/>
      <c r="K33" s="286"/>
      <c r="L33" s="286"/>
      <c r="M33" s="286"/>
      <c r="N33" s="286"/>
      <c r="O33" s="287"/>
    </row>
    <row r="34" spans="3:15" ht="15.75" x14ac:dyDescent="0.25">
      <c r="C34" s="511" t="s">
        <v>242</v>
      </c>
      <c r="D34" s="512">
        <v>620.52584524708288</v>
      </c>
      <c r="E34" s="512">
        <v>610.98846942632053</v>
      </c>
      <c r="F34" s="512">
        <v>613.48284188853813</v>
      </c>
      <c r="G34" s="512">
        <v>613.72476430462393</v>
      </c>
      <c r="H34" s="512">
        <v>606.72034722305284</v>
      </c>
      <c r="I34" s="512">
        <v>601.6106220020215</v>
      </c>
      <c r="J34" s="512">
        <v>617.94396754570255</v>
      </c>
      <c r="K34" s="512">
        <v>637.27880462292717</v>
      </c>
      <c r="L34" s="512">
        <v>678.50605906520252</v>
      </c>
      <c r="M34" s="512">
        <v>691.78485236566894</v>
      </c>
      <c r="N34" s="512">
        <v>699.93533272826176</v>
      </c>
      <c r="O34" s="513">
        <v>707.76936754012718</v>
      </c>
    </row>
    <row r="35" spans="3:15" ht="15.75" x14ac:dyDescent="0.25">
      <c r="C35" s="293" t="s">
        <v>243</v>
      </c>
      <c r="D35" s="288">
        <v>693.59473269323564</v>
      </c>
      <c r="E35" s="288">
        <v>675.99452876056159</v>
      </c>
      <c r="F35" s="288">
        <v>692.84041344814841</v>
      </c>
      <c r="G35" s="288">
        <v>686.21997775755028</v>
      </c>
      <c r="H35" s="288">
        <v>674.8464758009153</v>
      </c>
      <c r="I35" s="288">
        <v>675.83558814176456</v>
      </c>
      <c r="J35" s="288">
        <v>670.36666604428126</v>
      </c>
      <c r="K35" s="288">
        <v>679.13478468613857</v>
      </c>
      <c r="L35" s="288">
        <v>679.48913195885189</v>
      </c>
      <c r="M35" s="288">
        <v>683.30685175304302</v>
      </c>
      <c r="N35" s="288">
        <v>694.81644019086241</v>
      </c>
      <c r="O35" s="289">
        <v>698.72596905238629</v>
      </c>
    </row>
    <row r="36" spans="3:15" ht="15.75" x14ac:dyDescent="0.25">
      <c r="C36" s="293" t="s">
        <v>244</v>
      </c>
      <c r="D36" s="288">
        <v>672.166966006964</v>
      </c>
      <c r="E36" s="288">
        <v>664.31951179811972</v>
      </c>
      <c r="F36" s="288">
        <v>668.69821690266849</v>
      </c>
      <c r="G36" s="288">
        <v>683.29560596332999</v>
      </c>
      <c r="H36" s="288">
        <v>675.44964853925399</v>
      </c>
      <c r="I36" s="288">
        <v>661.87817139602919</v>
      </c>
      <c r="J36" s="288">
        <v>677.09800581977072</v>
      </c>
      <c r="K36" s="288">
        <v>683.9</v>
      </c>
      <c r="L36" s="288">
        <v>683.06</v>
      </c>
      <c r="M36" s="288">
        <v>696.78</v>
      </c>
      <c r="N36" s="288">
        <v>704.11</v>
      </c>
      <c r="O36" s="289">
        <v>710.06</v>
      </c>
    </row>
    <row r="37" spans="3:15" ht="15.75" x14ac:dyDescent="0.25">
      <c r="C37" s="293">
        <v>2020</v>
      </c>
      <c r="D37" s="288">
        <v>720.2</v>
      </c>
      <c r="E37" s="288">
        <v>710.55</v>
      </c>
      <c r="F37" s="288">
        <v>710.16</v>
      </c>
      <c r="G37" s="288">
        <v>704.52</v>
      </c>
      <c r="H37" s="288">
        <v>693.33</v>
      </c>
      <c r="I37" s="288">
        <v>687.52</v>
      </c>
      <c r="J37" s="288">
        <v>686.08</v>
      </c>
      <c r="K37" s="288">
        <v>682.48</v>
      </c>
      <c r="L37" s="288">
        <v>689</v>
      </c>
      <c r="M37" s="288">
        <v>695.07</v>
      </c>
      <c r="N37" s="288">
        <v>691.68</v>
      </c>
      <c r="O37" s="289">
        <v>708.89</v>
      </c>
    </row>
    <row r="38" spans="3:15" ht="16.5" thickBot="1" x14ac:dyDescent="0.3">
      <c r="C38" s="514">
        <v>2021</v>
      </c>
      <c r="D38" s="515">
        <v>700.68</v>
      </c>
      <c r="E38" s="515">
        <v>710.46</v>
      </c>
      <c r="F38" s="515"/>
      <c r="G38" s="515"/>
      <c r="H38" s="515"/>
      <c r="I38" s="515"/>
      <c r="J38" s="515"/>
      <c r="K38" s="515"/>
      <c r="L38" s="515"/>
      <c r="M38" s="515"/>
      <c r="N38" s="515"/>
      <c r="O38" s="516"/>
    </row>
    <row r="39" spans="3:15" ht="16.5" thickBot="1" x14ac:dyDescent="0.3">
      <c r="C39" s="402" t="s">
        <v>248</v>
      </c>
      <c r="D39" s="403"/>
      <c r="E39" s="403"/>
      <c r="F39" s="403"/>
      <c r="G39" s="403"/>
      <c r="H39" s="403"/>
      <c r="I39" s="403"/>
      <c r="J39" s="403"/>
      <c r="K39" s="403"/>
      <c r="L39" s="403"/>
      <c r="M39" s="403"/>
      <c r="N39" s="403"/>
      <c r="O39" s="404"/>
    </row>
    <row r="40" spans="3:15" ht="15.75" x14ac:dyDescent="0.25">
      <c r="C40" s="511" t="s">
        <v>242</v>
      </c>
      <c r="D40" s="512">
        <v>1926.1421840678215</v>
      </c>
      <c r="E40" s="512">
        <v>1773.7868616139083</v>
      </c>
      <c r="F40" s="512">
        <v>1808.8957992992707</v>
      </c>
      <c r="G40" s="512">
        <v>1844.6568611737403</v>
      </c>
      <c r="H40" s="512">
        <v>1922.2571546908466</v>
      </c>
      <c r="I40" s="512">
        <v>2078.5897925711802</v>
      </c>
      <c r="J40" s="512">
        <v>2325.7723170645709</v>
      </c>
      <c r="K40" s="512">
        <v>2537.6579416257568</v>
      </c>
      <c r="L40" s="512">
        <v>2703.9535927296647</v>
      </c>
      <c r="M40" s="512">
        <v>2585.3186243813607</v>
      </c>
      <c r="N40" s="512">
        <v>2366.8805661333772</v>
      </c>
      <c r="O40" s="513">
        <v>2262.8675436432918</v>
      </c>
    </row>
    <row r="41" spans="3:15" ht="15.75" x14ac:dyDescent="0.25">
      <c r="C41" s="293" t="s">
        <v>243</v>
      </c>
      <c r="D41" s="288">
        <v>1873.2002679661653</v>
      </c>
      <c r="E41" s="288">
        <v>1893.8193326719352</v>
      </c>
      <c r="F41" s="288">
        <v>2057.5096533110031</v>
      </c>
      <c r="G41" s="288">
        <v>2090.6877083454083</v>
      </c>
      <c r="H41" s="288">
        <v>2302.9194307484054</v>
      </c>
      <c r="I41" s="288">
        <v>2520.0592002636727</v>
      </c>
      <c r="J41" s="288">
        <v>2428.1960288736755</v>
      </c>
      <c r="K41" s="288">
        <v>2411.222343978005</v>
      </c>
      <c r="L41" s="288">
        <v>2458.9426482206609</v>
      </c>
      <c r="M41" s="288">
        <v>2271.8586469632287</v>
      </c>
      <c r="N41" s="288">
        <v>2164.5188294690201</v>
      </c>
      <c r="O41" s="289">
        <v>2144.3544219826263</v>
      </c>
    </row>
    <row r="42" spans="3:15" ht="15.75" x14ac:dyDescent="0.25">
      <c r="C42" s="293" t="s">
        <v>244</v>
      </c>
      <c r="D42" s="288">
        <v>2017.0063645368093</v>
      </c>
      <c r="E42" s="288">
        <v>1948.9945487324933</v>
      </c>
      <c r="F42" s="288">
        <v>1864.3118390555649</v>
      </c>
      <c r="G42" s="288">
        <v>1858.8882047137197</v>
      </c>
      <c r="H42" s="288">
        <v>1845.0357399097443</v>
      </c>
      <c r="I42" s="288">
        <v>1739.4288046926354</v>
      </c>
      <c r="J42" s="288">
        <v>1705.2552965441059</v>
      </c>
      <c r="K42" s="288">
        <v>1658.81</v>
      </c>
      <c r="L42" s="288">
        <v>1789.98</v>
      </c>
      <c r="M42" s="288">
        <v>1827.38</v>
      </c>
      <c r="N42" s="288">
        <v>1841.81</v>
      </c>
      <c r="O42" s="289">
        <v>1858.58</v>
      </c>
    </row>
    <row r="43" spans="3:15" ht="15.75" x14ac:dyDescent="0.25">
      <c r="C43" s="293">
        <v>2020</v>
      </c>
      <c r="D43" s="288">
        <v>1741.92</v>
      </c>
      <c r="E43" s="288">
        <v>1687.33</v>
      </c>
      <c r="F43" s="288">
        <v>1656.44</v>
      </c>
      <c r="G43" s="288">
        <v>1578.74</v>
      </c>
      <c r="H43" s="288">
        <v>1458.48</v>
      </c>
      <c r="I43" s="288">
        <v>1545.67</v>
      </c>
      <c r="J43" s="288">
        <v>1651.52</v>
      </c>
      <c r="K43" s="288">
        <v>1665.62</v>
      </c>
      <c r="L43" s="288">
        <v>1742.79</v>
      </c>
      <c r="M43" s="288">
        <v>1765.78</v>
      </c>
      <c r="N43" s="288">
        <v>1744.65</v>
      </c>
      <c r="O43" s="289">
        <v>1664.57</v>
      </c>
    </row>
    <row r="44" spans="3:15" ht="16.5" thickBot="1" x14ac:dyDescent="0.3">
      <c r="C44" s="514">
        <v>2021</v>
      </c>
      <c r="D44" s="515">
        <v>1636.89</v>
      </c>
      <c r="E44" s="515">
        <v>1663.75</v>
      </c>
      <c r="F44" s="515"/>
      <c r="G44" s="515"/>
      <c r="H44" s="515"/>
      <c r="I44" s="515"/>
      <c r="J44" s="515"/>
      <c r="K44" s="515"/>
      <c r="L44" s="515"/>
      <c r="M44" s="515"/>
      <c r="N44" s="515"/>
      <c r="O44" s="516"/>
    </row>
    <row r="45" spans="3:15" ht="16.5" thickBot="1" x14ac:dyDescent="0.3">
      <c r="C45" s="402" t="s">
        <v>249</v>
      </c>
      <c r="D45" s="403"/>
      <c r="E45" s="403"/>
      <c r="F45" s="403"/>
      <c r="G45" s="403"/>
      <c r="H45" s="403"/>
      <c r="I45" s="403"/>
      <c r="J45" s="403"/>
      <c r="K45" s="403"/>
      <c r="L45" s="403"/>
      <c r="M45" s="403"/>
      <c r="N45" s="403"/>
      <c r="O45" s="404"/>
    </row>
    <row r="46" spans="3:15" ht="15.75" x14ac:dyDescent="0.25">
      <c r="C46" s="511" t="s">
        <v>242</v>
      </c>
      <c r="D46" s="512">
        <v>1452.5251642694029</v>
      </c>
      <c r="E46" s="512">
        <v>1376.6544964519305</v>
      </c>
      <c r="F46" s="512">
        <v>1342.4452040065605</v>
      </c>
      <c r="G46" s="512">
        <v>1321.3071438891709</v>
      </c>
      <c r="H46" s="512">
        <v>1332.4732010931732</v>
      </c>
      <c r="I46" s="512">
        <v>1416.8343946849866</v>
      </c>
      <c r="J46" s="512">
        <v>1429.7900427036757</v>
      </c>
      <c r="K46" s="512">
        <v>1455.3007570329535</v>
      </c>
      <c r="L46" s="512">
        <v>1460.934465025194</v>
      </c>
      <c r="M46" s="512">
        <v>1477.8137838684058</v>
      </c>
      <c r="N46" s="512">
        <v>1411.6336555187961</v>
      </c>
      <c r="O46" s="513">
        <v>1359.7079885396727</v>
      </c>
    </row>
    <row r="47" spans="3:15" ht="15.75" x14ac:dyDescent="0.25">
      <c r="C47" s="293" t="s">
        <v>243</v>
      </c>
      <c r="D47" s="288">
        <v>1247.7930053069374</v>
      </c>
      <c r="E47" s="288">
        <v>1219.5883260832732</v>
      </c>
      <c r="F47" s="288">
        <v>1221.3431610182636</v>
      </c>
      <c r="G47" s="288">
        <v>1183.3869429217527</v>
      </c>
      <c r="H47" s="288">
        <v>1198.2849917896754</v>
      </c>
      <c r="I47" s="288">
        <v>1239.5740232840269</v>
      </c>
      <c r="J47" s="288">
        <v>1271.60648473885</v>
      </c>
      <c r="K47" s="288">
        <v>1283.813012150076</v>
      </c>
      <c r="L47" s="288">
        <v>1311.0179147942529</v>
      </c>
      <c r="M47" s="288">
        <v>1341.4216259397981</v>
      </c>
      <c r="N47" s="288">
        <v>1329.2819200190711</v>
      </c>
      <c r="O47" s="289">
        <v>1328.1587453006657</v>
      </c>
    </row>
    <row r="48" spans="3:15" ht="15.75" x14ac:dyDescent="0.25">
      <c r="C48" s="293" t="s">
        <v>244</v>
      </c>
      <c r="D48" s="288">
        <v>1344.3309050466173</v>
      </c>
      <c r="E48" s="288">
        <v>1317.692895014957</v>
      </c>
      <c r="F48" s="288">
        <v>1323.903921956658</v>
      </c>
      <c r="G48" s="288">
        <v>1309.8906834494144</v>
      </c>
      <c r="H48" s="288">
        <v>1289.6288116279882</v>
      </c>
      <c r="I48" s="288">
        <v>1304.6791289590351</v>
      </c>
      <c r="J48" s="288">
        <v>1294.5048403940486</v>
      </c>
      <c r="K48" s="288">
        <v>1307.96</v>
      </c>
      <c r="L48" s="288">
        <v>1349.14</v>
      </c>
      <c r="M48" s="288">
        <v>1364.95</v>
      </c>
      <c r="N48" s="288">
        <v>1368.4</v>
      </c>
      <c r="O48" s="289">
        <v>1403.88</v>
      </c>
    </row>
    <row r="49" spans="3:15" ht="15.75" x14ac:dyDescent="0.25">
      <c r="C49" s="293">
        <v>2020</v>
      </c>
      <c r="D49" s="288">
        <v>1446.09</v>
      </c>
      <c r="E49" s="288">
        <v>1443.02</v>
      </c>
      <c r="F49" s="288">
        <v>1411.23</v>
      </c>
      <c r="G49" s="288">
        <v>1400.29</v>
      </c>
      <c r="H49" s="288">
        <v>1346.93</v>
      </c>
      <c r="I49" s="288">
        <v>1297.48</v>
      </c>
      <c r="J49" s="288">
        <v>1318.72</v>
      </c>
      <c r="K49" s="288">
        <v>1329.85</v>
      </c>
      <c r="L49" s="288">
        <v>1349.52</v>
      </c>
      <c r="M49" s="288">
        <v>1399.34</v>
      </c>
      <c r="N49" s="288">
        <v>1444.52</v>
      </c>
      <c r="O49" s="289">
        <v>1434.49</v>
      </c>
    </row>
    <row r="50" spans="3:15" ht="16.5" thickBot="1" x14ac:dyDescent="0.3">
      <c r="C50" s="514">
        <v>2021</v>
      </c>
      <c r="D50" s="515">
        <v>1457.28</v>
      </c>
      <c r="E50" s="515">
        <v>1437.07</v>
      </c>
      <c r="F50" s="515"/>
      <c r="G50" s="515"/>
      <c r="H50" s="515"/>
      <c r="I50" s="515"/>
      <c r="J50" s="515"/>
      <c r="K50" s="515"/>
      <c r="L50" s="515"/>
      <c r="M50" s="515"/>
      <c r="N50" s="515"/>
      <c r="O50" s="516"/>
    </row>
    <row r="51" spans="3:15" ht="16.5" thickBot="1" x14ac:dyDescent="0.3">
      <c r="C51" s="402" t="s">
        <v>250</v>
      </c>
      <c r="D51" s="403"/>
      <c r="E51" s="403"/>
      <c r="F51" s="403"/>
      <c r="G51" s="403"/>
      <c r="H51" s="403"/>
      <c r="I51" s="403"/>
      <c r="J51" s="403"/>
      <c r="K51" s="403"/>
      <c r="L51" s="403"/>
      <c r="M51" s="403"/>
      <c r="N51" s="403"/>
      <c r="O51" s="404"/>
    </row>
    <row r="52" spans="3:15" ht="15.75" x14ac:dyDescent="0.25">
      <c r="C52" s="511" t="s">
        <v>242</v>
      </c>
      <c r="D52" s="512">
        <v>1462.9299066481419</v>
      </c>
      <c r="E52" s="512">
        <v>1397.9329390309356</v>
      </c>
      <c r="F52" s="512">
        <v>1352.4593399176847</v>
      </c>
      <c r="G52" s="512">
        <v>1324.3285390454434</v>
      </c>
      <c r="H52" s="512">
        <v>1346.8945966895908</v>
      </c>
      <c r="I52" s="512">
        <v>1422.0022440548378</v>
      </c>
      <c r="J52" s="512">
        <v>1439.7446104090284</v>
      </c>
      <c r="K52" s="512">
        <v>1469.5305118007066</v>
      </c>
      <c r="L52" s="512">
        <v>1464.5198361234318</v>
      </c>
      <c r="M52" s="512">
        <v>1456.1117051037911</v>
      </c>
      <c r="N52" s="512">
        <v>1435.8943068806354</v>
      </c>
      <c r="O52" s="513">
        <v>1347.9728359574115</v>
      </c>
    </row>
    <row r="53" spans="3:15" ht="15.75" x14ac:dyDescent="0.25">
      <c r="C53" s="293" t="s">
        <v>243</v>
      </c>
      <c r="D53" s="288">
        <v>1217.2306317725502</v>
      </c>
      <c r="E53" s="288">
        <v>1219.9225640939258</v>
      </c>
      <c r="F53" s="288">
        <v>1228.6060793307527</v>
      </c>
      <c r="G53" s="288">
        <v>1190.0364269225856</v>
      </c>
      <c r="H53" s="288">
        <v>1216.8533835665212</v>
      </c>
      <c r="I53" s="288">
        <v>1268.6557166616051</v>
      </c>
      <c r="J53" s="288">
        <v>1280.8972883133727</v>
      </c>
      <c r="K53" s="288">
        <v>1270.5273567969125</v>
      </c>
      <c r="L53" s="288">
        <v>1318.4848992078084</v>
      </c>
      <c r="M53" s="288">
        <v>1326.2464158541839</v>
      </c>
      <c r="N53" s="288">
        <v>1338.5909965628271</v>
      </c>
      <c r="O53" s="289">
        <v>1331.7075587041454</v>
      </c>
    </row>
    <row r="54" spans="3:15" ht="15.75" x14ac:dyDescent="0.25">
      <c r="C54" s="293" t="s">
        <v>244</v>
      </c>
      <c r="D54" s="288">
        <v>1324.8807237906556</v>
      </c>
      <c r="E54" s="288">
        <v>1306.1704820536852</v>
      </c>
      <c r="F54" s="288">
        <v>1289.846128057527</v>
      </c>
      <c r="G54" s="288">
        <v>1271.913502123914</v>
      </c>
      <c r="H54" s="288">
        <v>1265.3591520232299</v>
      </c>
      <c r="I54" s="288">
        <v>1264.5344761789461</v>
      </c>
      <c r="J54" s="288">
        <v>1256.1351766957246</v>
      </c>
      <c r="K54" s="288">
        <v>1279.8800000000001</v>
      </c>
      <c r="L54" s="288">
        <v>1283.6500000000001</v>
      </c>
      <c r="M54" s="288">
        <v>1335.83</v>
      </c>
      <c r="N54" s="288">
        <v>1324.27</v>
      </c>
      <c r="O54" s="289">
        <v>1366.15</v>
      </c>
    </row>
    <row r="55" spans="3:15" ht="15.75" x14ac:dyDescent="0.25">
      <c r="C55" s="293">
        <v>2020</v>
      </c>
      <c r="D55" s="288">
        <v>1395.59</v>
      </c>
      <c r="E55" s="288">
        <v>1401.12</v>
      </c>
      <c r="F55" s="288">
        <v>1394.67</v>
      </c>
      <c r="G55" s="288">
        <v>1378.29</v>
      </c>
      <c r="H55" s="288">
        <v>1335.39</v>
      </c>
      <c r="I55" s="288">
        <v>1322.8</v>
      </c>
      <c r="J55" s="288">
        <v>1312.57</v>
      </c>
      <c r="K55" s="288">
        <v>1298.02</v>
      </c>
      <c r="L55" s="288">
        <v>1324.41</v>
      </c>
      <c r="M55" s="288">
        <v>1370.11</v>
      </c>
      <c r="N55" s="288">
        <v>1345.94</v>
      </c>
      <c r="O55" s="289">
        <v>1394.49</v>
      </c>
    </row>
    <row r="56" spans="3:15" ht="16.5" thickBot="1" x14ac:dyDescent="0.3">
      <c r="C56" s="294">
        <v>2021</v>
      </c>
      <c r="D56" s="290">
        <v>1383.2</v>
      </c>
      <c r="E56" s="290">
        <v>1364.26</v>
      </c>
      <c r="F56" s="290"/>
      <c r="G56" s="290"/>
      <c r="H56" s="290"/>
      <c r="I56" s="290"/>
      <c r="J56" s="290"/>
      <c r="K56" s="290"/>
      <c r="L56" s="290"/>
      <c r="M56" s="290"/>
      <c r="N56" s="290"/>
      <c r="O56" s="29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2021-03-04T12:25:55Z</dcterms:modified>
</cp:coreProperties>
</file>