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/>
  </bookViews>
  <sheets>
    <sheet name="Tabela 1" sheetId="7" r:id="rId1"/>
    <sheet name="Tabela 2" sheetId="29" r:id="rId2"/>
    <sheet name="Tabela  3" sheetId="10" r:id="rId3"/>
    <sheet name="Tabela  4" sheetId="1" r:id="rId4"/>
    <sheet name="Tabela  5 " sheetId="58" r:id="rId5"/>
    <sheet name="Tabela  6" sheetId="31" r:id="rId6"/>
    <sheet name="Tabela 7" sheetId="11" r:id="rId7"/>
    <sheet name="Tabela 8" sheetId="59" r:id="rId8"/>
    <sheet name="Tabela  9 " sheetId="60" r:id="rId9"/>
    <sheet name="Tabela 10 " sheetId="61" r:id="rId10"/>
    <sheet name="Tabela  11 " sheetId="52" r:id="rId11"/>
    <sheet name="Tabela  12" sheetId="12" r:id="rId12"/>
    <sheet name="Tabela 13" sheetId="28" r:id="rId13"/>
    <sheet name="Tabela 14 " sheetId="54" r:id="rId14"/>
    <sheet name="Tabela 15 " sheetId="53" r:id="rId15"/>
    <sheet name="Tabela 16" sheetId="34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9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7" hidden="1">'Tabela 8'!$A$1:$L$5</definedName>
    <definedName name="_xlnm.Print_Area" localSheetId="3">'Tabela  4'!#REF!</definedName>
    <definedName name="_xlnm.Print_Titles" localSheetId="2">'Tabela  3'!$1:$5</definedName>
    <definedName name="_xlnm.Print_Titles" localSheetId="0">'Tabela 1'!$1:$5</definedName>
    <definedName name="_xlnm.Print_Titles" localSheetId="14">'Tabela 15 '!$1:$5</definedName>
    <definedName name="_xlnm.Print_Titles" localSheetId="15">'Tabela 16'!$1:$5</definedName>
    <definedName name="_xlnm.Print_Titles" localSheetId="1">'Tabela 2'!$1:$4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8" i="29" l="1"/>
  <c r="E88" i="29"/>
  <c r="D93" i="7"/>
  <c r="D92" i="7"/>
  <c r="E93" i="7"/>
  <c r="E92" i="7"/>
  <c r="E8" i="34" l="1"/>
  <c r="E30" i="61"/>
  <c r="F30" i="61"/>
  <c r="G30" i="61"/>
  <c r="H30" i="61"/>
  <c r="I30" i="61"/>
  <c r="J30" i="61"/>
  <c r="K30" i="61"/>
  <c r="L30" i="61"/>
  <c r="M30" i="61"/>
  <c r="D30" i="61"/>
  <c r="M19" i="60"/>
  <c r="L19" i="60"/>
  <c r="K19" i="60"/>
  <c r="J19" i="60"/>
  <c r="I19" i="60"/>
  <c r="H19" i="60"/>
  <c r="G19" i="60"/>
  <c r="F19" i="60"/>
  <c r="E19" i="60"/>
  <c r="D19" i="60"/>
  <c r="G270" i="58"/>
  <c r="F270" i="58"/>
  <c r="E270" i="58"/>
  <c r="D270" i="58"/>
  <c r="C270" i="58"/>
  <c r="G269" i="58"/>
  <c r="F269" i="58"/>
  <c r="E269" i="58"/>
  <c r="D269" i="58"/>
  <c r="C269" i="58"/>
  <c r="M90" i="1"/>
  <c r="L90" i="1"/>
  <c r="K90" i="1"/>
  <c r="J90" i="1"/>
  <c r="I90" i="1"/>
  <c r="H90" i="1"/>
  <c r="G90" i="1"/>
  <c r="F90" i="1"/>
  <c r="E90" i="1"/>
  <c r="B17" i="54" l="1"/>
  <c r="C17" i="54"/>
  <c r="D17" i="54"/>
  <c r="E17" i="54"/>
  <c r="F17" i="54"/>
  <c r="G17" i="54"/>
  <c r="G18" i="53" l="1"/>
  <c r="H18" i="53"/>
  <c r="I18" i="53"/>
  <c r="J18" i="53"/>
  <c r="K18" i="53"/>
  <c r="G41" i="53"/>
  <c r="H41" i="53"/>
  <c r="I41" i="53"/>
  <c r="J41" i="53"/>
  <c r="K41" i="53"/>
  <c r="N60" i="11" l="1"/>
  <c r="M60" i="11"/>
  <c r="L60" i="11"/>
</calcChain>
</file>

<file path=xl/sharedStrings.xml><?xml version="1.0" encoding="utf-8"?>
<sst xmlns="http://schemas.openxmlformats.org/spreadsheetml/2006/main" count="2668" uniqueCount="1423">
  <si>
    <r>
      <t>Nr rejonu operacyjnego</t>
    </r>
    <r>
      <rPr>
        <vertAlign val="superscript"/>
        <sz val="10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</si>
  <si>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</si>
  <si>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</si>
  <si>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Liczba i rodzaj dodatkowych zespołów możliwych do uruchomienia w wypadkach zdarzeń powodujących stan nagłego zagrożenia zdrowotnego znacznej liczby osób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</si>
  <si>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</si>
  <si>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</si>
  <si>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</si>
  <si>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</si>
  <si>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</si>
  <si>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</si>
  <si>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</si>
  <si>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</si>
  <si>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</si>
  <si>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</si>
  <si>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</si>
  <si>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</si>
  <si>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</si>
  <si>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</si>
  <si>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</si>
  <si>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</si>
  <si>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</si>
  <si>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</si>
  <si>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</si>
  <si>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</si>
  <si>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</si>
  <si>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</si>
  <si>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</si>
  <si>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</si>
  <si>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</si>
  <si>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</si>
  <si>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</si>
  <si>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</si>
  <si>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</si>
  <si>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</si>
  <si>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</si>
  <si>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</si>
  <si>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</si>
  <si>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</si>
  <si>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</si>
  <si>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</si>
  <si>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</si>
  <si>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</si>
  <si>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</si>
  <si>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</si>
  <si>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</si>
  <si>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</si>
  <si>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</si>
  <si>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</si>
  <si>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</si>
  <si>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</si>
  <si>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</si>
  <si>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</si>
  <si>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</si>
  <si>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</si>
  <si>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</si>
  <si>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</si>
  <si>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</si>
  <si>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</si>
  <si>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</si>
  <si>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</si>
  <si>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</si>
  <si>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</si>
  <si>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</si>
  <si>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</si>
  <si>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</si>
  <si>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</si>
  <si>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</si>
  <si>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Miasta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</si>
  <si>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</si>
  <si>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</si>
  <si>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</si>
  <si>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</si>
  <si>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</si>
  <si>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</si>
  <si>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</si>
  <si>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</si>
  <si>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</si>
  <si>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</si>
  <si>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</si>
  <si>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</si>
  <si>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</si>
  <si>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</si>
  <si>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</si>
  <si>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</si>
  <si>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</si>
  <si>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</si>
  <si>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</si>
  <si>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</si>
  <si>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</si>
  <si>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</si>
  <si>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</si>
  <si>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</si>
  <si>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w tym pacjenci urazowi</t>
  </si>
  <si>
    <t>Adres bazy LPR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</si>
  <si>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</si>
  <si>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</si>
  <si>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</si>
  <si>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</si>
  <si>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</si>
  <si>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</si>
  <si>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</si>
  <si>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</si>
  <si>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</si>
  <si>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</si>
  <si>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</si>
  <si>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</si>
  <si>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</si>
  <si>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</si>
  <si>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</si>
  <si>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</si>
  <si>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</si>
  <si>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</si>
  <si>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</si>
  <si>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</si>
  <si>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</si>
  <si>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</si>
  <si>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</si>
  <si>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</si>
  <si>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</si>
  <si>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</si>
  <si>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</si>
  <si>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</si>
  <si>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</si>
  <si>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</si>
  <si>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</si>
  <si>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</si>
  <si>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</si>
  <si>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</si>
  <si>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</si>
  <si>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</si>
  <si>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</si>
  <si>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</si>
  <si>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</si>
  <si>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</si>
  <si>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</si>
  <si>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</si>
  <si>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</si>
  <si>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</si>
  <si>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</si>
  <si>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</si>
  <si>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</si>
  <si>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</si>
  <si>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</si>
  <si>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</si>
  <si>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</si>
  <si>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</si>
  <si>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</si>
  <si>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</si>
  <si>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</si>
  <si>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</si>
  <si>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</si>
  <si>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1) Nazwy nadawane zgodnie z procedurami tworzonymi i wprowadzanymi do stosowania przez ministra właściwego do spraw zdrowia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</si>
  <si>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</si>
  <si>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</si>
  <si>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</si>
  <si>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</si>
  <si>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</si>
  <si>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</si>
  <si>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</si>
  <si>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</si>
  <si>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</si>
  <si>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</si>
  <si>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</si>
  <si>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</si>
  <si>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</si>
  <si>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</si>
  <si>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</si>
  <si>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</si>
  <si>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</si>
  <si>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</si>
  <si>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</si>
  <si>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</si>
  <si>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</si>
  <si>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</si>
  <si>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</si>
  <si>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</si>
  <si>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</si>
  <si>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</si>
  <si>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</si>
  <si>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</si>
  <si>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</si>
  <si>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</si>
  <si>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</si>
  <si>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</si>
  <si>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</si>
  <si>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</si>
  <si>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</si>
  <si>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</si>
  <si>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</si>
  <si>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</si>
  <si>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t>Adres miejsca
stacjonowania zespołu ratownictwa medycznego</t>
  </si>
  <si>
    <t>Liczba wyjazdów zespołów ratownictwa medycznego zakończonych przewiezieniem pacjenta do szpitala</t>
  </si>
  <si>
    <t>Warmińsko-Mazurskie</t>
  </si>
  <si>
    <t>od 7:00 do 20:00.</t>
  </si>
  <si>
    <t>"SZPITAL GIŻYCKI" SPÓŁKA Z OGRANICZONĄ ODPOWIEDZIALNOŚCIĄ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</si>
  <si>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</si>
  <si>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</si>
  <si>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</si>
  <si>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</si>
  <si>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</si>
  <si>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</si>
  <si>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</si>
  <si>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</si>
  <si>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</si>
  <si>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</si>
  <si>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</si>
  <si>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</si>
  <si>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</si>
  <si>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</si>
  <si>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</si>
  <si>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</si>
  <si>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</si>
  <si>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</si>
  <si>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</si>
  <si>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</si>
  <si>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</si>
  <si>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</si>
  <si>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</si>
  <si>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</si>
  <si>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</si>
  <si>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</si>
  <si>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</si>
  <si>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</si>
  <si>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</si>
  <si>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</si>
  <si>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</si>
  <si>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000000015033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</si>
  <si>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</si>
  <si>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</si>
  <si>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</si>
  <si>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</si>
  <si>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</si>
  <si>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</si>
  <si>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</si>
  <si>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</si>
  <si>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</si>
  <si>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 xml:space="preserve">000000018565                  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</si>
  <si>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</si>
  <si>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</si>
  <si>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</si>
  <si>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</si>
  <si>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</si>
  <si>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</si>
  <si>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</si>
  <si>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</si>
  <si>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</si>
  <si>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</si>
  <si>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10-802 OLSZTYN ul. SIELSKA 34A LOTNISKO - DAJTKI</t>
  </si>
  <si>
    <t>000000018716</t>
  </si>
  <si>
    <t>ZESPÓŁ OPIEKI ZDROWOTNEJ W SZCZYTNIE</t>
  </si>
  <si>
    <t>ZESPÓŁ OPIEKI ZDROWOTNEJ W NIDZICY</t>
  </si>
  <si>
    <t>ZESPÓŁ OPIEKI ZDROWOTNEJ W LIDZBARKU WARMIŃSKIM</t>
  </si>
  <si>
    <t>ZESPÓŁ ZAKŁADÓW OPIEKI ZDROWOTNEJ W DOBRYM MIEŚCIE</t>
  </si>
  <si>
    <t>GMINNE CENTRUM ZDROWIA ZESPÓŁ PUBLICZNYCH ZAKŁADÓW OPIEKI ZDROWOTNEJ W OLSZTYNKU</t>
  </si>
  <si>
    <t>SZPITAL MIEJSKI W MORĄGU SPÓŁKA Z OGRANICZONĄ ODPOWIEDZIALNOŚCIĄ</t>
  </si>
  <si>
    <t>SZPITAL POWIATOWY IM. JANA MIKULICZA W BISKUPCU</t>
  </si>
  <si>
    <t>WOJEWÓDZKA STACJA POGOTOWIA RATUNKOWEGO</t>
  </si>
  <si>
    <t>"PRO-MEDICA" W EŁKU SPÓŁKA Z OGRANICZONĄ ODPOWIEDZIALNOŚCIĄ</t>
  </si>
  <si>
    <t>MAREK MICHNIEWICZ NIEPUBLICZNY ZAKŁAD OPIEKI ZDROWOTNEJ "IMPULS"</t>
  </si>
  <si>
    <t>"POWIATOWY ZESPÓŁ OPIEKI ZDROWOTNEJ W OSTRÓDZIE - SPÓŁKA AKCYJNA"</t>
  </si>
  <si>
    <t>"OLMEDICA W OLECKU - SPÓŁKA Z OGRANICZONĄ ODPOWIEDZIALNOŚCIĄ"</t>
  </si>
  <si>
    <t>FALCK MEDYCYNA SPÓŁKA Z OGRANICZONĄ ODPOWIEDZIALNOŚCIĄ</t>
  </si>
  <si>
    <t>SZPITAL POWIATOWY W NOWYM MIEŚCIE LUBAWSKIM SPÓŁKA Z OGRANICZONĄ ODPOWIEDZIALNOŚCIĄ</t>
  </si>
  <si>
    <t>POWIATOWE CENTRUM MEDYCZNE SPÓŁKA Z OGRANICZONĄ ODPOWIEDZIALNOŚCIĄ W BRANIEWIE</t>
  </si>
  <si>
    <t>12-100 SZCZYTNO ul. SKŁODOWSKIEJ 12</t>
  </si>
  <si>
    <t>000000015344</t>
  </si>
  <si>
    <t>2817011 SZCZYTNO</t>
  </si>
  <si>
    <t>13-100 NIDZICA ul. MICKIEWICZA 23</t>
  </si>
  <si>
    <t>000000015224</t>
  </si>
  <si>
    <t>2811044 NIDZICA</t>
  </si>
  <si>
    <t>11-100 LIDZBARK WARMIŃSKI ul. KARD. STEFANA WYSZYŃSKIEGO 37</t>
  </si>
  <si>
    <t>000000015121</t>
  </si>
  <si>
    <t>2809011 LIDZBARK WARMIŃSKI</t>
  </si>
  <si>
    <t>11-040 DOBRE MIASTO ul. GRUNWALDZKA 10B</t>
  </si>
  <si>
    <t>000000015447</t>
  </si>
  <si>
    <t>2814034 DOBRE MIASTO</t>
  </si>
  <si>
    <t>11-015 OLSZTYNEK ul. CHOPINA 11</t>
  </si>
  <si>
    <t>000000015330</t>
  </si>
  <si>
    <t>2814094 OLSZTYNEK</t>
  </si>
  <si>
    <t>14-300 MORĄG ul. DĄBROWSKIEGO 16</t>
  </si>
  <si>
    <t>000000015070</t>
  </si>
  <si>
    <t>2815084 MORĄG</t>
  </si>
  <si>
    <t>11-300 BISKUPIEC ul. ARMII KRAJOWEJ 8</t>
  </si>
  <si>
    <t>000000015581</t>
  </si>
  <si>
    <t>2814024 BISKUPIEC</t>
  </si>
  <si>
    <t>10-602 OLSZTYN ul. 5 WILEŃSKIEJ BRYGADY AK 28B</t>
  </si>
  <si>
    <t>000000015370</t>
  </si>
  <si>
    <t>19-300 EŁK ul. BARANKI 24</t>
  </si>
  <si>
    <t>000000015229</t>
  </si>
  <si>
    <t>12-150 SPYCHOWO ul. JURANDA 23</t>
  </si>
  <si>
    <t>000000015210</t>
  </si>
  <si>
    <t>2817072 ŚWIĘTAJNO</t>
  </si>
  <si>
    <t>14-100 OSTRÓDA ul. JAGIEŁŁY 1</t>
  </si>
  <si>
    <t>000000015180</t>
  </si>
  <si>
    <t>2815011 OSTRÓDA</t>
  </si>
  <si>
    <t>19-400 OLECKO ul. GOŁDAPSKA 1</t>
  </si>
  <si>
    <t>000000015672</t>
  </si>
  <si>
    <t>2813044 OLECKO</t>
  </si>
  <si>
    <t>01-102 WARSZAWA ul. JANA OLBRACHTA 94</t>
  </si>
  <si>
    <t>000000007431</t>
  </si>
  <si>
    <t>1465011 WARSZAWA</t>
  </si>
  <si>
    <t>13-300 NOWE MIASTO LUBAWSKIE ul. MICKIEWICZA 10</t>
  </si>
  <si>
    <t>000000019546</t>
  </si>
  <si>
    <t>2812011 NOWE MIASTO LUBAWSKIE</t>
  </si>
  <si>
    <t>14-500 BRANIEWO ul. MONIUSZKI 13</t>
  </si>
  <si>
    <t>000000025794</t>
  </si>
  <si>
    <t>2802011 BRANIEWO</t>
  </si>
  <si>
    <t>ZRM_P 11-200 BARTOSZYCE ul. WYSZYŃSKIEGO 11</t>
  </si>
  <si>
    <t>ZRM_P 11-220 GÓROWO IŁAWECKIE ul. SIKORSKIEGO 19</t>
  </si>
  <si>
    <t>ZRM_P 11-230 BISZTYNEK ul. KONOPNICKIEJ 1</t>
  </si>
  <si>
    <t>ZRM_S 11-200 BARTOSZYCE ul. WYSZYŃSKIEGO 11</t>
  </si>
  <si>
    <t>ZRM_P 14-520 PIENIĘŻNO ul. DWORCOWA 17B</t>
  </si>
  <si>
    <t>ZRM_S 14-500 BRANIEWO ul. MONIUSZKI 13</t>
  </si>
  <si>
    <t>ZRM_P 13-200 RYBNO ul. ZAJEZIORNA 58</t>
  </si>
  <si>
    <t>ZRM_P 13-230 LIDZBARK ul. BRZOZOWA 10</t>
  </si>
  <si>
    <t>ZRM_S 13-200 DZIAŁDOWO ul. LEŚNA 1</t>
  </si>
  <si>
    <t>ZRM_P 14-420 MŁYNARY ul. 1-GO MAJA 21</t>
  </si>
  <si>
    <t>ZRM_P 82-340 TOLKMICKO ul. SPORTOWA 1</t>
  </si>
  <si>
    <t>ZRM_S 14-400 PASŁĘK ul. BANKOWA 25</t>
  </si>
  <si>
    <t>ZRM_P 19-300 EŁK ul. BARANKI 24</t>
  </si>
  <si>
    <t>ZRM_P 19-300 EŁK ul. PIŁSUDSKIEGO 1</t>
  </si>
  <si>
    <t>ZRM_P 19-314 KALINOWO ul. SZKOLNA 1</t>
  </si>
  <si>
    <t>ZRM_S 19-300 EŁK ul. PIŁSUDSKIEGO 1</t>
  </si>
  <si>
    <t>ZRM_P 11-500 GIŻYCKO ul. SUWALSKA 3A</t>
  </si>
  <si>
    <t>ZRM_P 11-510 WYDMINY ul. SKŁADOWA 1A</t>
  </si>
  <si>
    <t>ZRM_P 11-520 RYN UL. MAZURSKA 19</t>
  </si>
  <si>
    <t>ZRM_S 11-500 GIŻYCKO ul. SUWALSKA 3A</t>
  </si>
  <si>
    <t>ZRM_P 19-500 GOŁDAP ul. SŁONECZNA 7/9</t>
  </si>
  <si>
    <t>ZRM_P 19-520 BANIE MAZURSKIE ul. KONOPNICKIEJ55</t>
  </si>
  <si>
    <t>ZRM_S 19-500 GOŁDAP ul. SŁONECZNA 7/9</t>
  </si>
  <si>
    <t>ZRM_P 14-200 IŁAWA ul. GEN. ANDERSA 3</t>
  </si>
  <si>
    <t>ZRM_P 14-200 IŁAWA ul. SIENKIEWICZA 24</t>
  </si>
  <si>
    <t>ZRM_P 14-230 ZALEWO ul. CZĘSTOCHOWSKA 8</t>
  </si>
  <si>
    <t>ZRM_P 14-240 SUSZ ul. POLNA1</t>
  </si>
  <si>
    <t>ZRM_P 14-260 LUBAWA ul. ŚW. BARBARY 6</t>
  </si>
  <si>
    <t>ZRM_S 14-200 IŁAWA ul.GEN. ANDERSA 3</t>
  </si>
  <si>
    <t>ZRM_P 11-400 KĘTRZYN ul. M.C. SZKOLNA 1</t>
  </si>
  <si>
    <t>ZRM_P 11-410 BARCIANY ul. MŁYNOWA 4A</t>
  </si>
  <si>
    <t>ZRM_P 11-440 RESZEL ul. KOLEJOWA 30</t>
  </si>
  <si>
    <t>ZRM_S 11-400 KĘTRZYN ul. M.C. SZKOLNA 1</t>
  </si>
  <si>
    <t>ZRM_P 11-130 ORNETA ul. MICKIEWICA 16</t>
  </si>
  <si>
    <t>ZRM_P 82-300 ELBLĄG ul. KRÓLEWIECKA 146</t>
  </si>
  <si>
    <t>ZRM_P 82-300 ELBLĄG ul. ORZESZKOWEJ 6</t>
  </si>
  <si>
    <t>ZRM_S 82-300 ELBLĄG ul. ORZESZKOWEJ 6</t>
  </si>
  <si>
    <t>ZRM_P 10-236 OLSZTYN al. SYBIRAKÓW 36</t>
  </si>
  <si>
    <t>ZRM_P 10-602 OLSZTYN ul. PSTROWSKIEGO 28B</t>
  </si>
  <si>
    <t>ZRM_P 10-802 OLSZTY ul.  SIELSKA 24</t>
  </si>
  <si>
    <t>ZRM_S 10-602 OLSZTYN ul. PSTROWSKIEGO 28B</t>
  </si>
  <si>
    <t>ZRM_P 11-700 MRĄGOWO ul. WOLNOŚCI 3</t>
  </si>
  <si>
    <t>ZRM_P 11-730 MIKOŁAJKI ul. SZKOLNA 2</t>
  </si>
  <si>
    <t>ZRM_P 13-100 NIDZICA ul. MICKIEWICZA 25</t>
  </si>
  <si>
    <t>ZRM_S 13-100 NIDZICA ul. MICKIEWICZA 25</t>
  </si>
  <si>
    <t>ZRM_P 13-340 BISKUPIEC POMORSKI ul. RYNEK 8</t>
  </si>
  <si>
    <t>ZRM_S 13-300 NOWE MIASTO LUBAWSKIE ul. MICKIEWICZA 10</t>
  </si>
  <si>
    <t>ZRM_P 19-420 KOWALE OLECKIE ul. KOŚCIUSZKI 50</t>
  </si>
  <si>
    <t>ZRM_S 19-400 OLECKO ul. GOŁDAPSKA 1</t>
  </si>
  <si>
    <t>ZRM_P 11-010 BARCZEWO ul. LIPOWA 2</t>
  </si>
  <si>
    <t>ZRM_P 11-040 DOBRE MIASTO ul. GRUNWALDZKA 10 B</t>
  </si>
  <si>
    <t>ZRM_S 11-015 OLSZTYNEK ul. CHOPINA 11</t>
  </si>
  <si>
    <t>ZRM_P 14-105 ŁUKTA ul. WARSZAWSKA 17A/1</t>
  </si>
  <si>
    <t>ZRM_P 14-107 GIERZWAŁD 56</t>
  </si>
  <si>
    <t>ZRM_S 14-300 MORĄG ul. DĄBROWSKIEGO 16</t>
  </si>
  <si>
    <t>ZRM_P 12-221 RUCIANE-NIDA ul. GAŁCZYŃSKIEGO 2</t>
  </si>
  <si>
    <t>ZRM_P 12-222 WIERZBA OŚRODEK PAN W WIERZBIE</t>
  </si>
  <si>
    <t>ZRM_P 12-230 BIAŁA PISKA ul. KONOPNICKIEJ 4</t>
  </si>
  <si>
    <t>ZRM_P 12-250 ORZYSZ ul. WOJSKA POLSKIEGO 54 A</t>
  </si>
  <si>
    <t>ZRM_P 12-100 SZCZYTNO ul. M.C. SKŁODOWSKIEJ 12</t>
  </si>
  <si>
    <t>ZRM_P 12-130 PASYM ul. POCZTOWA 3</t>
  </si>
  <si>
    <t>ZRM_P 12-150 SPYCHOWO ul. JURANDA 23</t>
  </si>
  <si>
    <t>ZRM_S 11-600 SZTYNORT 11</t>
  </si>
  <si>
    <t>ZRM_S 11-600 WĘGORZEWO ul. 3 MAJA 4</t>
  </si>
  <si>
    <t>N01 02</t>
  </si>
  <si>
    <t>N01 01</t>
  </si>
  <si>
    <t>ZRM_P 14-100 OSTRÓDA ul. KOŚCIUSZKI 2</t>
  </si>
  <si>
    <t>ZRM_S 14-100 OSTRÓDA ul. KOŚCIUSZKI 2</t>
  </si>
  <si>
    <t>WIELKIE JEZIORA MAZURSKIE</t>
  </si>
  <si>
    <t>ZRM P 11-500 GIŻYCKO ul. DĄBROWSKIEGO 14 A</t>
  </si>
  <si>
    <t>JEZIORO JEZIORAK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</si>
  <si>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</si>
  <si>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</si>
  <si>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</si>
  <si>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</si>
  <si>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</si>
  <si>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</si>
  <si>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</si>
  <si>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</si>
  <si>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</si>
  <si>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</si>
  <si>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</si>
  <si>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</si>
  <si>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</si>
  <si>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</si>
  <si>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</si>
  <si>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</si>
  <si>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</si>
  <si>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</si>
  <si>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</si>
  <si>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</si>
  <si>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</si>
  <si>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>Braniewo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</si>
  <si>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</si>
  <si>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</si>
  <si>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</si>
  <si>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</si>
  <si>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</si>
  <si>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</si>
  <si>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</si>
  <si>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</si>
  <si>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</si>
  <si>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</si>
  <si>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</si>
  <si>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</si>
  <si>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</si>
  <si>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</si>
  <si>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</si>
  <si>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</si>
  <si>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Numer księgi  rejestrowej podmiotu leczniczego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</si>
  <si>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</si>
  <si>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</si>
  <si>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</si>
  <si>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</si>
  <si>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</si>
  <si>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</si>
  <si>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SZPITAL POWIATOWY
IM. J. PAWŁA II                                    W BARTOSZYCACH</t>
  </si>
  <si>
    <t>ul. KARDYNAŁA STEFANA WYSZYŃSKIEGO  11
 11-200 BARTOSZYCE</t>
  </si>
  <si>
    <t>01</t>
  </si>
  <si>
    <t>SZPITAL POWIATOWY
 IM. J. PAWŁA  II                                          W BARTOSZYCACH</t>
  </si>
  <si>
    <t>11-200 BARTOSZYCE          ul. KARDYNAŁA STEFANA WYSZYŃSKIEGO  11</t>
  </si>
  <si>
    <t xml:space="preserve">                                             tak</t>
  </si>
  <si>
    <t xml:space="preserve">                                                        nie</t>
  </si>
  <si>
    <t>POWIAT DZIAŁDOWSKI</t>
  </si>
  <si>
    <t>SAMODZIELNY PUBLICZNY  ZAKŁAD OPIEKI ZDROWOTNEJ              W DZIAŁDOWIE</t>
  </si>
  <si>
    <t xml:space="preserve">13-200 DZIAŁDOWO      ul. LEŚNA 1 </t>
  </si>
  <si>
    <t>SAMODZIELNY PUBLICZNY  ZAKŁAD OPIEKI ZDROWOTNEJ                W DZIAŁDOWIE</t>
  </si>
  <si>
    <t>13-200 DZIAŁDOWO             ul. LEŚNA 1</t>
  </si>
  <si>
    <t>tak</t>
  </si>
  <si>
    <t>nie</t>
  </si>
  <si>
    <t>POWIAT M. ELBLĄG</t>
  </si>
  <si>
    <t>WOJEWÓDZKI SZPITAL ZESPOLONY                                                   W ELBLĄGU</t>
  </si>
  <si>
    <t>ul. KRÓLEWIECKA 146  
82-300 ELBLĄG</t>
  </si>
  <si>
    <t>WOJEWÓDZKI SZPITAL ZESPOLONY           W ELBLĄGU</t>
  </si>
  <si>
    <t>82-300 ELBLĄG                        ul. KRÓLEWIECKA 146</t>
  </si>
  <si>
    <t>2861011                M. ELBLĄG</t>
  </si>
  <si>
    <t>POWIAT EŁCKI</t>
  </si>
  <si>
    <t>1 WOJSKOWY SZPITAL KLINICZNY Z POLOKLINIKĄ SPZOZ W LUBLINIE - FILIA W EŁKU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</si>
  <si>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</si>
  <si>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</si>
  <si>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</si>
  <si>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</si>
  <si>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</si>
  <si>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ul. WARSZAWSKA 41</t>
  </si>
  <si>
    <t xml:space="preserve">SZPITAL GIŻYCKI                           Sp. z o.o.  W RESTRUKTURYZACJI                                                                                                                                                                 </t>
  </si>
  <si>
    <t>11-500 GIŻYCKO                                                ul. WARSZAWSKA 41</t>
  </si>
  <si>
    <t xml:space="preserve">tak </t>
  </si>
  <si>
    <t>POWIAT IŁAWSKI</t>
  </si>
  <si>
    <t>POWIATOWY SZPITAL IM. WŁADYSŁAWA BIEGAŃSKIEGO             W IŁAWIE</t>
  </si>
  <si>
    <t>ul. GEN. WŁADYSŁAWA ANDERSA 3,                                                     14-200 IŁAWA</t>
  </si>
  <si>
    <t>POWIATOWY  SZPITAL IM. WŁADYSŁAWA BIEGAŃSKIEGO                   W IŁAWIE</t>
  </si>
  <si>
    <t>14-200 IŁAWA                        ul. GEN. WŁADYSŁAWA ANDERSA 3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</si>
  <si>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</si>
  <si>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</si>
  <si>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</si>
  <si>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</si>
  <si>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</si>
  <si>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</si>
  <si>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11 - 700 MRĄGOWO               ul. WOLNOŚCI 3</t>
  </si>
  <si>
    <t xml:space="preserve">nie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</si>
  <si>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</si>
  <si>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</si>
  <si>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</si>
  <si>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</si>
  <si>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>10-561 OLSZTYN                 ul. ŻOŁNIERSKA 18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</si>
  <si>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</si>
  <si>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</si>
  <si>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 SAMODZIELNY PUBLICZNY ZAKŁAD OPIEKI ZDROWOTNEJ MINISTERSTWA SPRAW WEWNĘTRZNYCH I ADMINISTRACJI                                                             Z WARMIŃSKO-MAZURSKIM CENTRUM ONKOLOGII                 W OLSZTYNIE</t>
  </si>
  <si>
    <t>10-228 OLSZTYN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</si>
  <si>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</si>
  <si>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</si>
  <si>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</si>
  <si>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10-561 OLSZTYN                 ul. ŻOŁNIERSKA 18A</t>
  </si>
  <si>
    <t>2862011  OLSZTYN</t>
  </si>
  <si>
    <t>POWIAT PISKI</t>
  </si>
  <si>
    <t>12-200 Pisz                                                ul. Henryka Sienkiewicza 2</t>
  </si>
  <si>
    <t xml:space="preserve"> 000000015139</t>
  </si>
  <si>
    <t>2816034                                       PISZ</t>
  </si>
  <si>
    <t>Miejsce stacjonowania dodatkowego zespołu ratownictwa medycznego</t>
  </si>
  <si>
    <t>Maksymalny czas uruchomienia [minuty]</t>
  </si>
  <si>
    <t>1.</t>
  </si>
  <si>
    <t>2.</t>
  </si>
  <si>
    <t>3.</t>
  </si>
  <si>
    <t>4.</t>
  </si>
  <si>
    <t>5.</t>
  </si>
  <si>
    <t>6.</t>
  </si>
  <si>
    <t>41</t>
  </si>
  <si>
    <t>20</t>
  </si>
  <si>
    <t>22</t>
  </si>
  <si>
    <t>POWIATOWY  SZPITAL IM.WŁADYSŁAWA  BIEGAŃSKIEGO W IŁAWIE</t>
  </si>
  <si>
    <r>
      <t>Nazwa ZRM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 </t>
    </r>
  </si>
  <si>
    <t>olecki</t>
  </si>
  <si>
    <t>2813044 </t>
  </si>
  <si>
    <t>Izba przyjęć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</si>
  <si>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</si>
  <si>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</si>
  <si>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</si>
  <si>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</si>
  <si>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</si>
  <si>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Ośrodek Chirurgii Ogólnej, Bariatrycznej i Onkologicznej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</si>
  <si>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</si>
  <si>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</si>
  <si>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</si>
  <si>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</si>
  <si>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</si>
  <si>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</si>
  <si>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POMORSKIE CENTRA KARDIOLOGICZNE SPÓŁKA Z OGRANICZONĄ ODPOWIEDZIALNOŚCIĄ S.K.A</t>
  </si>
  <si>
    <t>kętrzyński </t>
  </si>
  <si>
    <t>Izba Przyjęć</t>
  </si>
  <si>
    <t>bartoszycki  </t>
  </si>
  <si>
    <t> szczycieński</t>
  </si>
  <si>
    <t> 2817011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</si>
  <si>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</si>
  <si>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</si>
  <si>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</si>
  <si>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</si>
  <si>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</si>
  <si>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</si>
  <si>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</si>
  <si>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</si>
  <si>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NIEPUBLICZNY ZAKŁAD OPIEKI ZDROWOTNEJ "MALARKIEWICZ I SPÓŁKA" SPÓŁKA JAWNA</t>
  </si>
  <si>
    <t>10-357 OLSZTYN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</si>
  <si>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</si>
  <si>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</si>
  <si>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</si>
  <si>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</si>
  <si>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</si>
  <si>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</si>
  <si>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</si>
  <si>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</si>
  <si>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</si>
  <si>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</si>
  <si>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</si>
  <si>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</si>
  <si>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</si>
  <si>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</si>
  <si>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</si>
  <si>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</si>
  <si>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</si>
  <si>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</si>
  <si>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</si>
  <si>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</si>
  <si>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</si>
  <si>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12</t>
  </si>
  <si>
    <t>00000015229</t>
  </si>
  <si>
    <t>00000015041</t>
  </si>
  <si>
    <t>000000023707</t>
  </si>
  <si>
    <t>000000015349</t>
  </si>
  <si>
    <t>000000015133</t>
  </si>
  <si>
    <t>000000022202</t>
  </si>
  <si>
    <t>000000015102</t>
  </si>
  <si>
    <t>00000015070</t>
  </si>
  <si>
    <t>000000025865</t>
  </si>
  <si>
    <t>000000023709</t>
  </si>
  <si>
    <t xml:space="preserve"> 000000015458</t>
  </si>
  <si>
    <t>000000015331</t>
  </si>
  <si>
    <t xml:space="preserve">WOJEWÓDZKI SZPITAL SPECJALISTYCZNY  W OLSZTYNIE </t>
  </si>
  <si>
    <t>10-561 OLSZTYN, ŻOŁNIERSKA 18</t>
  </si>
  <si>
    <t xml:space="preserve">OLMEDICA W OLECKU
 SP. Z O. O. 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</si>
  <si>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</si>
  <si>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</si>
  <si>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</si>
  <si>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</si>
  <si>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</si>
  <si>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r>
      <t xml:space="preserve">Oddział Dziecięcy -  </t>
    </r>
    <r>
      <rPr>
        <b/>
        <sz val="8"/>
        <color indexed="8"/>
        <rFont val="Times New Roman"/>
        <family val="1"/>
        <charset val="238"/>
      </rPr>
      <t xml:space="preserve">Pediatria </t>
    </r>
    <r>
      <rPr>
        <b/>
        <sz val="8"/>
        <color indexed="8"/>
        <rFont val="Times New Roman"/>
        <family val="1"/>
        <charset val="238"/>
      </rPr>
      <t xml:space="preserve">
</t>
    </r>
  </si>
  <si>
    <t> 35</t>
  </si>
  <si>
    <r>
      <t xml:space="preserve">19-300 EŁK
</t>
    </r>
    <r>
      <rPr>
        <sz val="8"/>
        <color theme="1"/>
        <rFont val="Times New Roman"/>
        <family val="1"/>
        <charset val="238"/>
      </rPr>
      <t>ul. Tadeusza Kościuszki 30</t>
    </r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</si>
  <si>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</si>
  <si>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</si>
  <si>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</si>
  <si>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</si>
  <si>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</si>
  <si>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</si>
  <si>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Udarowy</t>
  </si>
  <si>
    <r>
      <t xml:space="preserve">Odział Ginekologiczno-Położniczy - </t>
    </r>
    <r>
      <rPr>
        <b/>
        <sz val="8"/>
        <color indexed="8"/>
        <rFont val="Times New Roman"/>
        <family val="1"/>
        <charset val="238"/>
      </rPr>
      <t>Położnictwo i Ginekologia II poziom referencyjny</t>
    </r>
  </si>
  <si>
    <t>Oddział Anestezjologii
 i Intensywnej Terapii</t>
  </si>
  <si>
    <t>Oddział Pediatryczny</t>
  </si>
  <si>
    <t xml:space="preserve">Izba przyjęć </t>
  </si>
  <si>
    <t>-</t>
  </si>
  <si>
    <t> 32</t>
  </si>
  <si>
    <t>Oddział Chorób Wewnętrznych i Chemioterapii</t>
  </si>
  <si>
    <t>Oddział Kardiologiczny</t>
  </si>
  <si>
    <t>19-300  EŁK 
ul. Baranki 24</t>
  </si>
  <si>
    <t>19-300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</si>
  <si>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</si>
  <si>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</si>
  <si>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</si>
  <si>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</si>
  <si>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r>
      <t>Oddział Dziecięcy</t>
    </r>
    <r>
      <rPr>
        <b/>
        <sz val="8"/>
        <color indexed="8"/>
        <rFont val="Times New Roman"/>
        <family val="1"/>
        <charset val="238"/>
      </rPr>
      <t xml:space="preserve">
</t>
    </r>
  </si>
  <si>
    <t xml:space="preserve">Oddział Obserwacyjno-Zakaźny
</t>
  </si>
  <si>
    <t>Oddział Chirurgii Ortopedyczno - Urazowy</t>
  </si>
  <si>
    <t>Oddział Intensywnej Terapii i Anestezjologii</t>
  </si>
  <si>
    <t>SZPITAL MRĄGOWSKI
 IM. MICHAŁA KAJKI                              Sp. z o.o.</t>
  </si>
  <si>
    <t>11-700  MRĄGOWO
ul. Wolności 12</t>
  </si>
  <si>
    <r>
      <t xml:space="preserve"> 11-700  MRĄGOWO
</t>
    </r>
    <r>
      <rPr>
        <sz val="8"/>
        <color theme="1"/>
        <rFont val="Times New Roman"/>
        <family val="1"/>
        <charset val="238"/>
      </rPr>
      <t>ul. Wolności 3</t>
    </r>
  </si>
  <si>
    <t>Oddział Anestezjologii i Intensywnej Opieki Medycznej</t>
  </si>
  <si>
    <r>
      <t>Oddział Chirurgiczny z p/oddz Urazowo - Ortopedycznym</t>
    </r>
    <r>
      <rPr>
        <sz val="8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</si>
  <si>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t>Oddział Położniczo-Ginekologiczny z Pododdziałem Noworodkowym</t>
  </si>
  <si>
    <r>
      <t xml:space="preserve">11-700 MRĄGOWO
</t>
    </r>
    <r>
      <rPr>
        <sz val="8"/>
        <color theme="1"/>
        <rFont val="Times New Roman"/>
        <family val="1"/>
        <charset val="238"/>
      </rPr>
      <t>ul. Wolności 3</t>
    </r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</si>
  <si>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</si>
  <si>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</si>
  <si>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</si>
  <si>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</si>
  <si>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</si>
  <si>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Oddział Ginekologicznio - Położniczy z Pododdziałem Neonatologii</t>
  </si>
  <si>
    <r>
      <rPr>
        <sz val="8"/>
        <rFont val="Times New Roman"/>
        <family val="1"/>
        <charset val="238"/>
      </rPr>
      <t>Oddział dziecięcy</t>
    </r>
    <r>
      <rPr>
        <sz val="8"/>
        <color rgb="FF000000"/>
        <rFont val="Times New Roman"/>
        <family val="1"/>
        <charset val="238"/>
      </rPr>
      <t/>
    </r>
  </si>
  <si>
    <t>SZPITAL  POWIATOWY
  IM. JANA PAWŁA II
 W BARTOSZYCACH</t>
  </si>
  <si>
    <r>
      <t xml:space="preserve">11-200 BARTOSZYCE 
</t>
    </r>
    <r>
      <rPr>
        <sz val="8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</si>
  <si>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8"/>
        <color rgb="FFFF0000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>ul. Kardynała Wyszyńskiego  11</t>
    </r>
  </si>
  <si>
    <t>Oddział Chorób Płuc</t>
  </si>
  <si>
    <r>
      <t>Oddział Chirurgii Ogólnej i Małoinwazyjnej</t>
    </r>
    <r>
      <rPr>
        <sz val="8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</si>
  <si>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>Oddział Chorób Wewnętrznych i Ośrodek Intensywnej Opieki Kardiologicznej</t>
    </r>
    <r>
      <rPr>
        <sz val="8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</si>
  <si>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t>Oddział Urazowo - Ortopedyczny</t>
  </si>
  <si>
    <t>ZESPÓŁ OPIEKI  ZDROWOTNEJ
  W SZCZYTNIE</t>
  </si>
  <si>
    <t>12-100 SZCZYTNO
ul. Marii Curie-Skłodowskiej 12</t>
  </si>
  <si>
    <t>12-100 SZCZYTNO
 ul. Marii Curie-Skłodowskiej 12</t>
  </si>
  <si>
    <t>Oddział Intensywnej Terapii</t>
  </si>
  <si>
    <t>Oddział Chirurgiczny z pododdziałem urazowo-ortopedycznym</t>
  </si>
  <si>
    <r>
      <t>Oddział dziecięcy</t>
    </r>
    <r>
      <rPr>
        <b/>
        <sz val="8"/>
        <color indexed="8"/>
        <rFont val="Times New Roman"/>
        <family val="1"/>
        <charset val="238"/>
      </rPr>
      <t xml:space="preserve">
</t>
    </r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</si>
  <si>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</si>
  <si>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</si>
  <si>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</si>
  <si>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</si>
  <si>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</si>
  <si>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</si>
  <si>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</si>
  <si>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r>
      <t>Oddział Chorób Wewnętrznych i Kardiologii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</si>
  <si>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terapii</t>
  </si>
  <si>
    <t>Oddział Chirurgii Ogólnej                              z Chirurgia Dziecięcą</t>
  </si>
  <si>
    <t>Oddz. Chirurgii Urazowo-Ortopedycznej</t>
  </si>
  <si>
    <t>Oddział Pediatrii i Alergologii</t>
  </si>
  <si>
    <t>10-561 OLSZTYN
ul. Żołnierska 18</t>
  </si>
  <si>
    <r>
      <t xml:space="preserve">Oddział Ginekologiczno-Położniczy - </t>
    </r>
    <r>
      <rPr>
        <b/>
        <sz val="8"/>
        <color indexed="8"/>
        <rFont val="Times New Roman"/>
        <family val="1"/>
        <charset val="238"/>
      </rPr>
      <t>Położnictwo i Ginekologia III poziom referencyjny</t>
    </r>
  </si>
  <si>
    <t>Oddział Kliniczny Anestezjologii i Intensywnej Terapii</t>
  </si>
  <si>
    <t>Oddział Kliniczny Chirurgii Naczyniowej</t>
  </si>
  <si>
    <t>Oddział Kardiochirurgiczny</t>
  </si>
  <si>
    <r>
      <t>Oddział Kliniczny Neurologiczny</t>
    </r>
    <r>
      <rPr>
        <b/>
        <sz val="8"/>
        <color indexed="8"/>
        <rFont val="Times New Roman"/>
        <family val="1"/>
        <charset val="238"/>
      </rPr>
      <t xml:space="preserve">
</t>
    </r>
  </si>
  <si>
    <t xml:space="preserve">Oddzial udarowy </t>
  </si>
  <si>
    <t>Oddział Otolaryngologiczny i Onkologii Laryngologicznej</t>
  </si>
  <si>
    <t>Oddział Kliniczny Chirurgii 
Urazowo - Ortopedycznej                          i Chirurgii Kręgosłupa</t>
  </si>
  <si>
    <t>Oddział Kliniczny Neurochirurgiczny</t>
  </si>
  <si>
    <t>Oddział Kliniczny Chirurgii Ogólnej i Onkologicznej</t>
  </si>
  <si>
    <t>10-228 OLSZTYN
 Al. Woj. Polskiego 37</t>
  </si>
  <si>
    <t>Oddział Neurologii</t>
  </si>
  <si>
    <t xml:space="preserve">Pododdział Udarowy  </t>
  </si>
  <si>
    <r>
      <rPr>
        <sz val="8"/>
        <color theme="1"/>
        <rFont val="Times New Roman"/>
        <family val="1"/>
        <charset val="238"/>
      </rPr>
      <t>Oddział chorób wewnętrznych i gastroenterologii</t>
    </r>
    <r>
      <rPr>
        <sz val="8"/>
        <color rgb="FF000000"/>
        <rFont val="Times New Roman"/>
        <family val="1"/>
        <charset val="238"/>
      </rPr>
      <t/>
    </r>
  </si>
  <si>
    <t>Oddział Kliniczny Chirurgii Onkologicznej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</si>
  <si>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</si>
  <si>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</si>
  <si>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</si>
  <si>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</si>
  <si>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 xml:space="preserve">Klinika Kardiologii                                                               i Chorób Wewnętrznych                                              z Pododdziałami: Intensywnej Opieki Kardiologicznej, Szybkiej Diagnostyki oraz Kardiologii </t>
  </si>
  <si>
    <t>Oddział Chirurgii Szczękowej</t>
  </si>
  <si>
    <t>Oddział Kliniczny Chirurgii Urazowo-Ortopedycznej</t>
  </si>
  <si>
    <t>Oddział Kliniczny Chirurgii Klatki Piersiowej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</si>
  <si>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</si>
  <si>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</si>
  <si>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</si>
  <si>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</si>
  <si>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</si>
  <si>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</si>
  <si>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Oddział Kliniczny Neurologii
</t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</si>
  <si>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</si>
  <si>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</si>
  <si>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</si>
  <si>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</si>
  <si>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</si>
  <si>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Pediatryczny V Chorób Zakaźnych</t>
  </si>
  <si>
    <t>Oddział Ortopedyczno-Urazowy</t>
  </si>
  <si>
    <t>Oddział Neurologii dla Dzieci</t>
  </si>
  <si>
    <t>Oddział Chirurgii Głowy i Szyi w Zakresie Chirurgii Szczękowo - Twarzowej</t>
  </si>
  <si>
    <t>Oddział Chirurgii Głowy i Szyi w Zakresie Otolaryngologii</t>
  </si>
  <si>
    <t>Oddział Chirurgii Głowy i Szyi w Zakresie Okulistyki</t>
  </si>
  <si>
    <t>Oddział Kliniczny Chirurgii i Urologii Dziecięcej</t>
  </si>
  <si>
    <t>Oddział Położniczo - Ginekologiczny</t>
  </si>
  <si>
    <t>ul. Jagiellońska 78A</t>
  </si>
  <si>
    <t>ul. Jagiellońska  78A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</si>
  <si>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</si>
  <si>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</si>
  <si>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</si>
  <si>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</si>
  <si>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</si>
  <si>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</si>
  <si>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</si>
  <si>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</si>
  <si>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</si>
  <si>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</si>
  <si>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Oddział ginekologiczno - położniczy</t>
  </si>
  <si>
    <t>14-300  MORĄG
 ul. Generała Jana Henryka Dąbrowskiego  16</t>
  </si>
  <si>
    <t xml:space="preserve">  POWIATOWY ZESPÓŁ OPIEKI ZDROWOTNEJ W OSTRÓDZIE - SPÓŁKA AKCYJNA</t>
  </si>
  <si>
    <t>14-100 OSTRÓDA
ul. Władysława Jagiełły   1</t>
  </si>
  <si>
    <t>14-100 OSTRÓDA
ul. Władysława Jagiełły  1</t>
  </si>
  <si>
    <t xml:space="preserve">Kliniczny Oddział Chorób Zakaźnych
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</si>
  <si>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</si>
  <si>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</si>
  <si>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</si>
  <si>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</si>
  <si>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</si>
  <si>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</si>
  <si>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</si>
  <si>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</si>
  <si>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</si>
  <si>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r>
      <t xml:space="preserve">Oddział Udarowy              </t>
    </r>
    <r>
      <rPr>
        <b/>
        <sz val="8"/>
        <color indexed="8"/>
        <rFont val="Times New Roman"/>
        <family val="1"/>
        <charset val="238"/>
      </rPr>
      <t xml:space="preserve">
</t>
    </r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</si>
  <si>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</si>
  <si>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</si>
  <si>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</si>
  <si>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</si>
  <si>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</si>
  <si>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</si>
  <si>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</si>
  <si>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</si>
  <si>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</si>
  <si>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</si>
  <si>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r>
      <t>Oddział Udarowy</t>
    </r>
    <r>
      <rPr>
        <sz val="8"/>
        <color rgb="FF000000"/>
        <rFont val="Times New Roman"/>
        <family val="1"/>
        <charset val="238"/>
      </rPr>
      <t/>
    </r>
  </si>
  <si>
    <t>Oddział Anestezjologii
 i Intensywnej Terapi</t>
  </si>
  <si>
    <t> 14-200  IŁAWA
 ul. gen. Władysława Andersa  3</t>
  </si>
  <si>
    <t>11-500 GIŻYCKO
 ul. WARSZAWSKA 41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</si>
  <si>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</si>
  <si>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</si>
  <si>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</si>
  <si>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</si>
  <si>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</si>
  <si>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 82-300 ELBLĄG
 ul. Królewiecka 14</t>
  </si>
  <si>
    <r>
      <t xml:space="preserve">Oddział Neurologiczny                             z Poddoddziałem Udarowym - </t>
    </r>
    <r>
      <rPr>
        <b/>
        <sz val="8"/>
        <color indexed="8"/>
        <rFont val="Times New Roman"/>
        <family val="1"/>
        <charset val="238"/>
      </rPr>
      <t>Neurologia</t>
    </r>
  </si>
  <si>
    <t>Pododdział Udarowy Oddziału Neurologicznego</t>
  </si>
  <si>
    <t xml:space="preserve">Oddział Anestezjologii
 i Intensywnej Terapii </t>
  </si>
  <si>
    <t>Oddział Pediatryczny z Pododdziałem Neurologiczno - Rehabilitacyjnym</t>
  </si>
  <si>
    <r>
      <t xml:space="preserve">Oddział Ginekologiczno-Położniczy - </t>
    </r>
    <r>
      <rPr>
        <b/>
        <sz val="8"/>
        <color indexed="8"/>
        <rFont val="Times New Roman"/>
        <family val="1"/>
        <charset val="238"/>
      </rPr>
      <t xml:space="preserve">Położnictwo i Ginekologia III poziom referencyjny </t>
    </r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</si>
  <si>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</si>
  <si>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</si>
  <si>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</si>
  <si>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</si>
  <si>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</si>
  <si>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</si>
  <si>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</si>
  <si>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</si>
  <si>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</si>
  <si>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Pediatryczny z Pododdziałami Endokrynologicznym</t>
  </si>
  <si>
    <r>
      <t xml:space="preserve">Oddział </t>
    </r>
    <r>
      <rPr>
        <sz val="8"/>
        <color indexed="8"/>
        <rFont val="Times New Roman"/>
        <family val="1"/>
        <charset val="238"/>
      </rPr>
      <t>Położniczo-Ginekologiczny z Pododdziałem Neonatologicznym</t>
    </r>
  </si>
  <si>
    <t>Oddział Chirurgii Dziecięcej</t>
  </si>
  <si>
    <t>SZPITAL POWIATOWY SPÓŁKA Z OGRANICZONĄ ODPOWIEDZIALNOSCIĄ W PASŁĘKU</t>
  </si>
  <si>
    <t>Izba Przyjęć Szpitala</t>
  </si>
  <si>
    <t xml:space="preserve">
11-600 Węgorzewo ul. 3 Maja 17</t>
  </si>
  <si>
    <t>19-500 Gołdap
ul. Słoneczna 7</t>
  </si>
  <si>
    <t>BARTOSZYCKI</t>
  </si>
  <si>
    <t>SZPITAL POWIATOWY IM. JANA PAWŁA II W BARTOSZYCACH ul. KARDYNAŁA WYSZYŃSKIEGO 11 kod 11-200 BARTOSZYCE</t>
  </si>
  <si>
    <t>DZIAŁDOWSKI</t>
  </si>
  <si>
    <t>SAMODZIELNY PUBLICZNY ZAKŁAD OPIEKI ZDROWOTNEJ W DZIAŁDOWIE ul. LEŚNA 1 kod 13-200 DZIAŁDOWO</t>
  </si>
  <si>
    <t>ELBLĄG</t>
  </si>
  <si>
    <t>WOJEWÓDZKI SZPITAL ZESPOLONY W ELBLĄGU ul. KRÓLEWIECKA 146 kod 82-300 ELBLĄG</t>
  </si>
  <si>
    <t>EŁCKI</t>
  </si>
  <si>
    <t>1 WOJSKOWY SZPITAL KLINICZNY Z POLIKLINIKĄ SPZOZ W LUBLINIE ul. KOŚCIUSZKI 30 kod 19-300 EŁK</t>
  </si>
  <si>
    <t>GIŻYCKI</t>
  </si>
  <si>
    <t>"SZPITAL GIŻYCKI" SPÓŁKA Z OGRANICZONĄ ODPOWIEDZIALNOŚCIĄ ul. WARSZAWSKA 41 kod 11-500 GIŻYCKO</t>
  </si>
  <si>
    <t>IŁAWSKI</t>
  </si>
  <si>
    <t>POWIATOWY SZPITAL IM.WŁADYSŁAWA BIEGAŃSKIEGO W IŁAWIE ul. GEN.WŁ.ANDERSA 3 kod 14-200 IŁAWA</t>
  </si>
  <si>
    <t>MRĄGOWSKI</t>
  </si>
  <si>
    <t>SZPITAL MRĄGOWSKI IM. MICHAŁA KAJKI SPÓŁKA Z OGRANICZONĄ ODPOWIEDZIALNOŚCIĄ ul. WOLNOŚCI 12 kod 11-700 MRĄGOWO</t>
  </si>
  <si>
    <t>OLSZTYN</t>
  </si>
  <si>
    <t>WOJEWÓDZKI SPECJALISTYCZNY SZPITAL DZIECIĘCY IM. PROF. DR STANISŁAWA POPOWSKIEGO W OLSZTYNIE ul. ŻOŁNIERSKA 18A kod 10-561 OLSZTYN</t>
  </si>
  <si>
    <t>SAMODZIELNY PUBLICZNY ZAKŁAD OPIEKI ZDROWOTNEJ MINISTERSTWA SPRAW WEWNĘTRZNYCH I ADMINISTRACJI Z WARMIŃSKO-MAZURSKIM CENTRUM ONKOLOGII W OLSZTYNIE ul. WOJSKA POLSKIEGO 37 kod 10-228 OLSZTYN</t>
  </si>
  <si>
    <t>WOJEWÓDZKI SZPITAL SPECJALISTYCZNY W OLSZTYNIE ul. ŻOŁNIERSKA 18 kod 10-561 OLSZTYN</t>
  </si>
  <si>
    <t>PISKI</t>
  </si>
  <si>
    <t>SAMODZIELNY PUBLICZNY ZAKŁAD OPIEKI ZDROWOTNEJ SZPITAL POWIATOWY W PISZU ul. SIENKIEWICZA 2 kod 12-200 PISZ</t>
  </si>
  <si>
    <t>BRANIEWSKI</t>
  </si>
  <si>
    <t>POWIATOWE CENTRUM MEDYCZNE SPÓŁKA Z OGRANICZONĄ ODPOWIEDZIALNOŚCIĄ W BRANIEWIE ul. MONIUSZKI 13 kod 14-500 BRANIEWO</t>
  </si>
  <si>
    <t>B.BRAUN AVITUM POLAND SP. Z O.O. ul. SIENKIEWICZA 3 kod 64-300 NOWY TOMYŚL</t>
  </si>
  <si>
    <t>ELBLĄSKI</t>
  </si>
  <si>
    <t>"SZPITAL POWIATOWY SPÓŁKA Z OGRANICZONĄ ODPOWIEDZIALNOŚCIĄ W PASŁĘKU" ul. KOPERNIKA 24A kod 14-400 PASŁĘK</t>
  </si>
  <si>
    <t>"PRO-MEDICA" W EŁKU SPÓŁKA Z OGRANICZONĄ ODPOWIEDZIALNOŚCIĄ ul. BARANKI 24 kod 19-300 EŁK</t>
  </si>
  <si>
    <t>GOŁDAPSKI</t>
  </si>
  <si>
    <t>GOLDMEDICA SPÓŁKA Z OGRANICZONĄ ODPOWIEDZIALNOŚCIĄ ul. SŁONECZNA 7 kod 19-500 GOŁDAP</t>
  </si>
  <si>
    <t>KĘTRZYŃSKI</t>
  </si>
  <si>
    <t>SZPITAL POWIATOWY W KĘTRZYNIE ul. M. C. SKŁODOWSKIEJ 2 kod 11-400 KĘTRZYN</t>
  </si>
  <si>
    <t>LIDZBARSKI</t>
  </si>
  <si>
    <t>ZESPÓŁ OPIEKI ZDROWOTNEJ W LIDZBARKU WARMIŃSKIM ul. KARD. STEFANA WYSZYŃSKIEGO 37 kod 11-100 LIDZBARK WARMIŃSKI</t>
  </si>
  <si>
    <t>NIDZICKI</t>
  </si>
  <si>
    <t>ZESPÓŁ OPIEKI ZDROWOTNEJ W NIDZICY ul. MICKIEWICZA 23 kod 13-100 NIDZICA</t>
  </si>
  <si>
    <t>NOWOMIEJSKI</t>
  </si>
  <si>
    <t>SZPITAL POWIATOWY W NOWYM MIEŚCIE LUBAWSKIM SPÓŁKA Z OGRANICZONĄ ODPOWIEDZIALNOŚCIĄ ul. MICKIEWICZA 10 kod 13-300 NOWE MIASTO LUBAWSKIE</t>
  </si>
  <si>
    <t>OLECKI</t>
  </si>
  <si>
    <t>"OLMEDICA W OLECKU - SPÓŁKA Z OGRANICZONĄ ODPOWIEDZIALNOŚCIĄ" ul. GOŁDAPSKA 1 kod 19-400 OLECKO</t>
  </si>
  <si>
    <t>UNIWERSYTECKI SZPITAL KLINICZNY W OLSZTYNIE ul. WARSZAWSKA 30 kod 10-082 OLSZTYN</t>
  </si>
  <si>
    <t>MIEJSKI SZPITAL ZESPOLONY W OLSZTYNIE ul. NIEPODLEGŁOŚCI 44 kod 10-045 OLSZTYN</t>
  </si>
  <si>
    <t>SAMODZIELNY PUBLICZNY ZESPÓŁ GRUŹLICY I CHORÓB PŁUC ul. JAGIELLOŃSKA 78 kod 10-357 OLSZTYN</t>
  </si>
  <si>
    <t>OLSZTYŃSKI</t>
  </si>
  <si>
    <t>SZPITAL POWIATOWY IM. JANA MIKULICZA W BISKUPCU ul. ARMII KRAJOWEJ 8 kod 11-300 BISKUPIEC</t>
  </si>
  <si>
    <t>ZESPÓŁ ZAKŁADÓW OPIEKI ZDROWOTNEJ W DOBRYM MIEŚCIE ul. GRUNWALDZKA 10B kod 11-040 DOBRE MIASTO</t>
  </si>
  <si>
    <t>OSTRÓDZKI</t>
  </si>
  <si>
    <t>"POWIATOWY ZESPÓŁ OPIEKI ZDROWOTNEJ W OSTRÓDZIE - SPÓŁKA AKCYJNA" ul. JAGIEŁŁY 1 kod 14-100 OSTRÓDA</t>
  </si>
  <si>
    <t>SZPITAL MIEJSKI W MORĄGU SPÓŁKA Z OGRANICZONĄ ODPOWIEDZIALNOŚCIĄ ul. DĄBROWSKIEGO 16 kod 14-300 MORĄG</t>
  </si>
  <si>
    <t>SZCZYCIEŃSKI</t>
  </si>
  <si>
    <t>ZESPÓŁ OPIEKI ZDROWOTNEJ W SZCZYTNIE ul. SKŁODOWSKIEJ 12 kod 12-100 SZCZYTNO</t>
  </si>
  <si>
    <t>WĘGORZEWSKI</t>
  </si>
  <si>
    <t>MAZURSKIE CENTRUM ZDROWIA SZPITAL POWIATOWY W WĘGORZEWIE PUBLICZNY ZAKŁAD OPIEKI ZDROWOTNEJ ul. 3 MAJA 17 kod 11-600 WĘGORZEWO</t>
  </si>
  <si>
    <t>01.01</t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</si>
  <si>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   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                </t>
    </r>
    <r>
      <rPr>
        <b/>
        <sz val="9"/>
        <rFont val="Arial"/>
        <family val="2"/>
        <charset val="238"/>
      </rPr>
      <t>z opisem</t>
    </r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</si>
  <si>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</si>
  <si>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</si>
  <si>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 xml:space="preserve">N02 03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</si>
  <si>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N02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</si>
  <si>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N03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</si>
  <si>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N03 06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</si>
  <si>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N04 12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</si>
  <si>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N04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</si>
  <si>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N04 16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</si>
  <si>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</si>
  <si>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N05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</si>
  <si>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14</t>
  </si>
  <si>
    <t>N05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</si>
  <si>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15</t>
  </si>
  <si>
    <t>N05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</si>
  <si>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16</t>
  </si>
  <si>
    <t>17</t>
  </si>
  <si>
    <t>18</t>
  </si>
  <si>
    <t>N06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</si>
  <si>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19</t>
  </si>
  <si>
    <t>N07 13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</si>
  <si>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N07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</si>
  <si>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21</t>
  </si>
  <si>
    <t>N07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</si>
  <si>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N07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</si>
  <si>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23</t>
  </si>
  <si>
    <t>N08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</si>
  <si>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24</t>
  </si>
  <si>
    <t>N08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</si>
  <si>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25</t>
  </si>
  <si>
    <t>N09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</si>
  <si>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26</t>
  </si>
  <si>
    <t>N09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</si>
  <si>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27</t>
  </si>
  <si>
    <t>N09 36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</si>
  <si>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28</t>
  </si>
  <si>
    <t>29</t>
  </si>
  <si>
    <t>30</t>
  </si>
  <si>
    <t xml:space="preserve">N10 40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</si>
  <si>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32</t>
  </si>
  <si>
    <t>33</t>
  </si>
  <si>
    <t>34</t>
  </si>
  <si>
    <t>N12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</si>
  <si>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35</t>
  </si>
  <si>
    <t>N13 23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</si>
  <si>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36</t>
  </si>
  <si>
    <t>N13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</si>
  <si>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37</t>
  </si>
  <si>
    <t>38</t>
  </si>
  <si>
    <t>39</t>
  </si>
  <si>
    <t>40</t>
  </si>
  <si>
    <t>42</t>
  </si>
  <si>
    <t xml:space="preserve">N15 31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</si>
  <si>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43</t>
  </si>
  <si>
    <t>44</t>
  </si>
  <si>
    <t>45</t>
  </si>
  <si>
    <t xml:space="preserve">N15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</si>
  <si>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46</t>
  </si>
  <si>
    <t>N16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</si>
  <si>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>47</t>
  </si>
  <si>
    <t>48</t>
  </si>
  <si>
    <t xml:space="preserve">N17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</si>
  <si>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>49</t>
  </si>
  <si>
    <t>N18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</si>
  <si>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50</t>
  </si>
  <si>
    <t>N18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</si>
  <si>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51</t>
  </si>
  <si>
    <t>52</t>
  </si>
  <si>
    <t xml:space="preserve">N19 66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</si>
  <si>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>53</t>
  </si>
  <si>
    <t>54</t>
  </si>
  <si>
    <t>N20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</si>
  <si>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55</t>
  </si>
  <si>
    <t>N20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</si>
  <si>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56</t>
  </si>
  <si>
    <t>N21 41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</si>
  <si>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57</t>
  </si>
  <si>
    <t>N21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</si>
  <si>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58</t>
  </si>
  <si>
    <t>N21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</si>
  <si>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59</t>
  </si>
  <si>
    <t>N22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</si>
  <si>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60</t>
  </si>
  <si>
    <t>N22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</si>
  <si>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61</t>
  </si>
  <si>
    <t xml:space="preserve">N23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</si>
  <si>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62</t>
  </si>
  <si>
    <t>63</t>
  </si>
  <si>
    <t xml:space="preserve">N23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</si>
  <si>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64</t>
  </si>
  <si>
    <t>65</t>
  </si>
  <si>
    <t xml:space="preserve">N23 84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</si>
  <si>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66</t>
  </si>
  <si>
    <t>67</t>
  </si>
  <si>
    <t>68</t>
  </si>
  <si>
    <t>N24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</si>
  <si>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69</t>
  </si>
  <si>
    <t>70</t>
  </si>
  <si>
    <t>71</t>
  </si>
  <si>
    <t>N24 51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</si>
  <si>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72</t>
  </si>
  <si>
    <t>N24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</si>
  <si>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73</t>
  </si>
  <si>
    <t>N24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</si>
  <si>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74</t>
  </si>
  <si>
    <t>N25 102W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</si>
  <si>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75</t>
  </si>
  <si>
    <t>N25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</si>
  <si>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76</t>
  </si>
  <si>
    <t>N25 96W                                                                                                                                                                                                                               Wielkie Jeziora Mazurskie</t>
  </si>
  <si>
    <t>77</t>
  </si>
  <si>
    <t>N25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</si>
  <si>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78</t>
  </si>
  <si>
    <t>N26 100W                                                                                                                                                                                                                                 Jeziorak Iława</t>
  </si>
  <si>
    <t>N01 03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</si>
  <si>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</si>
  <si>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</si>
  <si>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</si>
  <si>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</si>
  <si>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</si>
  <si>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</si>
  <si>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</si>
  <si>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</si>
  <si>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</si>
  <si>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</si>
  <si>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</si>
  <si>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</si>
  <si>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</si>
  <si>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</si>
  <si>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</si>
  <si>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</si>
  <si>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</si>
  <si>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</si>
  <si>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</si>
  <si>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</si>
  <si>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</si>
  <si>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</si>
  <si>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</si>
  <si>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</si>
  <si>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</si>
  <si>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</si>
  <si>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</si>
  <si>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</si>
  <si>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</si>
  <si>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</si>
  <si>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</si>
  <si>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</si>
  <si>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15</t>
  </si>
  <si>
    <t>N01 38</t>
  </si>
  <si>
    <t>N01 112</t>
  </si>
  <si>
    <t>N01 40</t>
  </si>
  <si>
    <t>N01 114</t>
  </si>
  <si>
    <t>N01 42</t>
  </si>
  <si>
    <t>N01 46</t>
  </si>
  <si>
    <t>N01 44</t>
  </si>
  <si>
    <t>N01 23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</si>
  <si>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</si>
  <si>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</si>
  <si>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</si>
  <si>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</si>
  <si>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</si>
  <si>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</si>
  <si>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</si>
  <si>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</si>
  <si>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</si>
  <si>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</si>
  <si>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</si>
  <si>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</si>
  <si>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</si>
  <si>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</si>
  <si>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</si>
  <si>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37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</si>
  <si>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</si>
  <si>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</si>
  <si>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</si>
  <si>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</si>
  <si>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</si>
  <si>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</si>
  <si>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</si>
  <si>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</si>
  <si>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</si>
  <si>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</si>
  <si>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51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</si>
  <si>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</si>
  <si>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</si>
  <si>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</si>
  <si>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</si>
  <si>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</si>
  <si>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</si>
  <si>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</si>
  <si>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</si>
  <si>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13</t>
  </si>
  <si>
    <t>N01 17</t>
  </si>
  <si>
    <t xml:space="preserve">SZPITAL GIŻYCKI                           Sp. z o.o.  </t>
  </si>
  <si>
    <t xml:space="preserve">SZPITAL GIŻYCKI SPÓŁKA Z OGRANICZONĄ ODPOWIEDZIALNOŚCIĄ </t>
  </si>
  <si>
    <t>RO28/01</t>
  </si>
  <si>
    <t>N01 126</t>
  </si>
  <si>
    <t>1.07</t>
  </si>
  <si>
    <t>N 01 126</t>
  </si>
  <si>
    <t>ZRM_P 13-200 DZIAŁDOWO ul. LEŚNA 1</t>
  </si>
  <si>
    <t>ZRM_P 11-100 LIDZBARK WARMIŃSKI ul. OLSZTYŃSKA 8</t>
  </si>
  <si>
    <t>ZRM_P 11-320 JEZIORANY ul. Kajki</t>
  </si>
  <si>
    <t>N01 106</t>
  </si>
  <si>
    <t>ZRM_P 12-200 PISZ ul. SIENKIEWICZA 2</t>
  </si>
  <si>
    <t>ZRM_P 11-300 BISKUPIEC ul. ARMII KRAJOWEJ 8/1</t>
  </si>
  <si>
    <t>N01 110</t>
  </si>
  <si>
    <t>N0174</t>
  </si>
  <si>
    <t>N01 57</t>
  </si>
  <si>
    <r>
      <t xml:space="preserve">Obszar
działania
zespołu
ratownictwa
medycznego </t>
    </r>
    <r>
      <rPr>
        <vertAlign val="superscript"/>
        <sz val="10"/>
        <rFont val="Arial"/>
        <family val="2"/>
        <charset val="238"/>
      </rPr>
      <t>1)</t>
    </r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</si>
  <si>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</si>
  <si>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</si>
  <si>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</si>
  <si>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</si>
  <si>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</si>
  <si>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</si>
  <si>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</si>
  <si>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</si>
  <si>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ogólnej</t>
  </si>
  <si>
    <t>Oddział Chirurgii Szczękowo - Twarzowej</t>
  </si>
  <si>
    <t>Klinika ginekologii, ginekologii onkologicznej i położnictwa</t>
  </si>
  <si>
    <t>Oddział Kliniczny Chirurgii Ogólnej z Pododdziałem Chorób Piersi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</si>
  <si>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</si>
  <si>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</si>
  <si>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</si>
  <si>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</si>
  <si>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</si>
  <si>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UWAGA: Liczbę pacjentów przekazanych przez zespoły ratownictwa medycznego uzyskano łącząc datę ratownictwa medycznego z datą przyjęcia na SOR</t>
  </si>
  <si>
    <t>Tabela nr 9 – Liczba przyjęć pacjentów w szpitalnym oddziale ratunkowym w roku 2018 r.</t>
  </si>
  <si>
    <t>Pobyty na izbie przyjęć nie posiadają księgi głównej dlatego nie ma informacji o zgonie pacjenta</t>
  </si>
  <si>
    <t>UWAGA: Liczbę pacjentów przekazanych przez zespoły ratownictwa medycznego uzyskano łącząc datę ratownictwa medycznego z datą przyjęcia na IP</t>
  </si>
  <si>
    <t>NIEPUBLICZNY ZAKŁAD OPIEKI ZDROWOTNEJ "MALARKIEWICZ I SPÓŁKA" SPÓŁKA JAWNA ul. JAGIELLOŃSKA 78A kod 10-357 OLSZTYN</t>
  </si>
  <si>
    <t>SZPITAL MIEJSKI ŚW. JANA PAWŁA II W ELBLĄGU ul. JANA AMOSA KOMEŃSKIEGO 35 kod 82-300 ELBLĄG</t>
  </si>
  <si>
    <t>Tabela nr 10 – Liczba przyjęć pacjentów w izbie przyjęć szpitala w roku 2018 r.</t>
  </si>
  <si>
    <t>Dane w kolumnie 3a i 3b dotyczą pacjentów rozliczonych jako urazy wielonarządowe</t>
  </si>
  <si>
    <t>UWAGA: NFZ nie posiada danych od kierowników karetek oraz kierowników zespołów urazowych.</t>
  </si>
  <si>
    <t>Tabela nr 11– Centra urazowe – dane za rok  2018</t>
  </si>
  <si>
    <t>Tabela nr 15 - Liczba osób wykonujących zawód medyczny w jednostkach systemu Państwowe Ratownictwo Medyczne za rok 2018.</t>
  </si>
  <si>
    <t xml:space="preserve">                       00:03:54</t>
  </si>
  <si>
    <t xml:space="preserve">                        00:01:49</t>
  </si>
  <si>
    <t xml:space="preserve">                        00:02:05</t>
  </si>
  <si>
    <t xml:space="preserve">                00:03:35</t>
  </si>
  <si>
    <t xml:space="preserve">                 00:01:43</t>
  </si>
  <si>
    <t xml:space="preserve">                 00:01:52</t>
  </si>
  <si>
    <t xml:space="preserve">                    00:00:19</t>
  </si>
  <si>
    <t xml:space="preserve">                     00:00:06</t>
  </si>
  <si>
    <t xml:space="preserve">                     00:00:13</t>
  </si>
  <si>
    <t xml:space="preserve">                        00:01:48</t>
  </si>
  <si>
    <t xml:space="preserve">                        00:02:06</t>
  </si>
  <si>
    <t xml:space="preserve">                 00:01:42</t>
  </si>
  <si>
    <t xml:space="preserve">                 00:01:53</t>
  </si>
  <si>
    <t xml:space="preserve">                       00:03:41</t>
  </si>
  <si>
    <t xml:space="preserve">                        00:01:41</t>
  </si>
  <si>
    <t xml:space="preserve">                        00:02:00</t>
  </si>
  <si>
    <t xml:space="preserve">                00:03:24</t>
  </si>
  <si>
    <t xml:space="preserve">                 00:01:35</t>
  </si>
  <si>
    <t xml:space="preserve">                 00:01:49</t>
  </si>
  <si>
    <t xml:space="preserve">                    00:00:17</t>
  </si>
  <si>
    <t xml:space="preserve">                     00:00:11</t>
  </si>
  <si>
    <t xml:space="preserve">                       00:03:48</t>
  </si>
  <si>
    <t xml:space="preserve">                        00:01:45</t>
  </si>
  <si>
    <t xml:space="preserve">                        00:02:03</t>
  </si>
  <si>
    <t xml:space="preserve">                00:03:29</t>
  </si>
  <si>
    <t xml:space="preserve">                 00:01:39</t>
  </si>
  <si>
    <t xml:space="preserve">                 00:01:50</t>
  </si>
  <si>
    <t xml:space="preserve">                       00:03:51</t>
  </si>
  <si>
    <t xml:space="preserve">                        00:01:44</t>
  </si>
  <si>
    <t xml:space="preserve">                        00:02:07</t>
  </si>
  <si>
    <t xml:space="preserve">                00:03:32</t>
  </si>
  <si>
    <t xml:space="preserve">                 00:01:38</t>
  </si>
  <si>
    <t xml:space="preserve">                 00:01:54</t>
  </si>
  <si>
    <t xml:space="preserve">                       00:03:49</t>
  </si>
  <si>
    <t xml:space="preserve">                        00:01:43</t>
  </si>
  <si>
    <t xml:space="preserve">                00:03:30</t>
  </si>
  <si>
    <t xml:space="preserve">                 00:01:37</t>
  </si>
  <si>
    <t xml:space="preserve">                       00:03:44</t>
  </si>
  <si>
    <t xml:space="preserve">                        00:01:42</t>
  </si>
  <si>
    <t xml:space="preserve">                        00:02:02</t>
  </si>
  <si>
    <t xml:space="preserve">                00:03:27</t>
  </si>
  <si>
    <t xml:space="preserve">                 00:01:36</t>
  </si>
  <si>
    <t xml:space="preserve">                 00:01:51</t>
  </si>
  <si>
    <t xml:space="preserve">                       00:03:50</t>
  </si>
  <si>
    <t xml:space="preserve">                    00:00:18</t>
  </si>
  <si>
    <t xml:space="preserve">                     00:00:12</t>
  </si>
  <si>
    <t xml:space="preserve">                       00:03:56</t>
  </si>
  <si>
    <t xml:space="preserve">                        00:02:08</t>
  </si>
  <si>
    <t xml:space="preserve">                00:03:38</t>
  </si>
  <si>
    <t xml:space="preserve">                 00:01:56</t>
  </si>
  <si>
    <t xml:space="preserve">                       00:04:04</t>
  </si>
  <si>
    <t xml:space="preserve">                        00:01:55</t>
  </si>
  <si>
    <t xml:space="preserve">                        00:02:09</t>
  </si>
  <si>
    <t xml:space="preserve">                00:03:46</t>
  </si>
  <si>
    <t xml:space="preserve">                 00:01:57</t>
  </si>
  <si>
    <t xml:space="preserve">                       00:04:07</t>
  </si>
  <si>
    <t xml:space="preserve">                        00:01:59</t>
  </si>
  <si>
    <t xml:space="preserve">                00:03:49</t>
  </si>
  <si>
    <t xml:space="preserve">                     00:00:07</t>
  </si>
  <si>
    <t xml:space="preserve">                       00:04:10</t>
  </si>
  <si>
    <t xml:space="preserve">                        00:02:11</t>
  </si>
  <si>
    <t xml:space="preserve">                00:03:52</t>
  </si>
  <si>
    <t xml:space="preserve">                 00:02:00</t>
  </si>
  <si>
    <t>DM14-01</t>
  </si>
  <si>
    <t>Miasta powyżej 10 tys. mieszkańców</t>
  </si>
  <si>
    <t>Obszar poza miastami powyżej 10 tys. mieszkańców</t>
  </si>
  <si>
    <t>02:28:48</t>
  </si>
  <si>
    <t>00:27:50</t>
  </si>
  <si>
    <t>00:43:00</t>
  </si>
  <si>
    <t>01:11:25</t>
  </si>
  <si>
    <t xml:space="preserve">N15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</si>
  <si>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N19 37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</si>
  <si>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N20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</si>
  <si>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N21 120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</si>
  <si>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 xml:space="preserve">N23 78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</si>
  <si>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N23 82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</si>
  <si>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N24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</si>
  <si>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N24 106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</si>
  <si>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N04 108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</si>
  <si>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 xml:space="preserve">N10 112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</si>
  <si>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N09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</si>
  <si>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N03 08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</si>
  <si>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N12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</si>
  <si>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N14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</si>
  <si>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>Tabela nr 5 - Czasy dotarcia zespołów ratownictwa medycznego w roku 2018 .</t>
  </si>
  <si>
    <t>Tabela nr 13 – Stanowiska dyspozytorów medycznych – dane za rok  2018</t>
  </si>
  <si>
    <t>054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</si>
  <si>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</si>
  <si>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</si>
  <si>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</si>
  <si>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</si>
  <si>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</si>
  <si>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</si>
  <si>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</si>
  <si>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</si>
  <si>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</si>
  <si>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</si>
  <si>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</si>
  <si>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</si>
  <si>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</si>
  <si>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</si>
  <si>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015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</si>
  <si>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</si>
  <si>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</si>
  <si>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</si>
  <si>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</si>
  <si>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</si>
  <si>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</si>
  <si>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</si>
  <si>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</si>
  <si>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</si>
  <si>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</si>
  <si>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</si>
  <si>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</si>
  <si>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</si>
  <si>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011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</si>
  <si>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</si>
  <si>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</si>
  <si>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</si>
  <si>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</si>
  <si>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</si>
  <si>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</si>
  <si>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</si>
  <si>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</si>
  <si>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</si>
  <si>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</si>
  <si>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</si>
  <si>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</si>
  <si>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</si>
  <si>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</si>
  <si>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</si>
  <si>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</si>
  <si>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</si>
  <si>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</si>
  <si>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</si>
  <si>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</si>
  <si>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</si>
  <si>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</si>
  <si>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</si>
  <si>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POWIATOWY  SZPITAL IM.WŁADYSŁAWA  BIEGAŃSKIEGO          W IŁAWIE</t>
  </si>
  <si>
    <t> 000000015097</t>
  </si>
  <si>
    <t>063</t>
  </si>
  <si>
    <t>067</t>
  </si>
  <si>
    <t>093</t>
  </si>
  <si>
    <t>064</t>
  </si>
  <si>
    <t>065</t>
  </si>
  <si>
    <t>WOJEWÓDZKI SZPITAL  ZESPOLONY W ELBLĄGU</t>
  </si>
  <si>
    <t>000000015359 </t>
  </si>
  <si>
    <t>100</t>
  </si>
  <si>
    <t>156</t>
  </si>
  <si>
    <t>164</t>
  </si>
  <si>
    <t>102</t>
  </si>
  <si>
    <t>117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</si>
  <si>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</si>
  <si>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</si>
  <si>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</si>
  <si>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</si>
  <si>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</si>
  <si>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</si>
  <si>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</si>
  <si>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11-700  Mrągowo   ul. Wolności 12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</si>
  <si>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</si>
  <si>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</si>
  <si>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</si>
  <si>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</si>
  <si>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</si>
  <si>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</si>
  <si>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</si>
  <si>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</si>
  <si>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</si>
  <si>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</si>
  <si>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</si>
  <si>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</si>
  <si>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</si>
  <si>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123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</si>
  <si>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</si>
  <si>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</si>
  <si>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</si>
  <si>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</si>
  <si>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</si>
  <si>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</si>
  <si>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</si>
  <si>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</si>
  <si>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</si>
  <si>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</si>
  <si>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r>
      <t>Oddział Chorób Wewnętrznych</t>
    </r>
    <r>
      <rPr>
        <sz val="8"/>
        <color rgb="FF000000"/>
        <rFont val="Times New Roman"/>
        <family val="1"/>
        <charset val="238"/>
      </rPr>
      <t xml:space="preserve">
</t>
    </r>
  </si>
  <si>
    <t>Oddział Chorób Wewnętrzych</t>
  </si>
  <si>
    <t>120 min</t>
  </si>
  <si>
    <t>SZPITAL  MRĄGOWSKI                               IM. M. KAJKI   Sp. z o.o.           11-700  Mrągowo   ul. Wolności 12</t>
  </si>
  <si>
    <t>300min</t>
  </si>
  <si>
    <t>"PRO-MEDICA" W EŁKU SPÓŁKA Z OGRANICZONĄ ODPOWIEDZIALNOŚCIĄ   19-300  Ełk                                             ul. Baranki 24</t>
  </si>
  <si>
    <t>60 min</t>
  </si>
  <si>
    <t>30 min</t>
  </si>
  <si>
    <t xml:space="preserve">  ZESPÓŁ OPIEKI ZDROWOTNEJ                 W NIDZICY                                 13-100 Nidzica                                           ul. Mickiewicza 23</t>
  </si>
  <si>
    <t>GMINNE  CENTRUM   ZDROWIA ZESPÓŁ PUBLICZNYCH  ZAKŁADÓW OPIEKI  ZDROWOTNEJ        W OLSZTYNKU                       11-015 Olsztynek                                         ul. Chopina 11</t>
  </si>
  <si>
    <t>120  min</t>
  </si>
  <si>
    <t>SZPITAL POWIATOWY IM. JANA PAWŁA  II     W BARTOSZYCACH 11-200 Bartoszyce                                   ul. Kardynała Stefana Wyszyńskiego 11</t>
  </si>
  <si>
    <t>360 min</t>
  </si>
  <si>
    <t>N01 D02</t>
  </si>
  <si>
    <t>N01 D04</t>
  </si>
  <si>
    <t>N01 D06</t>
  </si>
  <si>
    <t>N01 D08</t>
  </si>
  <si>
    <t>N01 D10</t>
  </si>
  <si>
    <t>N01 D12</t>
  </si>
  <si>
    <t>OD 1 LIPCA 2019 R.</t>
  </si>
  <si>
    <t xml:space="preserve">Tabela nr 17 – Szpitalne oddziały ratunkowe planowane do uruchomienia </t>
  </si>
  <si>
    <t>Tabela nr 3 - dodatkowe zespoły ratownictwa medycznego stan na dzień 29 MARCA 2019.</t>
  </si>
  <si>
    <t>01.01.2020</t>
  </si>
  <si>
    <t>ul. M. Curie-Skłodowskiej 12 12-100 Szczytno</t>
  </si>
  <si>
    <t>2817011</t>
  </si>
  <si>
    <t>88</t>
  </si>
  <si>
    <t>87</t>
  </si>
  <si>
    <t>86</t>
  </si>
  <si>
    <t>85</t>
  </si>
  <si>
    <t>84</t>
  </si>
  <si>
    <t>83</t>
  </si>
  <si>
    <t>82</t>
  </si>
  <si>
    <t>81</t>
  </si>
  <si>
    <t>N24 88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</si>
  <si>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80</t>
  </si>
  <si>
    <t>N24 49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</si>
  <si>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79</t>
  </si>
  <si>
    <t xml:space="preserve">N24 122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</si>
  <si>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N17 33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</si>
  <si>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N17 118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</si>
  <si>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N17 116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</si>
  <si>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N15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</si>
  <si>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</si>
  <si>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</si>
  <si>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</si>
  <si>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27M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</si>
  <si>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N15 124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</si>
  <si>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N15 104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</si>
  <si>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N11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</si>
  <si>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</si>
  <si>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N11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</si>
  <si>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N10 19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</si>
  <si>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>31</t>
  </si>
  <si>
    <t>N06 110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</si>
  <si>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N06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</si>
  <si>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N06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</si>
  <si>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N04 07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</si>
  <si>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 xml:space="preserve">N03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</si>
  <si>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miasto Elbląg</t>
  </si>
  <si>
    <t>Oddział  Pediatryczny</t>
  </si>
  <si>
    <t>miasto Olsztyn</t>
  </si>
  <si>
    <t xml:space="preserve"> 54, 28  </t>
  </si>
  <si>
    <t>Klinika Pediatrii, Gastroenterologii i Żywienia - Oddział Pediatryczny II z Pododdziałem Nefrologii i Kardiologii dziecięcej</t>
  </si>
  <si>
    <r>
      <t>Klinika Chirurgii Ogólnej, Małoinwazyjnej i Wieku Podeszłego</t>
    </r>
    <r>
      <rPr>
        <sz val="8"/>
        <color rgb="FF000000"/>
        <rFont val="Times New Roman"/>
        <family val="1"/>
        <charset val="238"/>
      </rPr>
      <t/>
    </r>
  </si>
  <si>
    <t>misato Olsztyn</t>
  </si>
  <si>
    <r>
      <t xml:space="preserve">Oddział Anestezjologii
i Intensywnej Terapii - </t>
    </r>
    <r>
      <rPr>
        <b/>
        <sz val="8"/>
        <color rgb="FF000000"/>
        <rFont val="Times New Roman"/>
        <family val="1"/>
        <charset val="238"/>
      </rPr>
      <t>Anestezjologia i Intensywna Terapia II poziom referencyjny</t>
    </r>
  </si>
  <si>
    <t xml:space="preserve">Oddział Chorób Dziecięcych
</t>
  </si>
  <si>
    <t>Oddział Gruźlicy, Chorób Płuc i Chemioterapii</t>
  </si>
  <si>
    <t>Oddział Otorynolaryngologiczny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</si>
  <si>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</si>
  <si>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r>
      <t xml:space="preserve">Rejon operacyjny  nr: </t>
    </r>
    <r>
      <rPr>
        <b/>
        <sz val="10"/>
        <rFont val="Arial"/>
        <family val="2"/>
        <charset val="238"/>
      </rPr>
      <t xml:space="preserve">RO28/01 </t>
    </r>
    <r>
      <rPr>
        <sz val="10"/>
        <rFont val="Arial"/>
        <family val="2"/>
        <charset val="238"/>
      </rPr>
      <t xml:space="preserve">z dyspozytornią medyczną w </t>
    </r>
    <r>
      <rPr>
        <b/>
        <sz val="10"/>
        <rFont val="Arial"/>
        <family val="2"/>
        <charset val="238"/>
      </rPr>
      <t>Olsztynie DM14-01</t>
    </r>
  </si>
  <si>
    <t>Tabela nr 7 - szpitalne oddziały ratunkowe - stan na dzień 1 kwietnia 2019 r.</t>
  </si>
  <si>
    <t>Tabela nr 8 – Jednostki organizacyjne szpitala wyspecjalizowane w zakresie udzielania świadczeń zdrowotnych niezbędnych dla ratownictwa medycznego stan na dzień 28 lutego 2019 r.</t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</si>
  <si>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</si>
  <si>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</si>
  <si>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</si>
  <si>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</si>
  <si>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</si>
  <si>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</si>
  <si>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</si>
  <si>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</si>
  <si>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</si>
  <si>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</si>
  <si>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19-420 Kowale Oleckie ul. Kościuszki 50</t>
  </si>
  <si>
    <t>11-730 Mikołajki ul. Szkolna 2</t>
  </si>
  <si>
    <t>11-600 Węgorzewo               ul. 3 Maja 17</t>
  </si>
  <si>
    <t>19-520 Banie Mazurskie ul. Konopnickiej 55</t>
  </si>
  <si>
    <t>11-230 Bisztynek ul. Konopnickiej 1</t>
  </si>
  <si>
    <t>11-320 Jeziorany ul. Kolejowa 6</t>
  </si>
  <si>
    <t>12-130 Pasym ul. Pocztowa 3</t>
  </si>
  <si>
    <t>12-150 Świętajno ul. Grunwaldzka 13C</t>
  </si>
  <si>
    <t xml:space="preserve">11-015 Olsztynek                                         ul. Chopina 11     </t>
  </si>
  <si>
    <t>10-228 Olsztyn ul. Sybiraków 36</t>
  </si>
  <si>
    <t>11-010 Barczewo ul. Lipowa 2</t>
  </si>
  <si>
    <t>i11-100 Lidzbark Warmiński                       ul. Olsztyńska 8</t>
  </si>
  <si>
    <t>14-520 Pieniężno ul. Dworcowa 17B</t>
  </si>
  <si>
    <t>14-105 Łukta ul. Mazurska 30</t>
  </si>
  <si>
    <t>14-100 Ostróda            
 ul. Jagiełły  1</t>
  </si>
  <si>
    <t>14-100 Ostróda ul. Kościuszki 2</t>
  </si>
  <si>
    <t>14-107 Gierzwałd 56</t>
  </si>
  <si>
    <t>13-220 Rybno ul. Zajeziorna 58</t>
  </si>
  <si>
    <t>13-340 Biskupiec ul. Rynek 8</t>
  </si>
  <si>
    <t>14-230 Zalewo ul. Częstochowska 8</t>
  </si>
  <si>
    <t>14-260 Lubawa ul. Św. Barbary 6</t>
  </si>
  <si>
    <t>14-240 Susz ul. Polna 1</t>
  </si>
  <si>
    <t>82-300 Elbląg ul. Orzeszkowej 6</t>
  </si>
  <si>
    <t>14-400 Pasłęk ul. Bankowa 25</t>
  </si>
  <si>
    <t>82-340 Tolkmicko ul. Sportowa 1</t>
  </si>
  <si>
    <t>14-420 Młynary ul. 1 maja 21</t>
  </si>
  <si>
    <t>11-600 Węgorzewo Sztynort 11</t>
  </si>
  <si>
    <t>11-500 Giżycko ul. Dąbrowskiego 14A</t>
  </si>
  <si>
    <t>11-520 Ryn                     ul. Mazurska 19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</si>
  <si>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</si>
  <si>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</si>
  <si>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</si>
  <si>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13-230 Lidzbark Welski ul. Brzozowa 10</t>
  </si>
  <si>
    <t>14-200 Iława ul. Dąbrowskiego 11A</t>
  </si>
  <si>
    <t>19-420 Kowale Oleckie                       ul. Kościuszki 50</t>
  </si>
  <si>
    <t>19-300 Ełk                                                 ul. Piłsudskiego 1</t>
  </si>
  <si>
    <t>19-314 Kalinowo                                   ul. Szkolna 1</t>
  </si>
  <si>
    <t>12-250 Orzysz                                         ul. Wojska Polskiego 3</t>
  </si>
  <si>
    <t>12-230 Biała Piska                                   ul. Konopnickiej 4</t>
  </si>
  <si>
    <t>12-221 Ruciane Nida                                 ul. Gałczyńskiego 2</t>
  </si>
  <si>
    <t>11-500 Giżycko                                      ul. Suwalska 3A</t>
  </si>
  <si>
    <t>11-510 Wydminy                                        ul. Ełcka 2B</t>
  </si>
  <si>
    <t>11-700 Mrągowo                                    ul. Wolności 3</t>
  </si>
  <si>
    <t>11-730 Mikołajki                                     ul. Szkolna 2</t>
  </si>
  <si>
    <t>11-400 Kętrzyn                                       ul. Szkolna 1</t>
  </si>
  <si>
    <t>11-410 Barciany                                         ul. Młynowa 4A/3</t>
  </si>
  <si>
    <t>11-440 Reszel                                        ul. Kolejowa 30</t>
  </si>
  <si>
    <t>11-600 Węgorzewo                                     ul. 3 Maja 17</t>
  </si>
  <si>
    <t>19-520 Banie Mazurskie                       ul. Konopnickiej 55</t>
  </si>
  <si>
    <t>11-230 Bisztynek                                     ul. Konopnickiej 1</t>
  </si>
  <si>
    <t>11-220 Górowo Iławeckie                        ul. Sikorskiego 19</t>
  </si>
  <si>
    <t>11-320 Jeziorany                                   ul. Kolejowa 6</t>
  </si>
  <si>
    <t>12-150 Świętajno                                    ul. Grunwaldzka 13C</t>
  </si>
  <si>
    <t>11-100 Lidzbark Warmiński                       ul. Olsztyńska 8</t>
  </si>
  <si>
    <t>11-130 Orneta                                        ul. Mickiewicza 16</t>
  </si>
  <si>
    <t>14-520 Pieniężno                                     ul. Dworcowa 17B</t>
  </si>
  <si>
    <t>14-105 Łukta                                              ul. Mazurska 30</t>
  </si>
  <si>
    <t>14-100 Ostróda                                      ul. Kościuszki 2</t>
  </si>
  <si>
    <t>13-220 Rybno                                        ul. Zajeziorna 58</t>
  </si>
  <si>
    <t>13-230 Lidzbark Welski                              ul. Brzozowa 10</t>
  </si>
  <si>
    <t>13-340 Biskupiec                                 ul. Rynek 8</t>
  </si>
  <si>
    <t>14-230 Zalewo                                            ul. Częstochowska 8</t>
  </si>
  <si>
    <t>14-260 Lubawa                                      ul. Św. Barbary 6</t>
  </si>
  <si>
    <t>14-240 Susz                                                ul. Polna 1</t>
  </si>
  <si>
    <t>82-300 Elbląg                                         ul. Orzeszkowej 6</t>
  </si>
  <si>
    <t>14-400 Pasłęk                                        ul. Bankowa 25</t>
  </si>
  <si>
    <t>82-340 Tolkmicko                                  ul. Sportowa 1</t>
  </si>
  <si>
    <t>14-420 Młynary                                          ul. 1 maja 21</t>
  </si>
  <si>
    <t>11-600 Węgorzewo                             Sztynort 11</t>
  </si>
  <si>
    <t>14-200 Iława                                           ul. Dąbrowskiego 11A</t>
  </si>
  <si>
    <t>11-520 Ryn                                                  ul. Mazurska 19</t>
  </si>
  <si>
    <t>11-500 Giżycko                                      ul. Dąbrowskiego 14A</t>
  </si>
  <si>
    <t>12-220 Wierzba 7</t>
  </si>
  <si>
    <t>19-300 Ełk                           ul. Piłsudskiego 1</t>
  </si>
  <si>
    <t>19-314 Kalinowo             ul. Szkolna 1</t>
  </si>
  <si>
    <t>12-250 Orzysz                ul. Wojska Polskiego 3</t>
  </si>
  <si>
    <t>12-230 Biała Piska        ul. Konopnickiej 4</t>
  </si>
  <si>
    <t>12-221 Ruciane Nida         ul. Gałczyńskiego 2</t>
  </si>
  <si>
    <t>11-500 Gizycko              ul. Suwalska 3A</t>
  </si>
  <si>
    <t>SZPITAL POWIATOWY IM. JANA PAWŁA  II W BARTOSZYCACH</t>
  </si>
  <si>
    <t>11-510 Wydminy              ul. Ełcka 2B</t>
  </si>
  <si>
    <t>11-700 Mrągowo           ul. Wolności 3</t>
  </si>
  <si>
    <t>11-400 Kętrzyn                    ul. Szkolna 1</t>
  </si>
  <si>
    <t>11-410 Barciany           ul. Młynowa 4A/3</t>
  </si>
  <si>
    <t>11-440 Reszel                ul. Kolejowa 30</t>
  </si>
  <si>
    <t>SZPITAL POWIATOWY IM. JANA PAWŁA  II  W BARTOSZYCACH</t>
  </si>
  <si>
    <t xml:space="preserve">POWIATOWE CENTRUM MEDYCZNE             Sp. z. o.o. W BRANIEWIE </t>
  </si>
  <si>
    <t>SZPITAL MIEJSKI W MORĄGU                Sp. z o.o.</t>
  </si>
  <si>
    <t>SAMODZIELNY PUBLICZNY ZAKŁAD  OPIEKI ZDROWOTNEJ W DZIAŁDOWIE</t>
  </si>
  <si>
    <t xml:space="preserve"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Stosuje się 7-znakowy kod TERYT miejscowości lub dzielnicy w zakresie systemu identyfikatorów i nazw jednostek podziału administracyjnego, w której znajduje się jednostka systemu. </t>
  </si>
  <si>
    <t>N01 128</t>
  </si>
  <si>
    <t>N01 130</t>
  </si>
  <si>
    <t>N01 132</t>
  </si>
  <si>
    <t>039</t>
  </si>
  <si>
    <t>025</t>
  </si>
  <si>
    <t>razem</t>
  </si>
  <si>
    <t>Warmińsko-mazurskie</t>
  </si>
  <si>
    <t>IV kwartał 2019 roku</t>
  </si>
  <si>
    <t>1.10</t>
  </si>
  <si>
    <t>RAZEM od 01.10.2019 r.</t>
  </si>
  <si>
    <t>N01 134</t>
  </si>
  <si>
    <t>Tabela nr 4 – Wyjazdy zespołów ratownictwa medycznego w roku 2018</t>
  </si>
  <si>
    <t xml:space="preserve">Tabela nr 6 - Lotnicze zespoły ratownictwa medycznego </t>
  </si>
  <si>
    <t>Tabela nr 14 -Liczba połączeń i czas obsługi zgłoszeń w dyspozytorni medycznej  DM14-01 w 2018 r.</t>
  </si>
  <si>
    <t>Olsztyn</t>
  </si>
  <si>
    <t>OD 1 PAŹDZIERNIKA 2019 R.</t>
  </si>
  <si>
    <t>31.09</t>
  </si>
  <si>
    <t>Tabela nr 1 – Rejony operacyjne i miejsca stacjonowania zespołów ratownictwa medycznego - obowiązuje od 1 października 2019 r.
Tabela stanowi podstawę do zawarcia umów, o których mowa w art. 49 ust. 2 ustawy z dnia 8 września 2006 r. o Państwowym Ratownictwie Medycznym (Dz. U. z 2019 r. poz. 993).</t>
  </si>
  <si>
    <t xml:space="preserve">Tabela nr 2 – Zespoły ratownictwa medycznego włączone do systemu Państwowe Ratownictwo Medyczne – stan na dzień 1 października 2019 r.
</t>
  </si>
  <si>
    <t>RAZEM do 30.09.2019 r.</t>
  </si>
  <si>
    <t>SZPITAL W OSTRÓDZIE S.A.</t>
  </si>
  <si>
    <r>
      <t xml:space="preserve">BRAK CENTRUM URAZOWEGO DLA DZIECI W WOJ. WARMIŃSKO-MAZURSKIM </t>
    </r>
    <r>
      <rPr>
        <sz val="8"/>
        <color rgb="FFFF0000"/>
        <rFont val="Arial"/>
        <family val="2"/>
        <charset val="238"/>
      </rPr>
      <t>*)</t>
    </r>
  </si>
  <si>
    <t xml:space="preserve">*) planuje się w I kwartale 2020 r. uruchomienie Centrum Urazowego dla Dzieci, w strukturach Wojewódzkiego Specjalistycznego Szpitala Dziecięcego im. Prof. Dr Stanisława Popowskiego w Olsztynie. </t>
  </si>
  <si>
    <t>Gryźliny k/Olsztyna
ul. Lotnicza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</si>
</sst>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0.000"/>
    <numFmt numFmtId="166" formatCode="h:mm:ss;@"/>
    <numFmt numFmtId="167" formatCode="000"/>
    <numFmt numFmtId="168" formatCode="00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color indexed="8"/>
      <name val="sans-serif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b/>
      <sz val="8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F9FEDE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64">
    <xf numFmtId="0" fontId="0" fillId="0" borderId="0"/>
    <xf numFmtId="0" fontId="6" fillId="0" borderId="0"/>
    <xf numFmtId="0" fontId="9" fillId="0" borderId="0"/>
    <xf numFmtId="0" fontId="9" fillId="0" borderId="0"/>
    <xf numFmtId="0" fontId="30" fillId="5" borderId="32" applyNumberFormat="0" applyFont="0" applyAlignment="0" applyProtection="0"/>
    <xf numFmtId="0" fontId="47" fillId="0" borderId="0"/>
    <xf numFmtId="0" fontId="47" fillId="0" borderId="0" applyNumberFormat="0" applyFont="0" applyBorder="0" applyProtection="0"/>
    <xf numFmtId="0" fontId="47" fillId="5" borderId="32" applyNumberFormat="0" applyFont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04" applyNumberFormat="0" applyFill="0" applyAlignment="0" applyProtection="0"/>
    <xf numFmtId="0" fontId="59" fillId="0" borderId="105" applyNumberFormat="0" applyFill="0" applyAlignment="0" applyProtection="0"/>
    <xf numFmtId="0" fontId="60" fillId="0" borderId="106" applyNumberFormat="0" applyFill="0" applyAlignment="0" applyProtection="0"/>
    <xf numFmtId="0" fontId="60" fillId="0" borderId="0" applyNumberFormat="0" applyFill="0" applyBorder="0" applyAlignment="0" applyProtection="0"/>
    <xf numFmtId="0" fontId="61" fillId="9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107" applyNumberFormat="0" applyAlignment="0" applyProtection="0"/>
    <xf numFmtId="0" fontId="65" fillId="13" borderId="108" applyNumberFormat="0" applyAlignment="0" applyProtection="0"/>
    <xf numFmtId="0" fontId="66" fillId="13" borderId="107" applyNumberFormat="0" applyAlignment="0" applyProtection="0"/>
    <xf numFmtId="0" fontId="67" fillId="0" borderId="109" applyNumberFormat="0" applyFill="0" applyAlignment="0" applyProtection="0"/>
    <xf numFmtId="0" fontId="68" fillId="14" borderId="110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111" applyNumberFormat="0" applyFill="0" applyAlignment="0" applyProtection="0"/>
    <xf numFmtId="0" fontId="7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0" borderId="0"/>
    <xf numFmtId="0" fontId="4" fillId="5" borderId="32" applyNumberFormat="0" applyFont="0" applyAlignment="0" applyProtection="0"/>
    <xf numFmtId="0" fontId="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" fillId="0" borderId="0"/>
    <xf numFmtId="0" fontId="78" fillId="0" borderId="0"/>
    <xf numFmtId="9" fontId="78" fillId="0" borderId="0" applyFont="0" applyFill="0" applyBorder="0" applyAlignment="0" applyProtection="0"/>
    <xf numFmtId="0" fontId="2" fillId="0" borderId="0"/>
    <xf numFmtId="44" fontId="79" fillId="0" borderId="0" applyFont="0" applyFill="0" applyBorder="0" applyAlignment="0" applyProtection="0"/>
    <xf numFmtId="0" fontId="1" fillId="0" borderId="0"/>
  </cellStyleXfs>
  <cellXfs count="774">
    <xf numFmtId="0" fontId="0" fillId="0" borderId="0" xfId="0"/>
    <xf numFmtId="49" fontId="9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8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Protection="1"/>
    <xf numFmtId="0" fontId="20" fillId="0" borderId="0" xfId="0" applyFont="1" applyBorder="1" applyAlignment="1" applyProtection="1">
      <alignment horizontal="center"/>
    </xf>
    <xf numFmtId="0" fontId="21" fillId="0" borderId="0" xfId="0" applyFont="1" applyBorder="1" applyProtection="1"/>
    <xf numFmtId="0" fontId="21" fillId="0" borderId="0" xfId="0" applyFont="1" applyBorder="1" applyAlignment="1" applyProtection="1">
      <alignment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1" fontId="17" fillId="3" borderId="8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/>
    </xf>
    <xf numFmtId="0" fontId="17" fillId="2" borderId="1" xfId="0" applyFont="1" applyFill="1" applyBorder="1" applyAlignment="1" applyProtection="1">
      <alignment horizontal="center" wrapText="1"/>
    </xf>
    <xf numFmtId="49" fontId="17" fillId="2" borderId="1" xfId="0" applyNumberFormat="1" applyFont="1" applyFill="1" applyBorder="1" applyAlignment="1">
      <alignment horizontal="center" vertical="center" textRotation="90" wrapText="1"/>
    </xf>
    <xf numFmtId="0" fontId="17" fillId="3" borderId="3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4" borderId="1" xfId="0" applyFill="1" applyBorder="1"/>
    <xf numFmtId="0" fontId="0" fillId="4" borderId="13" xfId="0" applyFill="1" applyBorder="1"/>
    <xf numFmtId="49" fontId="0" fillId="4" borderId="0" xfId="0" applyNumberFormat="1" applyFont="1" applyFill="1" applyAlignment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39" fillId="4" borderId="51" xfId="0" applyFont="1" applyFill="1" applyBorder="1" applyAlignment="1">
      <alignment horizontal="center" vertical="center"/>
    </xf>
    <xf numFmtId="0" fontId="37" fillId="4" borderId="51" xfId="0" applyFont="1" applyFill="1" applyBorder="1" applyAlignment="1">
      <alignment horizontal="center" vertical="center" wrapText="1"/>
    </xf>
    <xf numFmtId="0" fontId="38" fillId="4" borderId="54" xfId="0" applyFont="1" applyFill="1" applyBorder="1" applyAlignment="1">
      <alignment horizontal="center" vertical="center" wrapText="1"/>
    </xf>
    <xf numFmtId="49" fontId="38" fillId="4" borderId="51" xfId="0" applyNumberFormat="1" applyFont="1" applyFill="1" applyBorder="1" applyAlignment="1">
      <alignment horizontal="center" vertical="center" wrapText="1"/>
    </xf>
    <xf numFmtId="49" fontId="40" fillId="4" borderId="54" xfId="0" applyNumberFormat="1" applyFont="1" applyFill="1" applyBorder="1" applyAlignment="1">
      <alignment horizontal="center" vertical="center" wrapText="1"/>
    </xf>
    <xf numFmtId="0" fontId="38" fillId="4" borderId="51" xfId="0" applyFont="1" applyFill="1" applyBorder="1" applyAlignment="1">
      <alignment horizontal="center" vertical="center" wrapText="1"/>
    </xf>
    <xf numFmtId="0" fontId="40" fillId="4" borderId="54" xfId="0" applyFont="1" applyFill="1" applyBorder="1" applyAlignment="1">
      <alignment horizontal="center" vertical="center" wrapText="1"/>
    </xf>
    <xf numFmtId="0" fontId="40" fillId="4" borderId="51" xfId="0" applyFont="1" applyFill="1" applyBorder="1" applyAlignment="1">
      <alignment horizontal="center" vertical="center"/>
    </xf>
    <xf numFmtId="0" fontId="40" fillId="4" borderId="51" xfId="0" applyFont="1" applyFill="1" applyBorder="1" applyAlignment="1">
      <alignment horizontal="center" vertical="center" wrapText="1"/>
    </xf>
    <xf numFmtId="49" fontId="40" fillId="4" borderId="51" xfId="0" applyNumberFormat="1" applyFont="1" applyFill="1" applyBorder="1" applyAlignment="1">
      <alignment horizontal="center" vertical="center" wrapText="1"/>
    </xf>
    <xf numFmtId="0" fontId="42" fillId="4" borderId="0" xfId="0" applyFont="1" applyFill="1"/>
    <xf numFmtId="49" fontId="42" fillId="4" borderId="0" xfId="0" applyNumberFormat="1" applyFont="1" applyFill="1"/>
    <xf numFmtId="49" fontId="42" fillId="4" borderId="0" xfId="0" applyNumberFormat="1" applyFont="1" applyFill="1" applyBorder="1"/>
    <xf numFmtId="0" fontId="42" fillId="4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1" fontId="7" fillId="0" borderId="1" xfId="0" applyNumberFormat="1" applyFont="1" applyBorder="1" applyAlignment="1">
      <alignment horizontal="center"/>
    </xf>
    <xf numFmtId="21" fontId="7" fillId="0" borderId="1" xfId="0" applyNumberFormat="1" applyFont="1" applyBorder="1"/>
    <xf numFmtId="46" fontId="7" fillId="0" borderId="1" xfId="0" applyNumberFormat="1" applyFont="1" applyBorder="1"/>
    <xf numFmtId="0" fontId="13" fillId="4" borderId="1" xfId="0" applyNumberFormat="1" applyFont="1" applyFill="1" applyBorder="1" applyAlignment="1">
      <alignment horizontal="left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13" fillId="2" borderId="81" xfId="0" applyFont="1" applyFill="1" applyBorder="1" applyAlignment="1" applyProtection="1">
      <alignment horizontal="center" vertical="center" wrapText="1"/>
      <protection locked="0"/>
    </xf>
    <xf numFmtId="0" fontId="35" fillId="2" borderId="40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vertical="center"/>
    </xf>
    <xf numFmtId="0" fontId="35" fillId="2" borderId="34" xfId="0" applyFont="1" applyFill="1" applyBorder="1" applyAlignment="1">
      <alignment vertical="center"/>
    </xf>
    <xf numFmtId="0" fontId="35" fillId="2" borderId="68" xfId="0" applyFont="1" applyFill="1" applyBorder="1" applyAlignment="1">
      <alignment vertical="center"/>
    </xf>
    <xf numFmtId="0" fontId="36" fillId="2" borderId="42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vertical="center"/>
    </xf>
    <xf numFmtId="49" fontId="36" fillId="2" borderId="41" xfId="0" applyNumberFormat="1" applyFont="1" applyFill="1" applyBorder="1" applyAlignment="1">
      <alignment horizontal="center" vertical="center"/>
    </xf>
    <xf numFmtId="49" fontId="36" fillId="2" borderId="42" xfId="0" applyNumberFormat="1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43" fillId="4" borderId="40" xfId="0" applyFont="1" applyFill="1" applyBorder="1" applyAlignment="1">
      <alignment vertical="center"/>
    </xf>
    <xf numFmtId="0" fontId="43" fillId="4" borderId="4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92" xfId="0" applyNumberFormat="1" applyFont="1" applyFill="1" applyBorder="1" applyAlignment="1">
      <alignment horizontal="center" vertical="center" wrapText="1"/>
    </xf>
    <xf numFmtId="49" fontId="0" fillId="0" borderId="49" xfId="0" applyNumberFormat="1" applyFont="1" applyBorder="1" applyAlignment="1">
      <alignment horizontal="center" vertical="center" wrapText="1"/>
    </xf>
    <xf numFmtId="49" fontId="0" fillId="0" borderId="51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vertical="center"/>
    </xf>
    <xf numFmtId="0" fontId="31" fillId="4" borderId="1" xfId="4" applyNumberFormat="1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1" fillId="4" borderId="1" xfId="4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17" fillId="8" borderId="3" xfId="0" applyNumberFormat="1" applyFont="1" applyFill="1" applyBorder="1" applyAlignment="1">
      <alignment horizontal="center" vertical="center" wrapText="1"/>
    </xf>
    <xf numFmtId="0" fontId="56" fillId="0" borderId="69" xfId="0" applyNumberFormat="1" applyFont="1" applyFill="1" applyBorder="1" applyAlignment="1" applyProtection="1">
      <alignment horizontal="center" vertical="top" wrapText="1"/>
    </xf>
    <xf numFmtId="0" fontId="56" fillId="0" borderId="75" xfId="0" applyNumberFormat="1" applyFont="1" applyFill="1" applyBorder="1" applyAlignment="1" applyProtection="1">
      <alignment horizontal="center" vertical="top" wrapText="1"/>
    </xf>
    <xf numFmtId="0" fontId="13" fillId="4" borderId="1" xfId="0" applyFont="1" applyFill="1" applyBorder="1" applyAlignment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0" fillId="0" borderId="32" xfId="7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49" fontId="48" fillId="7" borderId="1" xfId="5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wrapText="1"/>
    </xf>
    <xf numFmtId="21" fontId="8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0" fontId="5" fillId="0" borderId="1" xfId="9" applyNumberFormat="1" applyFont="1" applyFill="1" applyBorder="1" applyAlignment="1">
      <alignment horizontal="right" vertical="center" wrapText="1"/>
    </xf>
    <xf numFmtId="0" fontId="5" fillId="0" borderId="1" xfId="9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3" fillId="2" borderId="11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0" fillId="0" borderId="69" xfId="6" applyFont="1" applyFill="1" applyBorder="1" applyAlignment="1">
      <alignment horizontal="left" vertical="center" wrapText="1"/>
    </xf>
    <xf numFmtId="0" fontId="50" fillId="0" borderId="69" xfId="6" applyFont="1" applyFill="1" applyBorder="1" applyAlignment="1">
      <alignment horizontal="center" vertical="center"/>
    </xf>
    <xf numFmtId="168" fontId="50" fillId="0" borderId="69" xfId="6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left" vertical="center" wrapText="1"/>
    </xf>
    <xf numFmtId="49" fontId="6" fillId="2" borderId="0" xfId="1" applyNumberFormat="1" applyFont="1" applyFill="1" applyAlignment="1">
      <alignment vertical="center" wrapText="1"/>
    </xf>
    <xf numFmtId="49" fontId="13" fillId="0" borderId="0" xfId="1" applyNumberFormat="1" applyFont="1" applyAlignment="1">
      <alignment horizontal="center" vertical="center" wrapText="1"/>
    </xf>
    <xf numFmtId="49" fontId="13" fillId="0" borderId="0" xfId="1" applyNumberFormat="1" applyFont="1" applyAlignment="1">
      <alignment horizontal="left" vertical="center" wrapText="1"/>
    </xf>
    <xf numFmtId="0" fontId="33" fillId="0" borderId="102" xfId="61" applyNumberFormat="1" applyFont="1" applyFill="1" applyBorder="1" applyAlignment="1" applyProtection="1">
      <alignment horizontal="center" vertical="center" wrapText="1"/>
    </xf>
    <xf numFmtId="0" fontId="33" fillId="0" borderId="102" xfId="61" applyNumberFormat="1" applyFont="1" applyFill="1" applyBorder="1" applyAlignment="1" applyProtection="1">
      <alignment vertical="top" wrapText="1"/>
    </xf>
    <xf numFmtId="164" fontId="33" fillId="0" borderId="102" xfId="61" applyNumberFormat="1" applyFont="1" applyFill="1" applyBorder="1" applyAlignment="1" applyProtection="1">
      <alignment horizontal="center" vertical="center" wrapText="1"/>
    </xf>
    <xf numFmtId="49" fontId="27" fillId="2" borderId="1" xfId="1" applyNumberFormat="1" applyFont="1" applyFill="1" applyBorder="1" applyAlignment="1">
      <alignment vertical="center" wrapText="1"/>
    </xf>
    <xf numFmtId="164" fontId="13" fillId="0" borderId="102" xfId="61" applyNumberFormat="1" applyFont="1" applyFill="1" applyBorder="1" applyAlignment="1" applyProtection="1">
      <alignment horizontal="center" vertical="center" wrapText="1"/>
    </xf>
    <xf numFmtId="49" fontId="13" fillId="0" borderId="0" xfId="1" applyNumberFormat="1" applyFont="1" applyFill="1" applyAlignment="1">
      <alignment horizontal="left" vertical="center" wrapText="1"/>
    </xf>
    <xf numFmtId="49" fontId="13" fillId="4" borderId="0" xfId="1" applyNumberFormat="1" applyFont="1" applyFill="1" applyBorder="1" applyAlignment="1">
      <alignment horizontal="left" vertical="center" textRotation="90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27" fillId="2" borderId="5" xfId="1" applyNumberFormat="1" applyFont="1" applyFill="1" applyBorder="1" applyAlignment="1">
      <alignment vertical="center" wrapText="1"/>
    </xf>
    <xf numFmtId="49" fontId="13" fillId="0" borderId="0" xfId="1" applyNumberFormat="1" applyFont="1" applyFill="1" applyBorder="1" applyAlignment="1">
      <alignment horizontal="left" vertical="center" textRotation="90" wrapText="1"/>
    </xf>
    <xf numFmtId="164" fontId="13" fillId="4" borderId="68" xfId="1" applyNumberFormat="1" applyFont="1" applyFill="1" applyBorder="1" applyAlignment="1">
      <alignment horizontal="center" vertical="center"/>
    </xf>
    <xf numFmtId="3" fontId="13" fillId="4" borderId="68" xfId="1" applyNumberFormat="1" applyFont="1" applyFill="1" applyBorder="1" applyAlignment="1">
      <alignment horizontal="center" vertical="center" wrapText="1"/>
    </xf>
    <xf numFmtId="166" fontId="13" fillId="4" borderId="68" xfId="1" applyNumberFormat="1" applyFont="1" applyFill="1" applyBorder="1" applyAlignment="1">
      <alignment horizontal="center" vertical="center" wrapText="1"/>
    </xf>
    <xf numFmtId="0" fontId="33" fillId="0" borderId="124" xfId="61" applyNumberFormat="1" applyFont="1" applyFill="1" applyBorder="1" applyAlignment="1" applyProtection="1">
      <alignment vertical="top" wrapText="1"/>
    </xf>
    <xf numFmtId="49" fontId="27" fillId="2" borderId="68" xfId="1" applyNumberFormat="1" applyFont="1" applyFill="1" applyBorder="1" applyAlignment="1">
      <alignment vertical="center" wrapText="1"/>
    </xf>
    <xf numFmtId="164" fontId="33" fillId="0" borderId="124" xfId="61" applyNumberFormat="1" applyFont="1" applyFill="1" applyBorder="1" applyAlignment="1" applyProtection="1">
      <alignment horizontal="center" vertical="center" wrapText="1"/>
    </xf>
    <xf numFmtId="0" fontId="33" fillId="0" borderId="124" xfId="61" applyNumberFormat="1" applyFont="1" applyFill="1" applyBorder="1" applyAlignment="1" applyProtection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13" fillId="2" borderId="1" xfId="1" applyNumberFormat="1" applyFont="1" applyFill="1" applyBorder="1" applyAlignment="1">
      <alignment vertical="center" wrapText="1"/>
    </xf>
    <xf numFmtId="164" fontId="13" fillId="4" borderId="1" xfId="1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 vertical="center" wrapText="1"/>
    </xf>
    <xf numFmtId="166" fontId="13" fillId="4" borderId="1" xfId="1" applyNumberFormat="1" applyFont="1" applyFill="1" applyBorder="1" applyAlignment="1">
      <alignment horizontal="center" vertical="center" wrapText="1"/>
    </xf>
    <xf numFmtId="164" fontId="33" fillId="0" borderId="102" xfId="62" applyNumberFormat="1" applyFont="1" applyFill="1" applyBorder="1" applyAlignment="1" applyProtection="1">
      <alignment horizontal="center" vertical="center" wrapText="1"/>
    </xf>
    <xf numFmtId="164" fontId="33" fillId="4" borderId="102" xfId="61" applyNumberFormat="1" applyFont="1" applyFill="1" applyBorder="1" applyAlignment="1" applyProtection="1">
      <alignment horizontal="center" vertical="center" wrapText="1"/>
    </xf>
    <xf numFmtId="0" fontId="33" fillId="4" borderId="102" xfId="61" applyNumberFormat="1" applyFont="1" applyFill="1" applyBorder="1" applyAlignment="1" applyProtection="1">
      <alignment horizontal="center" vertical="center" wrapText="1"/>
    </xf>
    <xf numFmtId="0" fontId="33" fillId="4" borderId="102" xfId="61" applyNumberFormat="1" applyFont="1" applyFill="1" applyBorder="1" applyAlignment="1" applyProtection="1">
      <alignment vertical="top" wrapText="1"/>
    </xf>
    <xf numFmtId="164" fontId="13" fillId="0" borderId="1" xfId="1" applyNumberFormat="1" applyFont="1" applyBorder="1" applyAlignment="1">
      <alignment horizontal="center" vertical="center"/>
    </xf>
    <xf numFmtId="3" fontId="13" fillId="0" borderId="1" xfId="1" applyNumberFormat="1" applyFont="1" applyBorder="1" applyAlignment="1">
      <alignment horizontal="center" vertical="center" wrapText="1"/>
    </xf>
    <xf numFmtId="166" fontId="13" fillId="0" borderId="1" xfId="1" applyNumberFormat="1" applyFont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vertical="center" wrapText="1"/>
    </xf>
    <xf numFmtId="49" fontId="13" fillId="2" borderId="2" xfId="1" applyNumberFormat="1" applyFont="1" applyFill="1" applyBorder="1" applyAlignment="1">
      <alignment vertical="center" wrapText="1"/>
    </xf>
    <xf numFmtId="49" fontId="12" fillId="0" borderId="123" xfId="0" applyNumberFormat="1" applyFont="1" applyBorder="1" applyAlignment="1">
      <alignment horizontal="center" vertical="center" wrapText="1"/>
    </xf>
    <xf numFmtId="168" fontId="50" fillId="0" borderId="99" xfId="6" applyNumberFormat="1" applyFont="1" applyBorder="1" applyAlignment="1">
      <alignment horizontal="center" vertical="center"/>
    </xf>
    <xf numFmtId="0" fontId="50" fillId="0" borderId="99" xfId="6" applyFont="1" applyBorder="1" applyAlignment="1">
      <alignment horizontal="center" vertical="center"/>
    </xf>
    <xf numFmtId="167" fontId="50" fillId="0" borderId="99" xfId="6" applyNumberFormat="1" applyFont="1" applyBorder="1" applyAlignment="1">
      <alignment horizontal="center" vertical="center"/>
    </xf>
    <xf numFmtId="0" fontId="50" fillId="0" borderId="99" xfId="6" applyFont="1" applyBorder="1" applyAlignment="1">
      <alignment horizontal="left" vertical="center" wrapText="1"/>
    </xf>
    <xf numFmtId="168" fontId="50" fillId="0" borderId="69" xfId="6" applyNumberFormat="1" applyFont="1" applyBorder="1" applyAlignment="1">
      <alignment horizontal="center" vertical="center"/>
    </xf>
    <xf numFmtId="0" fontId="50" fillId="0" borderId="69" xfId="6" applyFont="1" applyBorder="1" applyAlignment="1">
      <alignment horizontal="center" vertical="center"/>
    </xf>
    <xf numFmtId="167" fontId="50" fillId="0" borderId="69" xfId="6" applyNumberFormat="1" applyFont="1" applyBorder="1" applyAlignment="1">
      <alignment horizontal="center" vertical="center"/>
    </xf>
    <xf numFmtId="0" fontId="50" fillId="0" borderId="69" xfId="6" applyFont="1" applyBorder="1" applyAlignment="1">
      <alignment horizontal="left" vertical="center" wrapText="1"/>
    </xf>
    <xf numFmtId="167" fontId="50" fillId="0" borderId="69" xfId="6" applyNumberFormat="1" applyFont="1" applyBorder="1" applyAlignment="1">
      <alignment horizontal="center" vertical="center" wrapText="1"/>
    </xf>
    <xf numFmtId="0" fontId="41" fillId="0" borderId="69" xfId="6" applyFont="1" applyBorder="1" applyAlignment="1">
      <alignment horizontal="left" vertical="center" wrapText="1"/>
    </xf>
    <xf numFmtId="0" fontId="41" fillId="0" borderId="69" xfId="6" applyFont="1" applyBorder="1" applyAlignment="1">
      <alignment horizontal="center" vertical="center" wrapText="1"/>
    </xf>
    <xf numFmtId="0" fontId="50" fillId="0" borderId="69" xfId="6" applyFont="1" applyBorder="1" applyAlignment="1">
      <alignment horizontal="center" vertical="center" wrapText="1"/>
    </xf>
    <xf numFmtId="0" fontId="50" fillId="0" borderId="72" xfId="6" applyFont="1" applyBorder="1" applyAlignment="1">
      <alignment horizontal="center" vertical="center"/>
    </xf>
    <xf numFmtId="0" fontId="50" fillId="0" borderId="72" xfId="6" applyFont="1" applyBorder="1" applyAlignment="1">
      <alignment horizontal="center" vertical="center" wrapText="1"/>
    </xf>
    <xf numFmtId="49" fontId="50" fillId="0" borderId="72" xfId="6" applyNumberFormat="1" applyFont="1" applyBorder="1" applyAlignment="1">
      <alignment horizontal="center" vertical="center"/>
    </xf>
    <xf numFmtId="0" fontId="46" fillId="0" borderId="69" xfId="6" applyFont="1" applyBorder="1" applyAlignment="1">
      <alignment horizontal="center" vertical="center" textRotation="90"/>
    </xf>
    <xf numFmtId="0" fontId="49" fillId="0" borderId="72" xfId="6" applyFont="1" applyBorder="1" applyAlignment="1">
      <alignment horizontal="center" vertical="center"/>
    </xf>
    <xf numFmtId="0" fontId="50" fillId="0" borderId="69" xfId="6" applyFont="1" applyBorder="1" applyAlignment="1">
      <alignment horizontal="left" vertical="center"/>
    </xf>
    <xf numFmtId="0" fontId="52" fillId="0" borderId="69" xfId="6" applyFont="1" applyBorder="1" applyAlignment="1">
      <alignment horizontal="left" vertical="center" wrapText="1"/>
    </xf>
    <xf numFmtId="0" fontId="50" fillId="0" borderId="69" xfId="6" applyFont="1" applyBorder="1" applyAlignment="1">
      <alignment vertical="center" wrapText="1"/>
    </xf>
    <xf numFmtId="168" fontId="50" fillId="0" borderId="75" xfId="6" applyNumberFormat="1" applyFont="1" applyBorder="1" applyAlignment="1">
      <alignment horizontal="center" vertical="center"/>
    </xf>
    <xf numFmtId="0" fontId="50" fillId="0" borderId="75" xfId="6" applyFont="1" applyBorder="1" applyAlignment="1">
      <alignment horizontal="center" vertical="center"/>
    </xf>
    <xf numFmtId="167" fontId="50" fillId="0" borderId="75" xfId="6" applyNumberFormat="1" applyFont="1" applyBorder="1" applyAlignment="1">
      <alignment horizontal="center" vertical="center"/>
    </xf>
    <xf numFmtId="0" fontId="50" fillId="0" borderId="75" xfId="6" applyFont="1" applyBorder="1" applyAlignment="1">
      <alignment horizontal="left" vertical="center" wrapText="1"/>
    </xf>
    <xf numFmtId="0" fontId="41" fillId="0" borderId="86" xfId="6" applyFont="1" applyBorder="1" applyAlignment="1">
      <alignment horizontal="center" vertical="top" wrapText="1"/>
    </xf>
    <xf numFmtId="49" fontId="50" fillId="0" borderId="75" xfId="6" applyNumberFormat="1" applyFont="1" applyBorder="1" applyAlignment="1">
      <alignment horizontal="center" vertical="center"/>
    </xf>
    <xf numFmtId="0" fontId="50" fillId="0" borderId="72" xfId="6" applyFont="1" applyBorder="1" applyAlignment="1">
      <alignment horizontal="center"/>
    </xf>
    <xf numFmtId="0" fontId="50" fillId="0" borderId="85" xfId="6" applyFont="1" applyBorder="1" applyAlignment="1">
      <alignment horizontal="center" wrapText="1"/>
    </xf>
    <xf numFmtId="49" fontId="50" fillId="0" borderId="72" xfId="6" applyNumberFormat="1" applyFont="1" applyBorder="1" applyAlignment="1">
      <alignment horizontal="center"/>
    </xf>
    <xf numFmtId="167" fontId="50" fillId="0" borderId="88" xfId="6" applyNumberFormat="1" applyFont="1" applyBorder="1" applyAlignment="1">
      <alignment horizontal="center" vertical="center"/>
    </xf>
    <xf numFmtId="168" fontId="41" fillId="0" borderId="69" xfId="6" applyNumberFormat="1" applyFont="1" applyBorder="1" applyAlignment="1">
      <alignment horizontal="center" vertical="center"/>
    </xf>
    <xf numFmtId="0" fontId="50" fillId="0" borderId="90" xfId="6" applyFont="1" applyBorder="1" applyAlignment="1">
      <alignment horizontal="center" vertical="center"/>
    </xf>
    <xf numFmtId="0" fontId="41" fillId="0" borderId="6" xfId="5" applyFont="1" applyBorder="1" applyAlignment="1">
      <alignment horizontal="center" vertical="center"/>
    </xf>
    <xf numFmtId="0" fontId="41" fillId="0" borderId="14" xfId="5" applyFont="1" applyBorder="1" applyAlignment="1">
      <alignment horizontal="center" vertical="center"/>
    </xf>
    <xf numFmtId="0" fontId="50" fillId="0" borderId="1" xfId="5" applyFont="1" applyBorder="1" applyAlignment="1">
      <alignment vertical="center" wrapText="1"/>
    </xf>
    <xf numFmtId="0" fontId="41" fillId="0" borderId="0" xfId="5" applyFont="1" applyAlignment="1">
      <alignment horizontal="center" vertical="center"/>
    </xf>
    <xf numFmtId="0" fontId="41" fillId="0" borderId="89" xfId="5" applyFont="1" applyBorder="1" applyAlignment="1">
      <alignment horizontal="center" vertical="center"/>
    </xf>
    <xf numFmtId="0" fontId="52" fillId="0" borderId="89" xfId="5" applyFont="1" applyBorder="1" applyAlignment="1">
      <alignment vertical="center" wrapText="1"/>
    </xf>
    <xf numFmtId="0" fontId="50" fillId="0" borderId="69" xfId="6" applyFont="1" applyBorder="1" applyAlignment="1">
      <alignment horizontal="left" vertical="top" wrapText="1"/>
    </xf>
    <xf numFmtId="0" fontId="41" fillId="0" borderId="69" xfId="6" applyFont="1" applyBorder="1" applyAlignment="1">
      <alignment horizontal="center" vertical="center"/>
    </xf>
    <xf numFmtId="168" fontId="52" fillId="0" borderId="69" xfId="6" applyNumberFormat="1" applyFont="1" applyBorder="1" applyAlignment="1">
      <alignment horizontal="center" vertical="center"/>
    </xf>
    <xf numFmtId="167" fontId="50" fillId="0" borderId="69" xfId="6" applyNumberFormat="1" applyFont="1" applyBorder="1" applyAlignment="1">
      <alignment horizontal="left" vertical="center" wrapText="1"/>
    </xf>
    <xf numFmtId="168" fontId="50" fillId="0" borderId="72" xfId="6" applyNumberFormat="1" applyFont="1" applyBorder="1" applyAlignment="1">
      <alignment horizontal="center" vertical="center"/>
    </xf>
    <xf numFmtId="167" fontId="50" fillId="0" borderId="72" xfId="6" applyNumberFormat="1" applyFont="1" applyBorder="1" applyAlignment="1">
      <alignment horizontal="center" vertical="center"/>
    </xf>
    <xf numFmtId="0" fontId="50" fillId="0" borderId="72" xfId="6" applyFont="1" applyBorder="1" applyAlignment="1">
      <alignment horizontal="left" vertical="center" wrapText="1"/>
    </xf>
    <xf numFmtId="0" fontId="50" fillId="0" borderId="88" xfId="7" applyFont="1" applyFill="1" applyBorder="1" applyAlignment="1">
      <alignment horizontal="left" vertical="center" wrapText="1"/>
    </xf>
    <xf numFmtId="49" fontId="50" fillId="0" borderId="69" xfId="6" applyNumberFormat="1" applyFont="1" applyBorder="1" applyAlignment="1">
      <alignment horizontal="center" vertical="center"/>
    </xf>
    <xf numFmtId="0" fontId="49" fillId="0" borderId="69" xfId="6" applyFont="1" applyBorder="1" applyAlignment="1">
      <alignment horizontal="center" vertical="center"/>
    </xf>
    <xf numFmtId="0" fontId="52" fillId="0" borderId="69" xfId="6" applyFont="1" applyBorder="1" applyAlignment="1">
      <alignment horizontal="center" vertical="center"/>
    </xf>
    <xf numFmtId="0" fontId="50" fillId="0" borderId="88" xfId="6" applyFont="1" applyBorder="1" applyAlignment="1">
      <alignment horizontal="left" vertical="center" wrapText="1"/>
    </xf>
    <xf numFmtId="0" fontId="41" fillId="0" borderId="72" xfId="6" applyFont="1" applyBorder="1" applyAlignment="1">
      <alignment horizontal="left" vertical="center" wrapText="1"/>
    </xf>
    <xf numFmtId="168" fontId="50" fillId="0" borderId="69" xfId="6" applyNumberFormat="1" applyFont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49" fontId="0" fillId="4" borderId="0" xfId="0" applyNumberFormat="1" applyFont="1" applyFill="1" applyAlignment="1">
      <alignment horizontal="center" vertical="center" wrapText="1"/>
    </xf>
    <xf numFmtId="49" fontId="33" fillId="4" borderId="92" xfId="0" applyNumberFormat="1" applyFont="1" applyFill="1" applyBorder="1" applyAlignment="1">
      <alignment horizontal="center" vertical="center" wrapText="1"/>
    </xf>
    <xf numFmtId="49" fontId="33" fillId="4" borderId="6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31" fillId="39" borderId="1" xfId="4" applyNumberFormat="1" applyFont="1" applyFill="1" applyBorder="1" applyAlignment="1">
      <alignment horizontal="center" vertical="center"/>
    </xf>
    <xf numFmtId="0" fontId="13" fillId="39" borderId="1" xfId="0" applyFont="1" applyFill="1" applyBorder="1" applyAlignment="1">
      <alignment horizontal="center" vertical="center" wrapText="1"/>
    </xf>
    <xf numFmtId="0" fontId="13" fillId="39" borderId="6" xfId="0" applyFont="1" applyFill="1" applyBorder="1" applyAlignment="1">
      <alignment horizontal="center" vertical="center" wrapText="1"/>
    </xf>
    <xf numFmtId="0" fontId="33" fillId="39" borderId="1" xfId="0" applyFont="1" applyFill="1" applyBorder="1" applyAlignment="1">
      <alignment horizontal="center" vertical="center" wrapText="1"/>
    </xf>
    <xf numFmtId="0" fontId="13" fillId="39" borderId="5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81" fillId="0" borderId="0" xfId="0" applyNumberFormat="1" applyFont="1" applyFill="1" applyAlignment="1">
      <alignment horizontal="center" vertical="center" wrapText="1"/>
    </xf>
    <xf numFmtId="0" fontId="25" fillId="4" borderId="1" xfId="4" applyNumberFormat="1" applyFont="1" applyFill="1" applyBorder="1" applyAlignment="1">
      <alignment vertical="center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49" fontId="7" fillId="2" borderId="0" xfId="1" applyNumberFormat="1" applyFont="1" applyFill="1" applyAlignment="1">
      <alignment vertical="center" wrapText="1"/>
    </xf>
    <xf numFmtId="0" fontId="33" fillId="4" borderId="127" xfId="61" applyFont="1" applyFill="1" applyBorder="1" applyAlignment="1">
      <alignment vertical="top" wrapText="1"/>
    </xf>
    <xf numFmtId="164" fontId="0" fillId="4" borderId="1" xfId="1" applyNumberFormat="1" applyFont="1" applyFill="1" applyBorder="1" applyAlignment="1">
      <alignment horizontal="center" vertical="center" wrapText="1"/>
    </xf>
    <xf numFmtId="1" fontId="0" fillId="4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32" fillId="39" borderId="1" xfId="0" applyFont="1" applyFill="1" applyBorder="1" applyAlignment="1">
      <alignment horizontal="center" vertical="center" wrapText="1"/>
    </xf>
    <xf numFmtId="0" fontId="31" fillId="39" borderId="1" xfId="4" applyNumberFormat="1" applyFont="1" applyFill="1" applyBorder="1" applyAlignment="1">
      <alignment vertical="center"/>
    </xf>
    <xf numFmtId="49" fontId="13" fillId="39" borderId="1" xfId="0" applyNumberFormat="1" applyFont="1" applyFill="1" applyBorder="1" applyAlignment="1">
      <alignment horizontal="center" vertical="center" wrapText="1"/>
    </xf>
    <xf numFmtId="0" fontId="13" fillId="39" borderId="1" xfId="0" applyFont="1" applyFill="1" applyBorder="1" applyAlignment="1">
      <alignment vertical="center" wrapText="1"/>
    </xf>
    <xf numFmtId="49" fontId="9" fillId="39" borderId="0" xfId="0" applyNumberFormat="1" applyFont="1" applyFill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81" fillId="0" borderId="0" xfId="0" applyFont="1" applyBorder="1" applyProtection="1"/>
    <xf numFmtId="49" fontId="12" fillId="0" borderId="0" xfId="0" applyNumberFormat="1" applyFont="1" applyBorder="1" applyAlignment="1">
      <alignment vertical="top" wrapText="1"/>
    </xf>
    <xf numFmtId="0" fontId="21" fillId="40" borderId="1" xfId="0" applyFont="1" applyFill="1" applyBorder="1" applyAlignment="1" applyProtection="1">
      <alignment horizontal="center" vertical="center" wrapText="1"/>
    </xf>
    <xf numFmtId="0" fontId="26" fillId="4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3" fillId="39" borderId="126" xfId="0" applyNumberFormat="1" applyFont="1" applyFill="1" applyBorder="1" applyAlignment="1">
      <alignment horizontal="center" vertical="center" wrapText="1"/>
    </xf>
    <xf numFmtId="49" fontId="13" fillId="39" borderId="77" xfId="0" applyNumberFormat="1" applyFont="1" applyFill="1" applyBorder="1" applyAlignment="1">
      <alignment horizontal="center" vertical="center" wrapText="1"/>
    </xf>
    <xf numFmtId="49" fontId="13" fillId="39" borderId="78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49" fontId="13" fillId="2" borderId="33" xfId="0" applyNumberFormat="1" applyFont="1" applyFill="1" applyBorder="1" applyAlignment="1">
      <alignment horizontal="center" vertical="center" wrapText="1"/>
    </xf>
    <xf numFmtId="49" fontId="13" fillId="2" borderId="34" xfId="0" applyNumberFormat="1" applyFont="1" applyFill="1" applyBorder="1" applyAlignment="1">
      <alignment horizontal="center" vertical="center" wrapText="1"/>
    </xf>
    <xf numFmtId="49" fontId="13" fillId="2" borderId="35" xfId="0" applyNumberFormat="1" applyFont="1" applyFill="1" applyBorder="1" applyAlignment="1">
      <alignment horizontal="center" vertical="center" wrapText="1"/>
    </xf>
    <xf numFmtId="49" fontId="76" fillId="0" borderId="2" xfId="0" applyNumberFormat="1" applyFont="1" applyFill="1" applyBorder="1" applyAlignment="1">
      <alignment horizontal="center" vertical="center" wrapText="1"/>
    </xf>
    <xf numFmtId="49" fontId="76" fillId="0" borderId="9" xfId="0" applyNumberFormat="1" applyFont="1" applyFill="1" applyBorder="1" applyAlignment="1">
      <alignment horizontal="center" vertical="center" wrapText="1"/>
    </xf>
    <xf numFmtId="0" fontId="13" fillId="39" borderId="14" xfId="0" applyFont="1" applyFill="1" applyBorder="1" applyAlignment="1">
      <alignment horizontal="center" vertical="center" wrapText="1"/>
    </xf>
    <xf numFmtId="0" fontId="13" fillId="39" borderId="114" xfId="0" applyFont="1" applyFill="1" applyBorder="1" applyAlignment="1">
      <alignment horizontal="center" vertical="center" wrapText="1"/>
    </xf>
    <xf numFmtId="0" fontId="13" fillId="39" borderId="19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9" fillId="2" borderId="12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49" fontId="0" fillId="0" borderId="112" xfId="0" applyNumberFormat="1" applyFont="1" applyBorder="1" applyAlignment="1">
      <alignment horizontal="center" vertical="center" wrapText="1"/>
    </xf>
    <xf numFmtId="49" fontId="0" fillId="0" borderId="113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49" fontId="13" fillId="0" borderId="8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1" fillId="0" borderId="2" xfId="4" applyNumberFormat="1" applyFont="1" applyFill="1" applyBorder="1" applyAlignment="1">
      <alignment horizontal="right" vertical="center"/>
    </xf>
    <xf numFmtId="0" fontId="31" fillId="0" borderId="9" xfId="4" applyNumberFormat="1" applyFont="1" applyFill="1" applyBorder="1" applyAlignment="1">
      <alignment horizontal="right" vertical="center"/>
    </xf>
    <xf numFmtId="0" fontId="31" fillId="0" borderId="5" xfId="4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49" fontId="76" fillId="0" borderId="5" xfId="0" applyNumberFormat="1" applyFont="1" applyFill="1" applyBorder="1" applyAlignment="1">
      <alignment horizontal="center" vertical="center" wrapText="1"/>
    </xf>
    <xf numFmtId="0" fontId="76" fillId="0" borderId="9" xfId="0" applyFont="1" applyFill="1" applyBorder="1" applyAlignment="1">
      <alignment horizontal="center" vertical="center" wrapText="1"/>
    </xf>
    <xf numFmtId="0" fontId="76" fillId="0" borderId="5" xfId="0" applyFont="1" applyFill="1" applyBorder="1" applyAlignment="1">
      <alignment horizontal="center" vertical="center" wrapText="1"/>
    </xf>
    <xf numFmtId="0" fontId="17" fillId="3" borderId="12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8" xfId="0" applyNumberFormat="1" applyFont="1" applyFill="1" applyBorder="1" applyAlignment="1">
      <alignment horizontal="center" vertical="center" wrapText="1"/>
    </xf>
    <xf numFmtId="49" fontId="17" fillId="3" borderId="16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49" fontId="17" fillId="3" borderId="17" xfId="0" applyNumberFormat="1" applyFont="1" applyFill="1" applyBorder="1" applyAlignment="1">
      <alignment horizontal="center" vertical="center" wrapText="1"/>
    </xf>
    <xf numFmtId="49" fontId="17" fillId="8" borderId="8" xfId="0" applyNumberFormat="1" applyFont="1" applyFill="1" applyBorder="1" applyAlignment="1">
      <alignment horizontal="center" vertical="center" wrapText="1"/>
    </xf>
    <xf numFmtId="49" fontId="17" fillId="8" borderId="16" xfId="0" applyNumberFormat="1" applyFont="1" applyFill="1" applyBorder="1" applyAlignment="1">
      <alignment horizontal="center" vertical="center" wrapText="1"/>
    </xf>
    <xf numFmtId="49" fontId="17" fillId="8" borderId="73" xfId="0" applyNumberFormat="1" applyFont="1" applyFill="1" applyBorder="1" applyAlignment="1">
      <alignment horizontal="center" vertical="center" wrapText="1"/>
    </xf>
    <xf numFmtId="49" fontId="17" fillId="8" borderId="17" xfId="0" applyNumberFormat="1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top" wrapText="1"/>
    </xf>
    <xf numFmtId="0" fontId="32" fillId="6" borderId="72" xfId="0" applyFont="1" applyFill="1" applyBorder="1" applyAlignment="1">
      <alignment horizontal="center" vertical="center" wrapText="1"/>
    </xf>
    <xf numFmtId="0" fontId="32" fillId="6" borderId="75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5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0" xfId="0" applyFont="1" applyFill="1" applyBorder="1" applyAlignment="1">
      <alignment horizontal="center" vertical="center" wrapText="1"/>
    </xf>
    <xf numFmtId="0" fontId="32" fillId="4" borderId="117" xfId="0" applyFont="1" applyFill="1" applyBorder="1" applyAlignment="1">
      <alignment horizontal="center" vertical="center" wrapText="1"/>
    </xf>
    <xf numFmtId="0" fontId="32" fillId="4" borderId="93" xfId="0" applyFont="1" applyFill="1" applyBorder="1" applyAlignment="1">
      <alignment horizontal="center" vertical="center" wrapText="1"/>
    </xf>
    <xf numFmtId="0" fontId="32" fillId="4" borderId="9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left" vertical="center" wrapText="1"/>
      <protection locked="0"/>
    </xf>
    <xf numFmtId="0" fontId="27" fillId="2" borderId="4" xfId="0" applyFont="1" applyFill="1" applyBorder="1" applyAlignment="1" applyProtection="1">
      <alignment horizontal="left" vertical="center" wrapText="1"/>
      <protection locked="0"/>
    </xf>
    <xf numFmtId="0" fontId="27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74" xfId="0" applyFont="1" applyFill="1" applyBorder="1" applyAlignment="1" applyProtection="1">
      <alignment horizontal="center" vertical="center" wrapText="1"/>
      <protection locked="0"/>
    </xf>
    <xf numFmtId="0" fontId="13" fillId="2" borderId="82" xfId="0" applyFont="1" applyFill="1" applyBorder="1" applyAlignment="1" applyProtection="1">
      <alignment horizontal="center" vertical="center" wrapText="1"/>
      <protection locked="0"/>
    </xf>
    <xf numFmtId="0" fontId="13" fillId="2" borderId="79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80" xfId="0" applyFont="1" applyFill="1" applyBorder="1" applyAlignment="1" applyProtection="1">
      <alignment horizontal="center" vertical="center"/>
      <protection locked="0"/>
    </xf>
    <xf numFmtId="0" fontId="13" fillId="2" borderId="82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8" xfId="0" applyFont="1" applyFill="1" applyBorder="1" applyAlignment="1" applyProtection="1">
      <alignment horizontal="center" vertical="center" wrapText="1"/>
      <protection locked="0"/>
    </xf>
    <xf numFmtId="0" fontId="13" fillId="2" borderId="76" xfId="0" applyFont="1" applyFill="1" applyBorder="1" applyAlignment="1" applyProtection="1">
      <alignment horizontal="center" vertical="center" wrapText="1"/>
      <protection locked="0"/>
    </xf>
    <xf numFmtId="0" fontId="13" fillId="2" borderId="77" xfId="0" applyFont="1" applyFill="1" applyBorder="1" applyAlignment="1" applyProtection="1">
      <alignment horizontal="center" vertical="center" wrapText="1"/>
      <protection locked="0"/>
    </xf>
    <xf numFmtId="0" fontId="13" fillId="2" borderId="78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9" fillId="2" borderId="9" xfId="0" applyNumberFormat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0" fillId="2" borderId="13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49" fontId="9" fillId="2" borderId="10" xfId="0" applyNumberFormat="1" applyFont="1" applyFill="1" applyBorder="1" applyAlignment="1" applyProtection="1">
      <alignment horizontal="center" vertical="center" wrapText="1"/>
    </xf>
    <xf numFmtId="49" fontId="9" fillId="2" borderId="19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0" fontId="56" fillId="0" borderId="72" xfId="0" applyNumberFormat="1" applyFont="1" applyFill="1" applyBorder="1" applyAlignment="1" applyProtection="1">
      <alignment horizontal="center" vertical="center" wrapText="1"/>
    </xf>
    <xf numFmtId="0" fontId="56" fillId="0" borderId="84" xfId="0" applyNumberFormat="1" applyFont="1" applyFill="1" applyBorder="1" applyAlignment="1" applyProtection="1">
      <alignment horizontal="center" vertical="center" wrapText="1"/>
    </xf>
    <xf numFmtId="0" fontId="56" fillId="0" borderId="75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6" fillId="0" borderId="93" xfId="0" applyNumberFormat="1" applyFont="1" applyFill="1" applyBorder="1" applyAlignment="1" applyProtection="1">
      <alignment horizontal="center" vertical="center" wrapText="1"/>
    </xf>
    <xf numFmtId="0" fontId="56" fillId="0" borderId="71" xfId="0" applyNumberFormat="1" applyFont="1" applyFill="1" applyBorder="1" applyAlignment="1" applyProtection="1">
      <alignment horizontal="center" vertical="center" wrapText="1"/>
    </xf>
    <xf numFmtId="0" fontId="56" fillId="0" borderId="94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166" fontId="27" fillId="2" borderId="6" xfId="1" applyNumberFormat="1" applyFont="1" applyFill="1" applyBorder="1" applyAlignment="1">
      <alignment horizontal="center" vertical="center" wrapText="1"/>
    </xf>
    <xf numFmtId="166" fontId="27" fillId="2" borderId="12" xfId="1" applyNumberFormat="1" applyFont="1" applyFill="1" applyBorder="1" applyAlignment="1">
      <alignment horizontal="center" vertical="center" wrapText="1"/>
    </xf>
    <xf numFmtId="166" fontId="27" fillId="2" borderId="13" xfId="1" applyNumberFormat="1" applyFont="1" applyFill="1" applyBorder="1" applyAlignment="1">
      <alignment horizontal="center" vertical="center" wrapText="1"/>
    </xf>
    <xf numFmtId="3" fontId="27" fillId="2" borderId="6" xfId="1" applyNumberFormat="1" applyFont="1" applyFill="1" applyBorder="1" applyAlignment="1">
      <alignment horizontal="center" vertical="center" wrapText="1"/>
    </xf>
    <xf numFmtId="3" fontId="27" fillId="2" borderId="12" xfId="1" applyNumberFormat="1" applyFont="1" applyFill="1" applyBorder="1" applyAlignment="1">
      <alignment horizontal="center" vertical="center" wrapText="1"/>
    </xf>
    <xf numFmtId="3" fontId="27" fillId="2" borderId="13" xfId="1" applyNumberFormat="1" applyFont="1" applyFill="1" applyBorder="1" applyAlignment="1">
      <alignment horizontal="center" vertical="center" wrapText="1"/>
    </xf>
    <xf numFmtId="166" fontId="27" fillId="2" borderId="122" xfId="1" applyNumberFormat="1" applyFont="1" applyFill="1" applyBorder="1" applyAlignment="1">
      <alignment horizontal="center" vertical="center" wrapText="1"/>
    </xf>
    <xf numFmtId="166" fontId="27" fillId="2" borderId="103" xfId="1" applyNumberFormat="1" applyFont="1" applyFill="1" applyBorder="1" applyAlignment="1">
      <alignment horizontal="center" vertical="center" wrapText="1"/>
    </xf>
    <xf numFmtId="166" fontId="27" fillId="2" borderId="121" xfId="1" applyNumberFormat="1" applyFont="1" applyFill="1" applyBorder="1" applyAlignment="1">
      <alignment horizontal="center" vertical="center" wrapText="1"/>
    </xf>
    <xf numFmtId="166" fontId="27" fillId="2" borderId="19" xfId="1" applyNumberFormat="1" applyFont="1" applyFill="1" applyBorder="1" applyAlignment="1">
      <alignment horizontal="center" vertical="center" wrapText="1"/>
    </xf>
    <xf numFmtId="166" fontId="27" fillId="2" borderId="123" xfId="1" applyNumberFormat="1" applyFont="1" applyFill="1" applyBorder="1" applyAlignment="1">
      <alignment horizontal="center" vertical="center" wrapText="1"/>
    </xf>
    <xf numFmtId="166" fontId="27" fillId="2" borderId="11" xfId="1" applyNumberFormat="1" applyFont="1" applyFill="1" applyBorder="1" applyAlignment="1">
      <alignment horizontal="center" vertical="center" wrapText="1"/>
    </xf>
    <xf numFmtId="49" fontId="13" fillId="4" borderId="114" xfId="1" applyNumberFormat="1" applyFont="1" applyFill="1" applyBorder="1" applyAlignment="1">
      <alignment horizontal="left" vertical="center" wrapText="1"/>
    </xf>
    <xf numFmtId="49" fontId="13" fillId="4" borderId="0" xfId="1" applyNumberFormat="1" applyFont="1" applyFill="1" applyBorder="1" applyAlignment="1">
      <alignment horizontal="left" vertical="center" wrapText="1"/>
    </xf>
    <xf numFmtId="166" fontId="27" fillId="2" borderId="14" xfId="1" applyNumberFormat="1" applyFont="1" applyFill="1" applyBorder="1" applyAlignment="1">
      <alignment horizontal="center" vertical="center" wrapText="1"/>
    </xf>
    <xf numFmtId="166" fontId="27" fillId="2" borderId="4" xfId="1" applyNumberFormat="1" applyFont="1" applyFill="1" applyBorder="1" applyAlignment="1">
      <alignment horizontal="center" vertical="center" wrapText="1"/>
    </xf>
    <xf numFmtId="166" fontId="27" fillId="2" borderId="10" xfId="1" applyNumberFormat="1" applyFont="1" applyFill="1" applyBorder="1" applyAlignment="1">
      <alignment horizontal="center" vertical="center" wrapText="1"/>
    </xf>
    <xf numFmtId="166" fontId="27" fillId="2" borderId="68" xfId="1" applyNumberFormat="1" applyFont="1" applyFill="1" applyBorder="1" applyAlignment="1">
      <alignment horizontal="center" vertical="center" wrapText="1"/>
    </xf>
    <xf numFmtId="166" fontId="27" fillId="2" borderId="6" xfId="1" applyNumberFormat="1" applyFont="1" applyFill="1" applyBorder="1" applyAlignment="1">
      <alignment vertical="center" wrapText="1"/>
    </xf>
    <xf numFmtId="166" fontId="27" fillId="2" borderId="12" xfId="1" applyNumberFormat="1" applyFont="1" applyFill="1" applyBorder="1" applyAlignment="1">
      <alignment vertical="center" wrapText="1"/>
    </xf>
    <xf numFmtId="166" fontId="27" fillId="2" borderId="13" xfId="1" applyNumberFormat="1" applyFont="1" applyFill="1" applyBorder="1" applyAlignment="1">
      <alignment vertical="center" wrapText="1"/>
    </xf>
    <xf numFmtId="166" fontId="74" fillId="2" borderId="6" xfId="1" applyNumberFormat="1" applyFont="1" applyFill="1" applyBorder="1" applyAlignment="1">
      <alignment horizontal="center" vertical="center" wrapText="1"/>
    </xf>
    <xf numFmtId="166" fontId="74" fillId="2" borderId="12" xfId="1" applyNumberFormat="1" applyFont="1" applyFill="1" applyBorder="1" applyAlignment="1">
      <alignment horizontal="center" vertical="center" wrapText="1"/>
    </xf>
    <xf numFmtId="166" fontId="74" fillId="2" borderId="13" xfId="1" applyNumberFormat="1" applyFont="1" applyFill="1" applyBorder="1" applyAlignment="1">
      <alignment horizontal="center" vertical="center" wrapText="1"/>
    </xf>
    <xf numFmtId="164" fontId="27" fillId="2" borderId="6" xfId="1" applyNumberFormat="1" applyFont="1" applyFill="1" applyBorder="1" applyAlignment="1">
      <alignment horizontal="center" vertical="center" wrapText="1"/>
    </xf>
    <xf numFmtId="164" fontId="27" fillId="2" borderId="12" xfId="1" applyNumberFormat="1" applyFont="1" applyFill="1" applyBorder="1" applyAlignment="1">
      <alignment horizontal="center" vertical="center" wrapText="1"/>
    </xf>
    <xf numFmtId="164" fontId="27" fillId="2" borderId="13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27" fillId="2" borderId="6" xfId="1" applyNumberFormat="1" applyFont="1" applyFill="1" applyBorder="1" applyAlignment="1">
      <alignment horizontal="left" vertical="center" wrapText="1"/>
    </xf>
    <xf numFmtId="49" fontId="27" fillId="2" borderId="12" xfId="1" applyNumberFormat="1" applyFont="1" applyFill="1" applyBorder="1" applyAlignment="1">
      <alignment horizontal="left" vertical="center" wrapText="1"/>
    </xf>
    <xf numFmtId="49" fontId="27" fillId="2" borderId="13" xfId="1" applyNumberFormat="1" applyFont="1" applyFill="1" applyBorder="1" applyAlignment="1">
      <alignment horizontal="left" vertical="center" wrapText="1"/>
    </xf>
    <xf numFmtId="49" fontId="27" fillId="2" borderId="6" xfId="1" applyNumberFormat="1" applyFont="1" applyFill="1" applyBorder="1" applyAlignment="1">
      <alignment horizontal="center" vertical="center" wrapText="1"/>
    </xf>
    <xf numFmtId="49" fontId="27" fillId="2" borderId="12" xfId="1" applyNumberFormat="1" applyFont="1" applyFill="1" applyBorder="1" applyAlignment="1">
      <alignment horizontal="center" vertical="center" wrapText="1"/>
    </xf>
    <xf numFmtId="49" fontId="27" fillId="2" borderId="13" xfId="1" applyNumberFormat="1" applyFont="1" applyFill="1" applyBorder="1" applyAlignment="1">
      <alignment horizontal="center" vertical="center" wrapText="1"/>
    </xf>
    <xf numFmtId="0" fontId="77" fillId="0" borderId="114" xfId="1" applyFont="1" applyBorder="1" applyAlignment="1">
      <alignment horizontal="left" vertical="center"/>
    </xf>
    <xf numFmtId="0" fontId="77" fillId="0" borderId="0" xfId="1" applyFont="1" applyAlignment="1">
      <alignment horizontal="left" vertical="center"/>
    </xf>
    <xf numFmtId="49" fontId="19" fillId="2" borderId="1" xfId="0" applyNumberFormat="1" applyFont="1" applyFill="1" applyBorder="1" applyAlignment="1">
      <alignment horizontal="left" vertical="top" wrapText="1"/>
    </xf>
    <xf numFmtId="0" fontId="35" fillId="4" borderId="53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9" fillId="4" borderId="64" xfId="0" applyFont="1" applyFill="1" applyBorder="1" applyAlignment="1">
      <alignment horizontal="center" vertical="center"/>
    </xf>
    <xf numFmtId="0" fontId="39" fillId="4" borderId="49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/>
    </xf>
    <xf numFmtId="0" fontId="37" fillId="4" borderId="64" xfId="0" applyFont="1" applyFill="1" applyBorder="1" applyAlignment="1">
      <alignment horizontal="center" vertical="center" wrapText="1"/>
    </xf>
    <xf numFmtId="0" fontId="37" fillId="4" borderId="49" xfId="0" applyFont="1" applyFill="1" applyBorder="1" applyAlignment="1">
      <alignment horizontal="center" vertical="center" wrapText="1"/>
    </xf>
    <xf numFmtId="0" fontId="37" fillId="4" borderId="65" xfId="0" applyFont="1" applyFill="1" applyBorder="1" applyAlignment="1">
      <alignment horizontal="center" vertical="center" wrapText="1"/>
    </xf>
    <xf numFmtId="0" fontId="38" fillId="4" borderId="64" xfId="0" applyFont="1" applyFill="1" applyBorder="1" applyAlignment="1">
      <alignment horizontal="center" vertical="center" wrapText="1"/>
    </xf>
    <xf numFmtId="0" fontId="38" fillId="4" borderId="49" xfId="0" applyFont="1" applyFill="1" applyBorder="1" applyAlignment="1">
      <alignment horizontal="center" vertical="center" wrapText="1"/>
    </xf>
    <xf numFmtId="0" fontId="38" fillId="4" borderId="65" xfId="0" applyFont="1" applyFill="1" applyBorder="1" applyAlignment="1">
      <alignment horizontal="center" vertical="center" wrapText="1"/>
    </xf>
    <xf numFmtId="49" fontId="38" fillId="4" borderId="64" xfId="0" applyNumberFormat="1" applyFont="1" applyFill="1" applyBorder="1" applyAlignment="1">
      <alignment horizontal="center" vertical="center" wrapText="1"/>
    </xf>
    <xf numFmtId="49" fontId="38" fillId="4" borderId="49" xfId="0" applyNumberFormat="1" applyFont="1" applyFill="1" applyBorder="1" applyAlignment="1">
      <alignment horizontal="center" vertical="center" wrapText="1"/>
    </xf>
    <xf numFmtId="49" fontId="38" fillId="4" borderId="65" xfId="0" applyNumberFormat="1" applyFont="1" applyFill="1" applyBorder="1" applyAlignment="1">
      <alignment horizontal="center" vertical="center" wrapText="1"/>
    </xf>
    <xf numFmtId="49" fontId="40" fillId="4" borderId="64" xfId="0" applyNumberFormat="1" applyFont="1" applyFill="1" applyBorder="1" applyAlignment="1">
      <alignment horizontal="center" vertical="center" wrapText="1"/>
    </xf>
    <xf numFmtId="49" fontId="40" fillId="4" borderId="49" xfId="0" applyNumberFormat="1" applyFont="1" applyFill="1" applyBorder="1" applyAlignment="1">
      <alignment horizontal="center" vertical="center" wrapText="1"/>
    </xf>
    <xf numFmtId="49" fontId="40" fillId="4" borderId="65" xfId="0" applyNumberFormat="1" applyFont="1" applyFill="1" applyBorder="1" applyAlignment="1">
      <alignment horizontal="center" vertical="center" wrapText="1"/>
    </xf>
    <xf numFmtId="0" fontId="40" fillId="4" borderId="64" xfId="0" applyFont="1" applyFill="1" applyBorder="1" applyAlignment="1">
      <alignment horizontal="center" vertical="center" wrapText="1"/>
    </xf>
    <xf numFmtId="0" fontId="40" fillId="4" borderId="49" xfId="0" applyFont="1" applyFill="1" applyBorder="1" applyAlignment="1">
      <alignment horizontal="center" vertical="center" wrapText="1"/>
    </xf>
    <xf numFmtId="0" fontId="40" fillId="4" borderId="65" xfId="0" applyFont="1" applyFill="1" applyBorder="1" applyAlignment="1">
      <alignment horizontal="center" vertical="center" wrapText="1"/>
    </xf>
    <xf numFmtId="0" fontId="40" fillId="4" borderId="51" xfId="0" applyFont="1" applyFill="1" applyBorder="1" applyAlignment="1">
      <alignment horizontal="center" vertical="center" wrapText="1"/>
    </xf>
    <xf numFmtId="0" fontId="38" fillId="4" borderId="51" xfId="0" applyFont="1" applyFill="1" applyBorder="1" applyAlignment="1">
      <alignment horizontal="center" vertical="center" wrapText="1"/>
    </xf>
    <xf numFmtId="0" fontId="38" fillId="4" borderId="64" xfId="0" applyFont="1" applyFill="1" applyBorder="1" applyAlignment="1">
      <alignment horizontal="center" vertical="center"/>
    </xf>
    <xf numFmtId="0" fontId="38" fillId="4" borderId="49" xfId="0" applyFont="1" applyFill="1" applyBorder="1" applyAlignment="1">
      <alignment horizontal="center" vertical="center"/>
    </xf>
    <xf numFmtId="0" fontId="38" fillId="4" borderId="65" xfId="0" applyFont="1" applyFill="1" applyBorder="1" applyAlignment="1">
      <alignment horizontal="center" vertical="center"/>
    </xf>
    <xf numFmtId="0" fontId="38" fillId="4" borderId="51" xfId="0" applyFont="1" applyFill="1" applyBorder="1" applyAlignment="1">
      <alignment horizontal="center" vertical="center"/>
    </xf>
    <xf numFmtId="0" fontId="40" fillId="4" borderId="64" xfId="0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0" fontId="40" fillId="4" borderId="65" xfId="0" applyFont="1" applyFill="1" applyBorder="1" applyAlignment="1">
      <alignment horizontal="center" vertical="center"/>
    </xf>
    <xf numFmtId="49" fontId="38" fillId="4" borderId="64" xfId="0" applyNumberFormat="1" applyFont="1" applyFill="1" applyBorder="1" applyAlignment="1">
      <alignment horizontal="center" vertical="center"/>
    </xf>
    <xf numFmtId="49" fontId="38" fillId="4" borderId="49" xfId="0" applyNumberFormat="1" applyFont="1" applyFill="1" applyBorder="1" applyAlignment="1">
      <alignment horizontal="center" vertical="center"/>
    </xf>
    <xf numFmtId="49" fontId="38" fillId="4" borderId="65" xfId="0" applyNumberFormat="1" applyFont="1" applyFill="1" applyBorder="1" applyAlignment="1">
      <alignment horizontal="center" vertical="center"/>
    </xf>
    <xf numFmtId="0" fontId="35" fillId="4" borderId="44" xfId="0" applyFont="1" applyFill="1" applyBorder="1" applyAlignment="1">
      <alignment horizontal="center" vertical="center"/>
    </xf>
    <xf numFmtId="0" fontId="35" fillId="4" borderId="38" xfId="0" applyFont="1" applyFill="1" applyBorder="1" applyAlignment="1">
      <alignment horizontal="center" vertical="center"/>
    </xf>
    <xf numFmtId="0" fontId="35" fillId="4" borderId="45" xfId="0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5" fillId="4" borderId="66" xfId="0" applyFont="1" applyFill="1" applyBorder="1" applyAlignment="1">
      <alignment horizontal="center" vertical="center"/>
    </xf>
    <xf numFmtId="0" fontId="35" fillId="4" borderId="20" xfId="0" applyFont="1" applyFill="1" applyBorder="1" applyAlignment="1">
      <alignment horizontal="center" vertical="center"/>
    </xf>
    <xf numFmtId="0" fontId="35" fillId="4" borderId="67" xfId="0" applyFont="1" applyFill="1" applyBorder="1" applyAlignment="1">
      <alignment horizontal="center" vertical="center"/>
    </xf>
    <xf numFmtId="0" fontId="37" fillId="4" borderId="58" xfId="0" applyFont="1" applyFill="1" applyBorder="1" applyAlignment="1">
      <alignment horizontal="center" vertical="center" wrapText="1"/>
    </xf>
    <xf numFmtId="0" fontId="37" fillId="4" borderId="59" xfId="0" applyFont="1" applyFill="1" applyBorder="1" applyAlignment="1">
      <alignment horizontal="center" vertical="center" wrapText="1"/>
    </xf>
    <xf numFmtId="0" fontId="37" fillId="4" borderId="60" xfId="0" applyFont="1" applyFill="1" applyBorder="1" applyAlignment="1">
      <alignment horizontal="center" vertical="center" wrapText="1"/>
    </xf>
    <xf numFmtId="0" fontId="38" fillId="4" borderId="55" xfId="0" applyFont="1" applyFill="1" applyBorder="1" applyAlignment="1">
      <alignment horizontal="center" vertical="center" wrapText="1"/>
    </xf>
    <xf numFmtId="0" fontId="38" fillId="4" borderId="56" xfId="0" applyFont="1" applyFill="1" applyBorder="1" applyAlignment="1">
      <alignment horizontal="center" vertical="center" wrapText="1"/>
    </xf>
    <xf numFmtId="0" fontId="38" fillId="4" borderId="57" xfId="0" applyFont="1" applyFill="1" applyBorder="1" applyAlignment="1">
      <alignment horizontal="center" vertical="center" wrapText="1"/>
    </xf>
    <xf numFmtId="49" fontId="38" fillId="4" borderId="61" xfId="0" applyNumberFormat="1" applyFont="1" applyFill="1" applyBorder="1" applyAlignment="1">
      <alignment horizontal="center" vertical="center"/>
    </xf>
    <xf numFmtId="49" fontId="38" fillId="4" borderId="62" xfId="0" applyNumberFormat="1" applyFont="1" applyFill="1" applyBorder="1" applyAlignment="1">
      <alignment horizontal="center" vertical="center"/>
    </xf>
    <xf numFmtId="49" fontId="38" fillId="4" borderId="63" xfId="0" applyNumberFormat="1" applyFont="1" applyFill="1" applyBorder="1" applyAlignment="1">
      <alignment horizontal="center" vertical="center"/>
    </xf>
    <xf numFmtId="49" fontId="38" fillId="4" borderId="58" xfId="0" applyNumberFormat="1" applyFont="1" applyFill="1" applyBorder="1" applyAlignment="1">
      <alignment horizontal="center" vertical="center" wrapText="1"/>
    </xf>
    <xf numFmtId="49" fontId="38" fillId="4" borderId="59" xfId="0" applyNumberFormat="1" applyFont="1" applyFill="1" applyBorder="1" applyAlignment="1">
      <alignment horizontal="center" vertical="center" wrapText="1"/>
    </xf>
    <xf numFmtId="49" fontId="38" fillId="4" borderId="60" xfId="0" applyNumberFormat="1" applyFont="1" applyFill="1" applyBorder="1" applyAlignment="1">
      <alignment horizontal="center" vertical="center" wrapText="1"/>
    </xf>
    <xf numFmtId="0" fontId="38" fillId="4" borderId="61" xfId="0" applyFont="1" applyFill="1" applyBorder="1" applyAlignment="1">
      <alignment horizontal="center" vertical="center" wrapText="1"/>
    </xf>
    <xf numFmtId="0" fontId="38" fillId="4" borderId="62" xfId="0" applyFont="1" applyFill="1" applyBorder="1" applyAlignment="1">
      <alignment horizontal="center" vertical="center" wrapText="1"/>
    </xf>
    <xf numFmtId="0" fontId="38" fillId="4" borderId="63" xfId="0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wrapText="1"/>
    </xf>
    <xf numFmtId="0" fontId="38" fillId="4" borderId="59" xfId="0" applyFont="1" applyFill="1" applyBorder="1" applyAlignment="1">
      <alignment horizontal="center" vertical="center" wrapText="1"/>
    </xf>
    <xf numFmtId="0" fontId="38" fillId="4" borderId="60" xfId="0" applyFont="1" applyFill="1" applyBorder="1" applyAlignment="1">
      <alignment horizontal="center" vertical="center" wrapText="1"/>
    </xf>
    <xf numFmtId="0" fontId="38" fillId="4" borderId="52" xfId="0" applyFont="1" applyFill="1" applyBorder="1" applyAlignment="1">
      <alignment horizontal="center" vertical="center" wrapText="1"/>
    </xf>
    <xf numFmtId="0" fontId="38" fillId="4" borderId="55" xfId="0" applyFont="1" applyFill="1" applyBorder="1" applyAlignment="1">
      <alignment horizontal="center" vertical="center"/>
    </xf>
    <xf numFmtId="0" fontId="38" fillId="4" borderId="56" xfId="0" applyFont="1" applyFill="1" applyBorder="1" applyAlignment="1">
      <alignment horizontal="center" vertical="center"/>
    </xf>
    <xf numFmtId="0" fontId="38" fillId="4" borderId="57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left" vertical="center"/>
    </xf>
    <xf numFmtId="0" fontId="34" fillId="2" borderId="34" xfId="0" applyFont="1" applyFill="1" applyBorder="1" applyAlignment="1">
      <alignment horizontal="left" vertical="center"/>
    </xf>
    <xf numFmtId="0" fontId="34" fillId="2" borderId="39" xfId="0" applyFont="1" applyFill="1" applyBorder="1" applyAlignment="1">
      <alignment horizontal="left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38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0" fontId="35" fillId="2" borderId="4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6" fillId="2" borderId="43" xfId="0" applyFont="1" applyFill="1" applyBorder="1" applyAlignment="1">
      <alignment vertical="center"/>
    </xf>
    <xf numFmtId="0" fontId="36" fillId="2" borderId="49" xfId="0" applyFont="1" applyFill="1" applyBorder="1" applyAlignment="1">
      <alignment vertical="center"/>
    </xf>
    <xf numFmtId="0" fontId="36" fillId="2" borderId="40" xfId="0" applyFont="1" applyFill="1" applyBorder="1" applyAlignment="1">
      <alignment vertical="center"/>
    </xf>
    <xf numFmtId="0" fontId="36" fillId="2" borderId="43" xfId="0" applyFont="1" applyFill="1" applyBorder="1" applyAlignment="1">
      <alignment horizontal="center" vertical="center"/>
    </xf>
    <xf numFmtId="0" fontId="36" fillId="2" borderId="49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49" fontId="36" fillId="2" borderId="43" xfId="0" applyNumberFormat="1" applyFont="1" applyFill="1" applyBorder="1" applyAlignment="1">
      <alignment horizontal="center" vertical="center" wrapText="1"/>
    </xf>
    <xf numFmtId="49" fontId="36" fillId="2" borderId="49" xfId="0" applyNumberFormat="1" applyFont="1" applyFill="1" applyBorder="1" applyAlignment="1">
      <alignment horizontal="center" vertical="center" wrapText="1"/>
    </xf>
    <xf numFmtId="49" fontId="36" fillId="2" borderId="40" xfId="0" applyNumberFormat="1" applyFont="1" applyFill="1" applyBorder="1" applyAlignment="1">
      <alignment horizontal="center" vertical="center" wrapText="1"/>
    </xf>
    <xf numFmtId="49" fontId="36" fillId="2" borderId="43" xfId="0" applyNumberFormat="1" applyFont="1" applyFill="1" applyBorder="1" applyAlignment="1">
      <alignment horizontal="center" vertical="center" textRotation="90" wrapText="1"/>
    </xf>
    <xf numFmtId="49" fontId="36" fillId="2" borderId="49" xfId="0" applyNumberFormat="1" applyFont="1" applyFill="1" applyBorder="1" applyAlignment="1">
      <alignment horizontal="center" vertical="center" textRotation="90" wrapText="1"/>
    </xf>
    <xf numFmtId="49" fontId="36" fillId="2" borderId="40" xfId="0" applyNumberFormat="1" applyFont="1" applyFill="1" applyBorder="1" applyAlignment="1">
      <alignment horizontal="center" vertical="center" textRotation="90" wrapText="1"/>
    </xf>
    <xf numFmtId="0" fontId="36" fillId="2" borderId="43" xfId="0" applyFont="1" applyFill="1" applyBorder="1" applyAlignment="1">
      <alignment horizontal="center" vertical="center" textRotation="90" wrapText="1"/>
    </xf>
    <xf numFmtId="0" fontId="36" fillId="2" borderId="49" xfId="0" applyFont="1" applyFill="1" applyBorder="1" applyAlignment="1">
      <alignment horizontal="center" vertical="center" textRotation="90" wrapText="1"/>
    </xf>
    <xf numFmtId="0" fontId="36" fillId="2" borderId="40" xfId="0" applyFont="1" applyFill="1" applyBorder="1" applyAlignment="1">
      <alignment horizontal="center" vertical="center" textRotation="90" wrapText="1"/>
    </xf>
    <xf numFmtId="0" fontId="35" fillId="2" borderId="44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1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0" fontId="50" fillId="0" borderId="69" xfId="6" applyFont="1" applyBorder="1" applyAlignment="1">
      <alignment horizontal="center" vertical="center"/>
    </xf>
    <xf numFmtId="168" fontId="50" fillId="0" borderId="69" xfId="6" applyNumberFormat="1" applyFont="1" applyBorder="1" applyAlignment="1">
      <alignment horizontal="center" vertical="center"/>
    </xf>
    <xf numFmtId="0" fontId="49" fillId="0" borderId="72" xfId="6" applyFont="1" applyBorder="1" applyAlignment="1">
      <alignment horizontal="center" vertical="center"/>
    </xf>
    <xf numFmtId="0" fontId="49" fillId="0" borderId="84" xfId="6" applyFont="1" applyBorder="1" applyAlignment="1">
      <alignment horizontal="center" vertical="center"/>
    </xf>
    <xf numFmtId="0" fontId="49" fillId="0" borderId="75" xfId="6" applyFont="1" applyBorder="1" applyAlignment="1">
      <alignment horizontal="center" vertical="center"/>
    </xf>
    <xf numFmtId="0" fontId="46" fillId="0" borderId="72" xfId="6" applyFont="1" applyBorder="1" applyAlignment="1">
      <alignment horizontal="center" vertical="center" textRotation="90"/>
    </xf>
    <xf numFmtId="0" fontId="46" fillId="0" borderId="84" xfId="6" applyFont="1" applyBorder="1" applyAlignment="1">
      <alignment horizontal="center" vertical="center" textRotation="90"/>
    </xf>
    <xf numFmtId="0" fontId="46" fillId="0" borderId="75" xfId="6" applyFont="1" applyBorder="1" applyAlignment="1">
      <alignment horizontal="center" vertical="center" textRotation="90"/>
    </xf>
    <xf numFmtId="0" fontId="50" fillId="0" borderId="72" xfId="6" applyFont="1" applyBorder="1" applyAlignment="1">
      <alignment horizontal="center" vertical="center" wrapText="1"/>
    </xf>
    <xf numFmtId="0" fontId="50" fillId="0" borderId="84" xfId="6" applyFont="1" applyBorder="1" applyAlignment="1">
      <alignment horizontal="center" vertical="center" wrapText="1"/>
    </xf>
    <xf numFmtId="0" fontId="50" fillId="0" borderId="75" xfId="6" applyFont="1" applyBorder="1" applyAlignment="1">
      <alignment horizontal="center" vertical="center" wrapText="1"/>
    </xf>
    <xf numFmtId="49" fontId="50" fillId="0" borderId="72" xfId="6" applyNumberFormat="1" applyFont="1" applyBorder="1" applyAlignment="1">
      <alignment horizontal="center" vertical="center"/>
    </xf>
    <xf numFmtId="49" fontId="50" fillId="0" borderId="84" xfId="6" applyNumberFormat="1" applyFont="1" applyBorder="1" applyAlignment="1">
      <alignment horizontal="center" vertical="center"/>
    </xf>
    <xf numFmtId="49" fontId="50" fillId="0" borderId="75" xfId="6" applyNumberFormat="1" applyFont="1" applyBorder="1" applyAlignment="1">
      <alignment horizontal="center" vertical="center"/>
    </xf>
    <xf numFmtId="0" fontId="49" fillId="0" borderId="69" xfId="6" applyFont="1" applyBorder="1" applyAlignment="1">
      <alignment horizontal="center" vertical="center"/>
    </xf>
    <xf numFmtId="0" fontId="46" fillId="0" borderId="69" xfId="6" applyFont="1" applyBorder="1" applyAlignment="1">
      <alignment horizontal="center" vertical="center" textRotation="90"/>
    </xf>
    <xf numFmtId="0" fontId="41" fillId="0" borderId="69" xfId="6" applyFont="1" applyBorder="1" applyAlignment="1">
      <alignment horizontal="center" vertical="top" wrapText="1"/>
    </xf>
    <xf numFmtId="0" fontId="50" fillId="0" borderId="69" xfId="6" applyFont="1" applyBorder="1" applyAlignment="1">
      <alignment horizontal="center" vertical="top" wrapText="1"/>
    </xf>
    <xf numFmtId="49" fontId="41" fillId="0" borderId="69" xfId="6" applyNumberFormat="1" applyFont="1" applyBorder="1" applyAlignment="1">
      <alignment horizontal="center" vertical="top"/>
    </xf>
    <xf numFmtId="49" fontId="50" fillId="0" borderId="69" xfId="6" applyNumberFormat="1" applyFont="1" applyBorder="1" applyAlignment="1">
      <alignment horizontal="center" vertical="top"/>
    </xf>
    <xf numFmtId="0" fontId="50" fillId="0" borderId="69" xfId="6" applyFont="1" applyBorder="1" applyAlignment="1">
      <alignment horizontal="left" vertical="center" wrapText="1"/>
    </xf>
    <xf numFmtId="167" fontId="50" fillId="0" borderId="69" xfId="6" applyNumberFormat="1" applyFont="1" applyBorder="1" applyAlignment="1">
      <alignment horizontal="center" vertical="center"/>
    </xf>
    <xf numFmtId="0" fontId="50" fillId="0" borderId="99" xfId="6" applyFont="1" applyBorder="1" applyAlignment="1">
      <alignment horizontal="left" vertical="center" wrapText="1"/>
    </xf>
    <xf numFmtId="167" fontId="50" fillId="0" borderId="99" xfId="6" applyNumberFormat="1" applyFont="1" applyBorder="1" applyAlignment="1">
      <alignment horizontal="center" vertical="center"/>
    </xf>
    <xf numFmtId="0" fontId="50" fillId="0" borderId="72" xfId="6" applyFont="1" applyBorder="1" applyAlignment="1">
      <alignment horizontal="center" vertical="center"/>
    </xf>
    <xf numFmtId="0" fontId="50" fillId="0" borderId="84" xfId="6" applyFont="1" applyBorder="1" applyAlignment="1">
      <alignment horizontal="center" vertical="center"/>
    </xf>
    <xf numFmtId="0" fontId="50" fillId="0" borderId="75" xfId="6" applyFont="1" applyBorder="1" applyAlignment="1">
      <alignment horizontal="center" vertical="center"/>
    </xf>
    <xf numFmtId="0" fontId="50" fillId="0" borderId="69" xfId="6" applyFont="1" applyBorder="1" applyAlignment="1">
      <alignment horizontal="center" vertical="top"/>
    </xf>
    <xf numFmtId="0" fontId="49" fillId="0" borderId="69" xfId="6" applyFont="1" applyBorder="1" applyAlignment="1">
      <alignment horizontal="center" vertical="top"/>
    </xf>
    <xf numFmtId="0" fontId="41" fillId="0" borderId="72" xfId="6" applyFont="1" applyBorder="1" applyAlignment="1">
      <alignment horizontal="center" vertical="top" wrapText="1"/>
    </xf>
    <xf numFmtId="0" fontId="41" fillId="0" borderId="84" xfId="6" applyFont="1" applyBorder="1" applyAlignment="1">
      <alignment horizontal="center" vertical="top" wrapText="1"/>
    </xf>
    <xf numFmtId="0" fontId="41" fillId="0" borderId="75" xfId="6" applyFont="1" applyBorder="1" applyAlignment="1">
      <alignment horizontal="center" vertical="top" wrapText="1"/>
    </xf>
    <xf numFmtId="0" fontId="50" fillId="0" borderId="69" xfId="6" applyFont="1" applyBorder="1" applyAlignment="1">
      <alignment horizontal="center" vertical="center" wrapText="1"/>
    </xf>
    <xf numFmtId="49" fontId="50" fillId="0" borderId="69" xfId="6" applyNumberFormat="1" applyFont="1" applyBorder="1" applyAlignment="1">
      <alignment horizontal="center" vertical="center"/>
    </xf>
    <xf numFmtId="0" fontId="52" fillId="0" borderId="69" xfId="6" applyFont="1" applyBorder="1" applyAlignment="1">
      <alignment horizontal="center" vertical="top" wrapText="1"/>
    </xf>
    <xf numFmtId="0" fontId="49" fillId="0" borderId="87" xfId="6" applyFont="1" applyBorder="1" applyAlignment="1">
      <alignment horizontal="center" vertical="center"/>
    </xf>
    <xf numFmtId="0" fontId="46" fillId="4" borderId="2" xfId="6" applyFont="1" applyFill="1" applyBorder="1" applyAlignment="1">
      <alignment horizontal="center" vertical="center" textRotation="90"/>
    </xf>
    <xf numFmtId="0" fontId="46" fillId="4" borderId="9" xfId="6" applyFont="1" applyFill="1" applyBorder="1" applyAlignment="1">
      <alignment horizontal="center" vertical="center" textRotation="90"/>
    </xf>
    <xf numFmtId="0" fontId="46" fillId="4" borderId="5" xfId="6" applyFont="1" applyFill="1" applyBorder="1" applyAlignment="1">
      <alignment horizontal="center" vertical="center" textRotation="90"/>
    </xf>
    <xf numFmtId="0" fontId="50" fillId="0" borderId="101" xfId="6" applyFont="1" applyBorder="1" applyAlignment="1">
      <alignment horizontal="center" vertical="top" wrapText="1"/>
    </xf>
    <xf numFmtId="0" fontId="50" fillId="0" borderId="87" xfId="6" applyFont="1" applyBorder="1" applyAlignment="1">
      <alignment horizontal="center" vertical="top"/>
    </xf>
    <xf numFmtId="49" fontId="8" fillId="0" borderId="115" xfId="0" applyNumberFormat="1" applyFont="1" applyBorder="1" applyAlignment="1">
      <alignment horizontal="center" vertical="center" wrapText="1"/>
    </xf>
    <xf numFmtId="49" fontId="12" fillId="0" borderId="125" xfId="0" applyNumberFormat="1" applyFont="1" applyBorder="1" applyAlignment="1">
      <alignment horizontal="center" vertical="center" wrapText="1"/>
    </xf>
    <xf numFmtId="0" fontId="50" fillId="0" borderId="100" xfId="6" applyFont="1" applyBorder="1" applyAlignment="1">
      <alignment horizontal="left" vertical="center" wrapText="1"/>
    </xf>
    <xf numFmtId="0" fontId="50" fillId="0" borderId="75" xfId="6" applyFont="1" applyBorder="1" applyAlignment="1">
      <alignment horizontal="left" vertical="center" wrapText="1"/>
    </xf>
    <xf numFmtId="0" fontId="50" fillId="0" borderId="100" xfId="6" applyFont="1" applyBorder="1" applyAlignment="1">
      <alignment horizontal="center" vertical="center" wrapText="1"/>
    </xf>
    <xf numFmtId="0" fontId="50" fillId="0" borderId="2" xfId="6" applyFont="1" applyBorder="1" applyAlignment="1">
      <alignment horizontal="left" vertical="center" wrapText="1"/>
    </xf>
    <xf numFmtId="0" fontId="50" fillId="0" borderId="5" xfId="6" applyFont="1" applyBorder="1" applyAlignment="1">
      <alignment horizontal="left" vertical="center" wrapText="1"/>
    </xf>
    <xf numFmtId="167" fontId="50" fillId="0" borderId="1" xfId="6" applyNumberFormat="1" applyFont="1" applyBorder="1" applyAlignment="1">
      <alignment horizontal="center" vertical="center"/>
    </xf>
    <xf numFmtId="0" fontId="50" fillId="0" borderId="1" xfId="6" applyFont="1" applyBorder="1" applyAlignment="1">
      <alignment horizontal="center" vertical="center"/>
    </xf>
    <xf numFmtId="168" fontId="50" fillId="0" borderId="1" xfId="6" applyNumberFormat="1" applyFont="1" applyBorder="1" applyAlignment="1">
      <alignment horizontal="center" vertical="center"/>
    </xf>
    <xf numFmtId="0" fontId="46" fillId="4" borderId="84" xfId="6" applyFont="1" applyFill="1" applyBorder="1" applyAlignment="1">
      <alignment horizontal="center" vertical="center" textRotation="90"/>
    </xf>
    <xf numFmtId="0" fontId="46" fillId="4" borderId="75" xfId="6" applyFont="1" applyFill="1" applyBorder="1" applyAlignment="1">
      <alignment horizontal="center" vertical="center" textRotation="90"/>
    </xf>
    <xf numFmtId="0" fontId="50" fillId="0" borderId="72" xfId="6" applyFont="1" applyBorder="1" applyAlignment="1">
      <alignment horizontal="center" vertical="top" wrapText="1"/>
    </xf>
    <xf numFmtId="0" fontId="50" fillId="0" borderId="84" xfId="6" applyFont="1" applyBorder="1" applyAlignment="1">
      <alignment horizontal="center" vertical="top" wrapText="1"/>
    </xf>
    <xf numFmtId="0" fontId="50" fillId="0" borderId="75" xfId="6" applyFont="1" applyBorder="1" applyAlignment="1">
      <alignment horizontal="center" vertical="top" wrapText="1"/>
    </xf>
    <xf numFmtId="49" fontId="50" fillId="0" borderId="72" xfId="6" applyNumberFormat="1" applyFont="1" applyBorder="1" applyAlignment="1">
      <alignment horizontal="center" vertical="top"/>
    </xf>
    <xf numFmtId="49" fontId="50" fillId="0" borderId="84" xfId="6" applyNumberFormat="1" applyFont="1" applyBorder="1" applyAlignment="1">
      <alignment horizontal="center" vertical="top"/>
    </xf>
    <xf numFmtId="49" fontId="50" fillId="0" borderId="75" xfId="6" applyNumberFormat="1" applyFont="1" applyBorder="1" applyAlignment="1">
      <alignment horizontal="center" vertical="top"/>
    </xf>
    <xf numFmtId="0" fontId="46" fillId="4" borderId="72" xfId="6" applyFont="1" applyFill="1" applyBorder="1" applyAlignment="1">
      <alignment horizontal="center" vertical="center" textRotation="90"/>
    </xf>
    <xf numFmtId="0" fontId="50" fillId="0" borderId="85" xfId="6" applyFont="1" applyBorder="1" applyAlignment="1">
      <alignment horizontal="center" vertical="top"/>
    </xf>
    <xf numFmtId="0" fontId="50" fillId="0" borderId="91" xfId="6" applyFont="1" applyBorder="1" applyAlignment="1">
      <alignment horizontal="center" vertical="top"/>
    </xf>
    <xf numFmtId="0" fontId="50" fillId="0" borderId="86" xfId="6" applyFont="1" applyBorder="1" applyAlignment="1">
      <alignment horizontal="center" vertical="top"/>
    </xf>
    <xf numFmtId="0" fontId="41" fillId="0" borderId="69" xfId="6" applyFont="1" applyBorder="1" applyAlignment="1">
      <alignment horizontal="center" vertical="center" wrapText="1"/>
    </xf>
    <xf numFmtId="0" fontId="49" fillId="0" borderId="100" xfId="6" applyFont="1" applyBorder="1" applyAlignment="1">
      <alignment horizontal="center" vertical="center"/>
    </xf>
    <xf numFmtId="0" fontId="41" fillId="0" borderId="72" xfId="6" applyFont="1" applyBorder="1" applyAlignment="1">
      <alignment horizontal="center" vertical="center" wrapText="1"/>
    </xf>
    <xf numFmtId="0" fontId="41" fillId="0" borderId="84" xfId="6" applyFont="1" applyBorder="1" applyAlignment="1">
      <alignment horizontal="center" vertical="center" wrapText="1"/>
    </xf>
    <xf numFmtId="0" fontId="41" fillId="0" borderId="75" xfId="6" applyFont="1" applyBorder="1" applyAlignment="1">
      <alignment horizontal="center" vertical="center" wrapText="1"/>
    </xf>
    <xf numFmtId="167" fontId="50" fillId="0" borderId="69" xfId="6" applyNumberFormat="1" applyFont="1" applyBorder="1" applyAlignment="1">
      <alignment horizontal="center" vertical="center" wrapText="1"/>
    </xf>
    <xf numFmtId="49" fontId="50" fillId="0" borderId="0" xfId="5" applyNumberFormat="1" applyFont="1" applyAlignment="1">
      <alignment horizontal="center" vertical="center"/>
    </xf>
    <xf numFmtId="0" fontId="50" fillId="0" borderId="99" xfId="6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top"/>
    </xf>
    <xf numFmtId="0" fontId="49" fillId="0" borderId="99" xfId="6" applyFont="1" applyBorder="1" applyAlignment="1">
      <alignment horizontal="center" vertical="center"/>
    </xf>
    <xf numFmtId="0" fontId="46" fillId="0" borderId="69" xfId="5" applyFont="1" applyBorder="1" applyAlignment="1">
      <alignment horizontal="center" vertical="center" textRotation="90"/>
    </xf>
    <xf numFmtId="0" fontId="46" fillId="0" borderId="99" xfId="5" applyFont="1" applyBorder="1" applyAlignment="1">
      <alignment horizontal="center" vertical="center" textRotation="90"/>
    </xf>
    <xf numFmtId="0" fontId="50" fillId="0" borderId="99" xfId="6" applyFont="1" applyBorder="1" applyAlignment="1">
      <alignment horizontal="center" vertical="center" wrapText="1"/>
    </xf>
    <xf numFmtId="49" fontId="50" fillId="0" borderId="99" xfId="6" applyNumberFormat="1" applyFont="1" applyBorder="1" applyAlignment="1">
      <alignment horizontal="center" vertical="center"/>
    </xf>
    <xf numFmtId="0" fontId="49" fillId="0" borderId="2" xfId="6" applyFont="1" applyBorder="1" applyAlignment="1">
      <alignment horizontal="center" vertical="center"/>
    </xf>
    <xf numFmtId="0" fontId="49" fillId="0" borderId="9" xfId="6" applyFont="1" applyBorder="1" applyAlignment="1">
      <alignment horizontal="center" vertical="center"/>
    </xf>
    <xf numFmtId="0" fontId="49" fillId="0" borderId="5" xfId="6" applyFont="1" applyBorder="1" applyAlignment="1">
      <alignment horizontal="center" vertical="center"/>
    </xf>
    <xf numFmtId="0" fontId="46" fillId="0" borderId="97" xfId="6" applyFont="1" applyBorder="1" applyAlignment="1">
      <alignment horizontal="center" vertical="center" textRotation="90"/>
    </xf>
    <xf numFmtId="0" fontId="46" fillId="0" borderId="96" xfId="6" applyFont="1" applyBorder="1" applyAlignment="1">
      <alignment horizontal="center" vertical="center" textRotation="90"/>
    </xf>
    <xf numFmtId="0" fontId="46" fillId="0" borderId="95" xfId="6" applyFont="1" applyBorder="1" applyAlignment="1">
      <alignment horizontal="center" vertical="center" textRotation="90"/>
    </xf>
    <xf numFmtId="0" fontId="49" fillId="0" borderId="98" xfId="6" applyFont="1" applyBorder="1" applyAlignment="1">
      <alignment horizontal="center" vertical="center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9" fontId="19" fillId="2" borderId="114" xfId="0" applyNumberFormat="1" applyFont="1" applyFill="1" applyBorder="1" applyAlignment="1">
      <alignment horizontal="left" vertical="top" wrapText="1"/>
    </xf>
    <xf numFmtId="49" fontId="19" fillId="2" borderId="0" xfId="0" applyNumberFormat="1" applyFont="1" applyFill="1" applyBorder="1" applyAlignment="1">
      <alignment horizontal="left" vertical="top" wrapText="1"/>
    </xf>
    <xf numFmtId="49" fontId="19" fillId="2" borderId="21" xfId="0" applyNumberFormat="1" applyFont="1" applyFill="1" applyBorder="1" applyAlignment="1">
      <alignment horizontal="left" vertical="center" wrapText="1"/>
    </xf>
    <xf numFmtId="49" fontId="19" fillId="2" borderId="0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17" fillId="3" borderId="22" xfId="0" applyNumberFormat="1" applyFont="1" applyFill="1" applyBorder="1" applyAlignment="1">
      <alignment horizontal="center" vertical="center" wrapText="1"/>
    </xf>
    <xf numFmtId="49" fontId="17" fillId="3" borderId="23" xfId="0" applyNumberFormat="1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49" fontId="17" fillId="3" borderId="25" xfId="0" applyNumberFormat="1" applyFont="1" applyFill="1" applyBorder="1" applyAlignment="1">
      <alignment horizontal="center" vertical="center" wrapText="1"/>
    </xf>
    <xf numFmtId="49" fontId="81" fillId="0" borderId="0" xfId="0" applyNumberFormat="1" applyFont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3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49" fontId="19" fillId="3" borderId="8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49" fontId="17" fillId="3" borderId="26" xfId="0" applyNumberFormat="1" applyFont="1" applyFill="1" applyBorder="1" applyAlignment="1">
      <alignment horizontal="center" vertical="center" wrapText="1"/>
    </xf>
    <xf numFmtId="49" fontId="17" fillId="3" borderId="27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30" xfId="0" applyFont="1" applyFill="1" applyBorder="1" applyAlignment="1">
      <alignment horizontal="center"/>
    </xf>
    <xf numFmtId="0" fontId="76" fillId="2" borderId="19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top" wrapText="1"/>
    </xf>
    <xf numFmtId="49" fontId="6" fillId="0" borderId="0" xfId="0" applyNumberFormat="1" applyFont="1" applyFill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center" vertical="center" textRotation="90" wrapText="1"/>
    </xf>
    <xf numFmtId="49" fontId="17" fillId="2" borderId="9" xfId="0" applyNumberFormat="1" applyFont="1" applyFill="1" applyBorder="1" applyAlignment="1">
      <alignment horizontal="center" vertical="center" textRotation="90" wrapText="1"/>
    </xf>
    <xf numFmtId="49" fontId="17" fillId="2" borderId="5" xfId="0" applyNumberFormat="1" applyFont="1" applyFill="1" applyBorder="1" applyAlignment="1">
      <alignment horizontal="center" vertical="center" textRotation="90" wrapText="1"/>
    </xf>
    <xf numFmtId="49" fontId="19" fillId="2" borderId="19" xfId="0" applyNumberFormat="1" applyFont="1" applyFill="1" applyBorder="1" applyAlignment="1">
      <alignment horizontal="left" vertical="center" wrapText="1"/>
    </xf>
    <xf numFmtId="49" fontId="19" fillId="2" borderId="20" xfId="0" applyNumberFormat="1" applyFont="1" applyFill="1" applyBorder="1" applyAlignment="1">
      <alignment horizontal="left" vertical="center" wrapText="1"/>
    </xf>
  </cellXfs>
  <cellStyles count="64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Dziesiętny 2" xfId="13"/>
    <cellStyle name="Hyperlink" xfId="56"/>
    <cellStyle name="Hyperlink 2" xfId="57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ny" xfId="0" builtinId="0"/>
    <cellStyle name="Normalny 2" xfId="1"/>
    <cellStyle name="Normalny 2 2" xfId="2"/>
    <cellStyle name="Normalny 2 2 2" xfId="8"/>
    <cellStyle name="Normalny 3" xfId="3"/>
    <cellStyle name="Normalny 3 2" xfId="11"/>
    <cellStyle name="Normalny 4" xfId="5"/>
    <cellStyle name="Normalny 5" xfId="10"/>
    <cellStyle name="Normalny 6" xfId="9"/>
    <cellStyle name="Normalny 7" xfId="54"/>
    <cellStyle name="Normalny 7 2" xfId="61"/>
    <cellStyle name="Normalny 8" xfId="58"/>
    <cellStyle name="Normalny 8 2" xfId="63"/>
    <cellStyle name="Normalny 9" xfId="59"/>
    <cellStyle name="Normalny_Arkusz1" xfId="6"/>
    <cellStyle name="Obliczenia" xfId="24" builtinId="22" customBuiltin="1"/>
    <cellStyle name="Procentowy 2" xfId="12"/>
    <cellStyle name="Procentowy 3" xfId="60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/>
    <cellStyle name="Uwaga 3" xfId="7"/>
    <cellStyle name="Uwaga 4" xfId="55"/>
    <cellStyle name="Walutowy 2" xfId="62"/>
    <cellStyle name="Złe" xfId="20" builtinId="27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723900</xdr:rowOff>
    </xdr:from>
    <xdr:to>
      <xdr:col>2</xdr:col>
      <xdr:colOff>28575</xdr:colOff>
      <xdr:row>6</xdr:row>
      <xdr:rowOff>600075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295275" y="2600325"/>
          <a:ext cx="1276350" cy="933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1228725</xdr:colOff>
      <xdr:row>8</xdr:row>
      <xdr:rowOff>838200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14325" y="3552825"/>
          <a:ext cx="1219200" cy="990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9525</xdr:rowOff>
    </xdr:from>
    <xdr:to>
      <xdr:col>1</xdr:col>
      <xdr:colOff>1219200</xdr:colOff>
      <xdr:row>10</xdr:row>
      <xdr:rowOff>876300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23850" y="4591050"/>
          <a:ext cx="1200150" cy="1028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38100</xdr:rowOff>
    </xdr:from>
    <xdr:to>
      <xdr:col>2</xdr:col>
      <xdr:colOff>38100</xdr:colOff>
      <xdr:row>13</xdr:row>
      <xdr:rowOff>9525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CxnSpPr/>
      </xdr:nvCxnSpPr>
      <xdr:spPr>
        <a:xfrm>
          <a:off x="314325" y="5676900"/>
          <a:ext cx="1266825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13</xdr:row>
      <xdr:rowOff>38100</xdr:rowOff>
    </xdr:from>
    <xdr:to>
      <xdr:col>1</xdr:col>
      <xdr:colOff>1219200</xdr:colOff>
      <xdr:row>14</xdr:row>
      <xdr:rowOff>1304925</xdr:rowOff>
    </xdr:to>
    <xdr:cxnSp macro="">
      <xdr:nvCxnSpPr>
        <xdr:cNvPr id="11" name="Łącznik prosty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CxnSpPr/>
      </xdr:nvCxnSpPr>
      <xdr:spPr>
        <a:xfrm>
          <a:off x="323850" y="6962775"/>
          <a:ext cx="1200150" cy="1428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15</xdr:row>
      <xdr:rowOff>38100</xdr:rowOff>
    </xdr:from>
    <xdr:to>
      <xdr:col>1</xdr:col>
      <xdr:colOff>1209675</xdr:colOff>
      <xdr:row>16</xdr:row>
      <xdr:rowOff>981075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CxnSpPr/>
      </xdr:nvCxnSpPr>
      <xdr:spPr>
        <a:xfrm>
          <a:off x="333375" y="8439150"/>
          <a:ext cx="118110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93"/>
  <sheetViews>
    <sheetView tabSelected="1" zoomScale="75" zoomScaleNormal="75" workbookViewId="0">
      <selection activeCell="H30" sqref="H30"/>
    </sheetView>
  </sheetViews>
  <sheetFormatPr defaultColWidth="9.140625" defaultRowHeight="12"/>
  <cols>
    <col min="1" max="1" width="16.5703125" style="23" customWidth="1"/>
    <col min="2" max="3" width="27.5703125" style="24" customWidth="1"/>
    <col min="4" max="5" width="11.7109375" style="18" customWidth="1"/>
    <col min="6" max="6" width="28.42578125" style="24" customWidth="1"/>
    <col min="7" max="7" width="23.5703125" style="24" customWidth="1"/>
    <col min="8" max="8" width="16.42578125" style="18" customWidth="1"/>
    <col min="9" max="9" width="17" style="18" customWidth="1"/>
    <col min="10" max="10" width="29.7109375" style="18" customWidth="1"/>
    <col min="11" max="11" width="15.140625" style="18" customWidth="1"/>
    <col min="12" max="12" width="15.5703125" style="18" customWidth="1"/>
    <col min="13" max="13" width="15.28515625" style="18" customWidth="1"/>
    <col min="14" max="15" width="12.7109375" style="18" customWidth="1"/>
    <col min="16" max="16384" width="9.140625" style="18"/>
  </cols>
  <sheetData>
    <row r="1" spans="1:15" ht="39.75" customHeight="1">
      <c r="A1" s="363" t="s">
        <v>1416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5"/>
    </row>
    <row r="2" spans="1:15" ht="14.25" customHeight="1">
      <c r="A2" s="57">
        <v>1</v>
      </c>
      <c r="B2" s="58">
        <v>2</v>
      </c>
      <c r="C2" s="56">
        <v>3</v>
      </c>
      <c r="D2" s="366">
        <v>4</v>
      </c>
      <c r="E2" s="367"/>
      <c r="F2" s="58">
        <v>5</v>
      </c>
      <c r="G2" s="58">
        <v>6</v>
      </c>
      <c r="H2" s="58">
        <v>7</v>
      </c>
      <c r="I2" s="58">
        <v>8</v>
      </c>
      <c r="J2" s="287">
        <v>9</v>
      </c>
      <c r="K2" s="58">
        <v>10</v>
      </c>
      <c r="L2" s="56">
        <v>11</v>
      </c>
      <c r="M2" s="58">
        <v>12</v>
      </c>
      <c r="N2" s="368">
        <v>13</v>
      </c>
      <c r="O2" s="369"/>
    </row>
    <row r="3" spans="1:15" ht="102" customHeight="1">
      <c r="A3" s="370" t="s">
        <v>100</v>
      </c>
      <c r="B3" s="355" t="s">
        <v>101</v>
      </c>
      <c r="C3" s="355" t="s">
        <v>187</v>
      </c>
      <c r="D3" s="366" t="s">
        <v>140</v>
      </c>
      <c r="E3" s="367"/>
      <c r="F3" s="355" t="s">
        <v>141</v>
      </c>
      <c r="G3" s="373" t="s">
        <v>188</v>
      </c>
      <c r="H3" s="355" t="s">
        <v>189</v>
      </c>
      <c r="I3" s="355" t="s">
        <v>143</v>
      </c>
      <c r="J3" s="355" t="s">
        <v>144</v>
      </c>
      <c r="K3" s="355" t="s">
        <v>47</v>
      </c>
      <c r="L3" s="355" t="s">
        <v>21</v>
      </c>
      <c r="M3" s="355" t="s">
        <v>145</v>
      </c>
      <c r="N3" s="361" t="s">
        <v>22</v>
      </c>
      <c r="O3" s="362"/>
    </row>
    <row r="4" spans="1:15" ht="22.5" customHeight="1">
      <c r="A4" s="371"/>
      <c r="B4" s="360"/>
      <c r="C4" s="360"/>
      <c r="D4" s="58" t="s">
        <v>52</v>
      </c>
      <c r="E4" s="58" t="s">
        <v>53</v>
      </c>
      <c r="F4" s="360"/>
      <c r="G4" s="374"/>
      <c r="H4" s="360"/>
      <c r="I4" s="360"/>
      <c r="J4" s="360"/>
      <c r="K4" s="360"/>
      <c r="L4" s="360"/>
      <c r="M4" s="360"/>
      <c r="N4" s="58" t="s">
        <v>138</v>
      </c>
      <c r="O4" s="58" t="s">
        <v>139</v>
      </c>
    </row>
    <row r="5" spans="1:15" ht="59.25" customHeight="1">
      <c r="A5" s="371"/>
      <c r="B5" s="360"/>
      <c r="C5" s="360"/>
      <c r="D5" s="355" t="s">
        <v>25</v>
      </c>
      <c r="E5" s="355" t="s">
        <v>26</v>
      </c>
      <c r="F5" s="360"/>
      <c r="G5" s="374"/>
      <c r="H5" s="360"/>
      <c r="I5" s="360"/>
      <c r="J5" s="360"/>
      <c r="K5" s="360"/>
      <c r="L5" s="360"/>
      <c r="M5" s="360"/>
      <c r="N5" s="61" t="s">
        <v>48</v>
      </c>
      <c r="O5" s="61" t="s">
        <v>49</v>
      </c>
    </row>
    <row r="6" spans="1:15" ht="59.25" customHeight="1">
      <c r="A6" s="372"/>
      <c r="B6" s="356"/>
      <c r="C6" s="356"/>
      <c r="D6" s="356"/>
      <c r="E6" s="356"/>
      <c r="F6" s="356"/>
      <c r="G6" s="375"/>
      <c r="H6" s="356"/>
      <c r="I6" s="356"/>
      <c r="J6" s="356"/>
      <c r="K6" s="356"/>
      <c r="L6" s="356"/>
      <c r="M6" s="356"/>
      <c r="N6" s="61" t="s">
        <v>136</v>
      </c>
      <c r="O6" s="61" t="s">
        <v>137</v>
      </c>
    </row>
    <row r="7" spans="1:15" ht="30" customHeight="1">
      <c r="A7" s="345" t="s">
        <v>999</v>
      </c>
      <c r="B7" s="333" t="s">
        <v>378</v>
      </c>
      <c r="C7" s="330" t="s">
        <v>1104</v>
      </c>
      <c r="D7" s="138">
        <v>1</v>
      </c>
      <c r="E7" s="138"/>
      <c r="F7" s="357" t="s">
        <v>379</v>
      </c>
      <c r="G7" s="139">
        <v>2818034401</v>
      </c>
      <c r="H7" s="20" t="s">
        <v>948</v>
      </c>
      <c r="I7" s="333">
        <v>2818034</v>
      </c>
      <c r="J7" s="339" t="s">
        <v>750</v>
      </c>
      <c r="K7" s="21">
        <v>365</v>
      </c>
      <c r="L7" s="20">
        <v>24</v>
      </c>
      <c r="M7" s="20">
        <v>7</v>
      </c>
      <c r="N7" s="21" t="s">
        <v>380</v>
      </c>
      <c r="O7" s="21" t="s">
        <v>381</v>
      </c>
    </row>
    <row r="8" spans="1:15" ht="30" customHeight="1">
      <c r="A8" s="346"/>
      <c r="B8" s="334"/>
      <c r="C8" s="331"/>
      <c r="D8" s="138"/>
      <c r="E8" s="138">
        <v>1</v>
      </c>
      <c r="F8" s="358"/>
      <c r="G8" s="139">
        <v>2818034201</v>
      </c>
      <c r="H8" s="20" t="s">
        <v>371</v>
      </c>
      <c r="I8" s="335"/>
      <c r="J8" s="341"/>
      <c r="K8" s="21">
        <v>365</v>
      </c>
      <c r="L8" s="20">
        <v>24</v>
      </c>
      <c r="M8" s="20">
        <v>7</v>
      </c>
      <c r="N8" s="21" t="s">
        <v>380</v>
      </c>
      <c r="O8" s="21" t="s">
        <v>381</v>
      </c>
    </row>
    <row r="9" spans="1:15" ht="30" customHeight="1">
      <c r="A9" s="346"/>
      <c r="B9" s="334"/>
      <c r="C9" s="331"/>
      <c r="D9" s="138">
        <v>1</v>
      </c>
      <c r="E9" s="138"/>
      <c r="F9" s="357" t="s">
        <v>382</v>
      </c>
      <c r="G9" s="139">
        <v>2813044401</v>
      </c>
      <c r="H9" s="20" t="s">
        <v>918</v>
      </c>
      <c r="I9" s="20">
        <v>2813044</v>
      </c>
      <c r="J9" s="156" t="s">
        <v>1197</v>
      </c>
      <c r="K9" s="21">
        <v>365</v>
      </c>
      <c r="L9" s="20">
        <v>24</v>
      </c>
      <c r="M9" s="20">
        <v>7</v>
      </c>
      <c r="N9" s="21" t="s">
        <v>380</v>
      </c>
      <c r="O9" s="21" t="s">
        <v>381</v>
      </c>
    </row>
    <row r="10" spans="1:15" ht="30" customHeight="1">
      <c r="A10" s="346"/>
      <c r="B10" s="334"/>
      <c r="C10" s="331"/>
      <c r="D10" s="138"/>
      <c r="E10" s="138">
        <v>1</v>
      </c>
      <c r="F10" s="358"/>
      <c r="G10" s="139">
        <v>2813032201</v>
      </c>
      <c r="H10" s="20" t="s">
        <v>919</v>
      </c>
      <c r="I10" s="20">
        <v>2813032</v>
      </c>
      <c r="J10" s="156" t="s">
        <v>1343</v>
      </c>
      <c r="K10" s="21">
        <v>365</v>
      </c>
      <c r="L10" s="20">
        <v>24</v>
      </c>
      <c r="M10" s="20">
        <v>7</v>
      </c>
      <c r="N10" s="21" t="s">
        <v>380</v>
      </c>
      <c r="O10" s="21" t="s">
        <v>381</v>
      </c>
    </row>
    <row r="11" spans="1:15" ht="30" customHeight="1">
      <c r="A11" s="346"/>
      <c r="B11" s="334"/>
      <c r="C11" s="331"/>
      <c r="D11" s="138">
        <v>1</v>
      </c>
      <c r="E11" s="138"/>
      <c r="F11" s="357" t="s">
        <v>383</v>
      </c>
      <c r="G11" s="132">
        <v>2805011401</v>
      </c>
      <c r="H11" s="20" t="s">
        <v>992</v>
      </c>
      <c r="I11" s="333">
        <v>2805011</v>
      </c>
      <c r="J11" s="339" t="s">
        <v>1344</v>
      </c>
      <c r="K11" s="21">
        <v>365</v>
      </c>
      <c r="L11" s="20">
        <v>24</v>
      </c>
      <c r="M11" s="20">
        <v>7</v>
      </c>
      <c r="N11" s="21" t="s">
        <v>380</v>
      </c>
      <c r="O11" s="21" t="s">
        <v>381</v>
      </c>
    </row>
    <row r="12" spans="1:15" ht="30" customHeight="1">
      <c r="A12" s="346"/>
      <c r="B12" s="334"/>
      <c r="C12" s="331"/>
      <c r="D12" s="138"/>
      <c r="E12" s="138">
        <v>1</v>
      </c>
      <c r="F12" s="359"/>
      <c r="G12" s="140">
        <v>2805011202</v>
      </c>
      <c r="H12" s="20" t="s">
        <v>921</v>
      </c>
      <c r="I12" s="335"/>
      <c r="J12" s="341"/>
      <c r="K12" s="21">
        <v>365</v>
      </c>
      <c r="L12" s="20">
        <v>24</v>
      </c>
      <c r="M12" s="20">
        <v>7</v>
      </c>
      <c r="N12" s="21" t="s">
        <v>380</v>
      </c>
      <c r="O12" s="21" t="s">
        <v>381</v>
      </c>
    </row>
    <row r="13" spans="1:15" ht="30" customHeight="1">
      <c r="A13" s="346"/>
      <c r="B13" s="334"/>
      <c r="C13" s="331"/>
      <c r="D13" s="138"/>
      <c r="E13" s="138">
        <v>1</v>
      </c>
      <c r="F13" s="359"/>
      <c r="G13" s="139">
        <v>2805011201</v>
      </c>
      <c r="H13" s="20" t="s">
        <v>920</v>
      </c>
      <c r="I13" s="20">
        <v>2805011</v>
      </c>
      <c r="J13" s="156" t="s">
        <v>1198</v>
      </c>
      <c r="K13" s="21">
        <v>365</v>
      </c>
      <c r="L13" s="20">
        <v>24</v>
      </c>
      <c r="M13" s="20">
        <v>7</v>
      </c>
      <c r="N13" s="21" t="s">
        <v>380</v>
      </c>
      <c r="O13" s="21" t="s">
        <v>381</v>
      </c>
    </row>
    <row r="14" spans="1:15" ht="30" customHeight="1">
      <c r="A14" s="346"/>
      <c r="B14" s="334"/>
      <c r="C14" s="331"/>
      <c r="D14" s="138"/>
      <c r="E14" s="138">
        <v>1</v>
      </c>
      <c r="F14" s="358"/>
      <c r="G14" s="139">
        <v>2805032201</v>
      </c>
      <c r="H14" s="20" t="s">
        <v>922</v>
      </c>
      <c r="I14" s="20">
        <v>2805032</v>
      </c>
      <c r="J14" s="156" t="s">
        <v>1345</v>
      </c>
      <c r="K14" s="21">
        <v>365</v>
      </c>
      <c r="L14" s="20">
        <v>24</v>
      </c>
      <c r="M14" s="20">
        <v>7</v>
      </c>
      <c r="N14" s="21" t="s">
        <v>380</v>
      </c>
      <c r="O14" s="21" t="s">
        <v>381</v>
      </c>
    </row>
    <row r="15" spans="1:15" ht="30" customHeight="1">
      <c r="A15" s="346"/>
      <c r="B15" s="334"/>
      <c r="C15" s="331"/>
      <c r="D15" s="138"/>
      <c r="E15" s="138">
        <v>1</v>
      </c>
      <c r="F15" s="333" t="s">
        <v>384</v>
      </c>
      <c r="G15" s="20">
        <v>2816034201</v>
      </c>
      <c r="H15" s="20" t="s">
        <v>947</v>
      </c>
      <c r="I15" s="20">
        <v>2816034</v>
      </c>
      <c r="J15" s="156" t="s">
        <v>1199</v>
      </c>
      <c r="K15" s="21">
        <v>365</v>
      </c>
      <c r="L15" s="20">
        <v>24</v>
      </c>
      <c r="M15" s="20">
        <v>7</v>
      </c>
      <c r="N15" s="21" t="s">
        <v>380</v>
      </c>
      <c r="O15" s="21" t="s">
        <v>381</v>
      </c>
    </row>
    <row r="16" spans="1:15" ht="30" customHeight="1">
      <c r="A16" s="346"/>
      <c r="B16" s="334"/>
      <c r="C16" s="331"/>
      <c r="D16" s="138"/>
      <c r="E16" s="138">
        <v>1</v>
      </c>
      <c r="F16" s="334"/>
      <c r="G16" s="20">
        <v>2816024201</v>
      </c>
      <c r="H16" s="20" t="s">
        <v>923</v>
      </c>
      <c r="I16" s="20">
        <v>2816024</v>
      </c>
      <c r="J16" s="156" t="s">
        <v>1346</v>
      </c>
      <c r="K16" s="21">
        <v>365</v>
      </c>
      <c r="L16" s="20">
        <v>24</v>
      </c>
      <c r="M16" s="20">
        <v>7</v>
      </c>
      <c r="N16" s="21" t="s">
        <v>380</v>
      </c>
      <c r="O16" s="21" t="s">
        <v>381</v>
      </c>
    </row>
    <row r="17" spans="1:15" ht="30" customHeight="1">
      <c r="A17" s="346"/>
      <c r="B17" s="334"/>
      <c r="C17" s="331"/>
      <c r="D17" s="138"/>
      <c r="E17" s="138">
        <v>1</v>
      </c>
      <c r="F17" s="334"/>
      <c r="G17" s="20">
        <v>2816014201</v>
      </c>
      <c r="H17" s="20" t="s">
        <v>924</v>
      </c>
      <c r="I17" s="20">
        <v>2816014</v>
      </c>
      <c r="J17" s="156" t="s">
        <v>1347</v>
      </c>
      <c r="K17" s="21">
        <v>365</v>
      </c>
      <c r="L17" s="20">
        <v>24</v>
      </c>
      <c r="M17" s="20">
        <v>7</v>
      </c>
      <c r="N17" s="21" t="s">
        <v>380</v>
      </c>
      <c r="O17" s="21" t="s">
        <v>381</v>
      </c>
    </row>
    <row r="18" spans="1:15" ht="30" customHeight="1">
      <c r="A18" s="346"/>
      <c r="B18" s="334"/>
      <c r="C18" s="331"/>
      <c r="D18" s="138"/>
      <c r="E18" s="138">
        <v>1</v>
      </c>
      <c r="F18" s="335"/>
      <c r="G18" s="20">
        <v>2816044201</v>
      </c>
      <c r="H18" s="20" t="s">
        <v>925</v>
      </c>
      <c r="I18" s="20">
        <v>2816044</v>
      </c>
      <c r="J18" s="156" t="s">
        <v>1348</v>
      </c>
      <c r="K18" s="21">
        <v>365</v>
      </c>
      <c r="L18" s="20">
        <v>24</v>
      </c>
      <c r="M18" s="20">
        <v>7</v>
      </c>
      <c r="N18" s="21" t="s">
        <v>380</v>
      </c>
      <c r="O18" s="21" t="s">
        <v>381</v>
      </c>
    </row>
    <row r="19" spans="1:15" ht="30" customHeight="1">
      <c r="A19" s="346"/>
      <c r="B19" s="334"/>
      <c r="C19" s="331"/>
      <c r="D19" s="138">
        <v>1</v>
      </c>
      <c r="E19" s="138"/>
      <c r="F19" s="333" t="s">
        <v>385</v>
      </c>
      <c r="G19" s="20">
        <v>2806011401</v>
      </c>
      <c r="H19" s="20" t="s">
        <v>993</v>
      </c>
      <c r="I19" s="333">
        <v>2806011</v>
      </c>
      <c r="J19" s="339" t="s">
        <v>1349</v>
      </c>
      <c r="K19" s="21">
        <v>365</v>
      </c>
      <c r="L19" s="20">
        <v>24</v>
      </c>
      <c r="M19" s="20">
        <v>7</v>
      </c>
      <c r="N19" s="21" t="s">
        <v>380</v>
      </c>
      <c r="O19" s="21" t="s">
        <v>381</v>
      </c>
    </row>
    <row r="20" spans="1:15" ht="30" customHeight="1">
      <c r="A20" s="346"/>
      <c r="B20" s="334"/>
      <c r="C20" s="331"/>
      <c r="D20" s="138"/>
      <c r="E20" s="138">
        <v>1</v>
      </c>
      <c r="F20" s="334"/>
      <c r="G20" s="20">
        <v>2806011201</v>
      </c>
      <c r="H20" s="20" t="s">
        <v>926</v>
      </c>
      <c r="I20" s="335"/>
      <c r="J20" s="341"/>
      <c r="K20" s="21">
        <v>365</v>
      </c>
      <c r="L20" s="20">
        <v>24</v>
      </c>
      <c r="M20" s="20">
        <v>7</v>
      </c>
      <c r="N20" s="21" t="s">
        <v>380</v>
      </c>
      <c r="O20" s="21" t="s">
        <v>381</v>
      </c>
    </row>
    <row r="21" spans="1:15" ht="30" customHeight="1">
      <c r="A21" s="346"/>
      <c r="B21" s="334"/>
      <c r="C21" s="331"/>
      <c r="D21" s="138"/>
      <c r="E21" s="138">
        <v>1</v>
      </c>
      <c r="F21" s="335"/>
      <c r="G21" s="20">
        <v>2806102201</v>
      </c>
      <c r="H21" s="20" t="s">
        <v>927</v>
      </c>
      <c r="I21" s="20">
        <v>2806102</v>
      </c>
      <c r="J21" s="156" t="s">
        <v>1350</v>
      </c>
      <c r="K21" s="21">
        <v>365</v>
      </c>
      <c r="L21" s="20">
        <v>24</v>
      </c>
      <c r="M21" s="20">
        <v>7</v>
      </c>
      <c r="N21" s="21" t="s">
        <v>380</v>
      </c>
      <c r="O21" s="21" t="s">
        <v>381</v>
      </c>
    </row>
    <row r="22" spans="1:15" ht="30" customHeight="1">
      <c r="A22" s="346"/>
      <c r="B22" s="334"/>
      <c r="C22" s="331"/>
      <c r="D22" s="138"/>
      <c r="E22" s="138">
        <v>1</v>
      </c>
      <c r="F22" s="333" t="s">
        <v>386</v>
      </c>
      <c r="G22" s="20">
        <v>2810011201</v>
      </c>
      <c r="H22" s="20" t="s">
        <v>994</v>
      </c>
      <c r="I22" s="333">
        <v>2810011</v>
      </c>
      <c r="J22" s="339" t="s">
        <v>1351</v>
      </c>
      <c r="K22" s="21">
        <v>365</v>
      </c>
      <c r="L22" s="20">
        <v>24</v>
      </c>
      <c r="M22" s="20">
        <v>7</v>
      </c>
      <c r="N22" s="21" t="s">
        <v>380</v>
      </c>
      <c r="O22" s="21" t="s">
        <v>381</v>
      </c>
    </row>
    <row r="23" spans="1:15" ht="30" customHeight="1">
      <c r="A23" s="346"/>
      <c r="B23" s="334"/>
      <c r="C23" s="331"/>
      <c r="D23" s="138"/>
      <c r="E23" s="138">
        <v>1</v>
      </c>
      <c r="F23" s="334"/>
      <c r="G23" s="20">
        <v>2810011202</v>
      </c>
      <c r="H23" s="20" t="s">
        <v>949</v>
      </c>
      <c r="I23" s="335"/>
      <c r="J23" s="341"/>
      <c r="K23" s="21">
        <v>365</v>
      </c>
      <c r="L23" s="20">
        <v>24</v>
      </c>
      <c r="M23" s="20">
        <v>7</v>
      </c>
      <c r="N23" s="21" t="s">
        <v>380</v>
      </c>
      <c r="O23" s="21" t="s">
        <v>381</v>
      </c>
    </row>
    <row r="24" spans="1:15" ht="30" customHeight="1">
      <c r="A24" s="346"/>
      <c r="B24" s="334"/>
      <c r="C24" s="331"/>
      <c r="D24" s="138"/>
      <c r="E24" s="138">
        <v>1</v>
      </c>
      <c r="F24" s="335"/>
      <c r="G24" s="20">
        <v>2810024201</v>
      </c>
      <c r="H24" s="20" t="s">
        <v>928</v>
      </c>
      <c r="I24" s="20">
        <v>2810024</v>
      </c>
      <c r="J24" s="156" t="s">
        <v>1352</v>
      </c>
      <c r="K24" s="21">
        <v>365</v>
      </c>
      <c r="L24" s="20">
        <v>24</v>
      </c>
      <c r="M24" s="20">
        <v>7</v>
      </c>
      <c r="N24" s="21" t="s">
        <v>380</v>
      </c>
      <c r="O24" s="21" t="s">
        <v>381</v>
      </c>
    </row>
    <row r="25" spans="1:15" ht="30" customHeight="1">
      <c r="A25" s="346"/>
      <c r="B25" s="334"/>
      <c r="C25" s="331"/>
      <c r="D25" s="138">
        <v>1</v>
      </c>
      <c r="E25" s="138"/>
      <c r="F25" s="333" t="s">
        <v>387</v>
      </c>
      <c r="G25" s="20">
        <v>2808011401</v>
      </c>
      <c r="H25" s="20" t="s">
        <v>995</v>
      </c>
      <c r="I25" s="333">
        <v>2808011</v>
      </c>
      <c r="J25" s="339" t="s">
        <v>1353</v>
      </c>
      <c r="K25" s="21">
        <v>365</v>
      </c>
      <c r="L25" s="20">
        <v>24</v>
      </c>
      <c r="M25" s="20">
        <v>7</v>
      </c>
      <c r="N25" s="21" t="s">
        <v>380</v>
      </c>
      <c r="O25" s="21" t="s">
        <v>381</v>
      </c>
    </row>
    <row r="26" spans="1:15" ht="30" customHeight="1">
      <c r="A26" s="346"/>
      <c r="B26" s="334"/>
      <c r="C26" s="331"/>
      <c r="D26" s="138"/>
      <c r="E26" s="138">
        <v>1</v>
      </c>
      <c r="F26" s="334"/>
      <c r="G26" s="20">
        <v>2808011201</v>
      </c>
      <c r="H26" s="20" t="s">
        <v>950</v>
      </c>
      <c r="I26" s="335"/>
      <c r="J26" s="341"/>
      <c r="K26" s="21">
        <v>365</v>
      </c>
      <c r="L26" s="20">
        <v>24</v>
      </c>
      <c r="M26" s="20">
        <v>7</v>
      </c>
      <c r="N26" s="21" t="s">
        <v>380</v>
      </c>
      <c r="O26" s="21" t="s">
        <v>381</v>
      </c>
    </row>
    <row r="27" spans="1:15" ht="30" customHeight="1">
      <c r="A27" s="346"/>
      <c r="B27" s="334"/>
      <c r="C27" s="331"/>
      <c r="D27" s="138"/>
      <c r="E27" s="138">
        <v>1</v>
      </c>
      <c r="F27" s="334"/>
      <c r="G27" s="20">
        <v>2808022201</v>
      </c>
      <c r="H27" s="20" t="s">
        <v>929</v>
      </c>
      <c r="I27" s="20">
        <v>2808022</v>
      </c>
      <c r="J27" s="156" t="s">
        <v>1354</v>
      </c>
      <c r="K27" s="21">
        <v>365</v>
      </c>
      <c r="L27" s="20">
        <v>24</v>
      </c>
      <c r="M27" s="20">
        <v>7</v>
      </c>
      <c r="N27" s="21" t="s">
        <v>380</v>
      </c>
      <c r="O27" s="21" t="s">
        <v>381</v>
      </c>
    </row>
    <row r="28" spans="1:15" ht="30" customHeight="1">
      <c r="A28" s="346"/>
      <c r="B28" s="334"/>
      <c r="C28" s="331"/>
      <c r="D28" s="138"/>
      <c r="E28" s="138">
        <v>1</v>
      </c>
      <c r="F28" s="335"/>
      <c r="G28" s="20">
        <v>2808054201</v>
      </c>
      <c r="H28" s="20" t="s">
        <v>930</v>
      </c>
      <c r="I28" s="20">
        <v>2808054</v>
      </c>
      <c r="J28" s="156" t="s">
        <v>1355</v>
      </c>
      <c r="K28" s="21">
        <v>365</v>
      </c>
      <c r="L28" s="20">
        <v>24</v>
      </c>
      <c r="M28" s="20">
        <v>7</v>
      </c>
      <c r="N28" s="21" t="s">
        <v>380</v>
      </c>
      <c r="O28" s="21" t="s">
        <v>381</v>
      </c>
    </row>
    <row r="29" spans="1:15" ht="30" customHeight="1">
      <c r="A29" s="346"/>
      <c r="B29" s="334"/>
      <c r="C29" s="331"/>
      <c r="D29" s="299">
        <v>1</v>
      </c>
      <c r="E29" s="299"/>
      <c r="F29" s="333" t="s">
        <v>388</v>
      </c>
      <c r="G29" s="300">
        <v>2819034401</v>
      </c>
      <c r="H29" s="300" t="s">
        <v>951</v>
      </c>
      <c r="I29" s="20">
        <v>2819034</v>
      </c>
      <c r="J29" s="301" t="s">
        <v>1356</v>
      </c>
      <c r="K29" s="300">
        <v>273</v>
      </c>
      <c r="L29" s="20">
        <v>24</v>
      </c>
      <c r="M29" s="20">
        <v>7</v>
      </c>
      <c r="N29" s="300" t="s">
        <v>380</v>
      </c>
      <c r="O29" s="300" t="s">
        <v>1415</v>
      </c>
    </row>
    <row r="30" spans="1:15" ht="30" customHeight="1">
      <c r="A30" s="346"/>
      <c r="B30" s="334"/>
      <c r="C30" s="331"/>
      <c r="D30" s="299"/>
      <c r="E30" s="299">
        <v>1</v>
      </c>
      <c r="F30" s="334"/>
      <c r="G30" s="300">
        <v>2819034201</v>
      </c>
      <c r="H30" s="300" t="s">
        <v>1399</v>
      </c>
      <c r="I30" s="20">
        <v>2819034</v>
      </c>
      <c r="J30" s="301" t="s">
        <v>1356</v>
      </c>
      <c r="K30" s="300">
        <v>92</v>
      </c>
      <c r="L30" s="20">
        <v>24</v>
      </c>
      <c r="M30" s="20">
        <v>7</v>
      </c>
      <c r="N30" s="300" t="s">
        <v>1407</v>
      </c>
      <c r="O30" s="300" t="s">
        <v>381</v>
      </c>
    </row>
    <row r="31" spans="1:15" ht="30" customHeight="1">
      <c r="A31" s="346"/>
      <c r="B31" s="334"/>
      <c r="C31" s="331"/>
      <c r="D31" s="138"/>
      <c r="E31" s="138">
        <v>1</v>
      </c>
      <c r="F31" s="335"/>
      <c r="G31" s="20">
        <v>2818012201</v>
      </c>
      <c r="H31" s="20" t="s">
        <v>931</v>
      </c>
      <c r="I31" s="20">
        <v>2818012</v>
      </c>
      <c r="J31" s="156" t="s">
        <v>1357</v>
      </c>
      <c r="K31" s="21">
        <v>365</v>
      </c>
      <c r="L31" s="20">
        <v>24</v>
      </c>
      <c r="M31" s="20">
        <v>7</v>
      </c>
      <c r="N31" s="21" t="s">
        <v>380</v>
      </c>
      <c r="O31" s="21" t="s">
        <v>381</v>
      </c>
    </row>
    <row r="32" spans="1:15" ht="30" customHeight="1">
      <c r="A32" s="346"/>
      <c r="B32" s="334"/>
      <c r="C32" s="331"/>
      <c r="D32" s="138">
        <v>1</v>
      </c>
      <c r="E32" s="138"/>
      <c r="F32" s="333" t="s">
        <v>389</v>
      </c>
      <c r="G32" s="20">
        <v>2801011401</v>
      </c>
      <c r="H32" s="20" t="s">
        <v>996</v>
      </c>
      <c r="I32" s="333">
        <v>2801011</v>
      </c>
      <c r="J32" s="339" t="s">
        <v>1202</v>
      </c>
      <c r="K32" s="21">
        <v>365</v>
      </c>
      <c r="L32" s="20">
        <v>24</v>
      </c>
      <c r="M32" s="20">
        <v>7</v>
      </c>
      <c r="N32" s="21" t="s">
        <v>380</v>
      </c>
      <c r="O32" s="21" t="s">
        <v>381</v>
      </c>
    </row>
    <row r="33" spans="1:15" ht="30" customHeight="1">
      <c r="A33" s="346"/>
      <c r="B33" s="334"/>
      <c r="C33" s="331"/>
      <c r="D33" s="138"/>
      <c r="E33" s="138">
        <v>1</v>
      </c>
      <c r="F33" s="334"/>
      <c r="G33" s="20">
        <v>2801011201</v>
      </c>
      <c r="H33" s="20" t="s">
        <v>932</v>
      </c>
      <c r="I33" s="335"/>
      <c r="J33" s="341"/>
      <c r="K33" s="21">
        <v>365</v>
      </c>
      <c r="L33" s="20">
        <v>24</v>
      </c>
      <c r="M33" s="20">
        <v>7</v>
      </c>
      <c r="N33" s="21" t="s">
        <v>380</v>
      </c>
      <c r="O33" s="21" t="s">
        <v>381</v>
      </c>
    </row>
    <row r="34" spans="1:15" ht="30" customHeight="1">
      <c r="A34" s="346"/>
      <c r="B34" s="334"/>
      <c r="C34" s="331"/>
      <c r="D34" s="138"/>
      <c r="E34" s="138">
        <v>1</v>
      </c>
      <c r="F34" s="334"/>
      <c r="G34" s="20">
        <v>2801044201</v>
      </c>
      <c r="H34" s="20" t="s">
        <v>933</v>
      </c>
      <c r="I34" s="20">
        <v>2801044</v>
      </c>
      <c r="J34" s="156" t="s">
        <v>1358</v>
      </c>
      <c r="K34" s="21">
        <v>365</v>
      </c>
      <c r="L34" s="20">
        <v>24</v>
      </c>
      <c r="M34" s="20">
        <v>7</v>
      </c>
      <c r="N34" s="21" t="s">
        <v>380</v>
      </c>
      <c r="O34" s="21" t="s">
        <v>381</v>
      </c>
    </row>
    <row r="35" spans="1:15" ht="30" customHeight="1">
      <c r="A35" s="346"/>
      <c r="B35" s="334"/>
      <c r="C35" s="331"/>
      <c r="D35" s="138"/>
      <c r="E35" s="138">
        <v>1</v>
      </c>
      <c r="F35" s="335"/>
      <c r="G35" s="20">
        <v>2801021201</v>
      </c>
      <c r="H35" s="20" t="s">
        <v>952</v>
      </c>
      <c r="I35" s="20">
        <v>2801021</v>
      </c>
      <c r="J35" s="156" t="s">
        <v>1359</v>
      </c>
      <c r="K35" s="21">
        <v>365</v>
      </c>
      <c r="L35" s="20">
        <v>24</v>
      </c>
      <c r="M35" s="20">
        <v>7</v>
      </c>
      <c r="N35" s="21" t="s">
        <v>380</v>
      </c>
      <c r="O35" s="21" t="s">
        <v>381</v>
      </c>
    </row>
    <row r="36" spans="1:15" ht="30" customHeight="1">
      <c r="A36" s="346"/>
      <c r="B36" s="334"/>
      <c r="C36" s="331"/>
      <c r="D36" s="138"/>
      <c r="E36" s="138">
        <v>1</v>
      </c>
      <c r="F36" s="333" t="s">
        <v>390</v>
      </c>
      <c r="G36" s="20">
        <v>2814024201</v>
      </c>
      <c r="H36" s="20" t="s">
        <v>953</v>
      </c>
      <c r="I36" s="20">
        <v>2814024</v>
      </c>
      <c r="J36" s="156" t="s">
        <v>1203</v>
      </c>
      <c r="K36" s="21">
        <v>365</v>
      </c>
      <c r="L36" s="20">
        <v>24</v>
      </c>
      <c r="M36" s="20">
        <v>7</v>
      </c>
      <c r="N36" s="21" t="s">
        <v>380</v>
      </c>
      <c r="O36" s="21" t="s">
        <v>381</v>
      </c>
    </row>
    <row r="37" spans="1:15" ht="30" customHeight="1">
      <c r="A37" s="346"/>
      <c r="B37" s="334"/>
      <c r="C37" s="331"/>
      <c r="D37" s="138"/>
      <c r="E37" s="138">
        <v>1</v>
      </c>
      <c r="F37" s="335"/>
      <c r="G37" s="20">
        <v>2814064201</v>
      </c>
      <c r="H37" s="20" t="s">
        <v>954</v>
      </c>
      <c r="I37" s="20">
        <v>2814064</v>
      </c>
      <c r="J37" s="156" t="s">
        <v>1360</v>
      </c>
      <c r="K37" s="21">
        <v>365</v>
      </c>
      <c r="L37" s="20">
        <v>24</v>
      </c>
      <c r="M37" s="20">
        <v>7</v>
      </c>
      <c r="N37" s="21" t="s">
        <v>380</v>
      </c>
      <c r="O37" s="21" t="s">
        <v>381</v>
      </c>
    </row>
    <row r="38" spans="1:15" ht="30" customHeight="1">
      <c r="A38" s="346"/>
      <c r="B38" s="334"/>
      <c r="C38" s="331"/>
      <c r="D38" s="138"/>
      <c r="E38" s="138">
        <v>1</v>
      </c>
      <c r="F38" s="333" t="s">
        <v>391</v>
      </c>
      <c r="G38" s="130">
        <v>2817011202</v>
      </c>
      <c r="H38" s="129" t="s">
        <v>955</v>
      </c>
      <c r="I38" s="350">
        <v>2817011</v>
      </c>
      <c r="J38" s="339" t="s">
        <v>1205</v>
      </c>
      <c r="K38" s="21">
        <v>365</v>
      </c>
      <c r="L38" s="20">
        <v>24</v>
      </c>
      <c r="M38" s="20">
        <v>7</v>
      </c>
      <c r="N38" s="21" t="s">
        <v>380</v>
      </c>
      <c r="O38" s="21" t="s">
        <v>381</v>
      </c>
    </row>
    <row r="39" spans="1:15" ht="30" customHeight="1">
      <c r="A39" s="346"/>
      <c r="B39" s="334"/>
      <c r="C39" s="331"/>
      <c r="D39" s="138"/>
      <c r="E39" s="138">
        <v>1</v>
      </c>
      <c r="F39" s="335"/>
      <c r="G39" s="130">
        <v>2817011201</v>
      </c>
      <c r="H39" s="128" t="s">
        <v>956</v>
      </c>
      <c r="I39" s="352"/>
      <c r="J39" s="341"/>
      <c r="K39" s="21">
        <v>365</v>
      </c>
      <c r="L39" s="20">
        <v>24</v>
      </c>
      <c r="M39" s="20">
        <v>7</v>
      </c>
      <c r="N39" s="21" t="s">
        <v>380</v>
      </c>
      <c r="O39" s="21" t="s">
        <v>381</v>
      </c>
    </row>
    <row r="40" spans="1:15" ht="30" customHeight="1">
      <c r="A40" s="346"/>
      <c r="B40" s="334"/>
      <c r="C40" s="331"/>
      <c r="D40" s="138"/>
      <c r="E40" s="138">
        <v>1</v>
      </c>
      <c r="F40" s="333" t="s">
        <v>392</v>
      </c>
      <c r="G40" s="66">
        <v>2817044201</v>
      </c>
      <c r="H40" s="128" t="s">
        <v>957</v>
      </c>
      <c r="I40" s="66">
        <v>2817044</v>
      </c>
      <c r="J40" s="156" t="s">
        <v>1315</v>
      </c>
      <c r="K40" s="21">
        <v>365</v>
      </c>
      <c r="L40" s="20">
        <v>24</v>
      </c>
      <c r="M40" s="20">
        <v>7</v>
      </c>
      <c r="N40" s="21" t="s">
        <v>380</v>
      </c>
      <c r="O40" s="21" t="s">
        <v>381</v>
      </c>
    </row>
    <row r="41" spans="1:15" ht="30" customHeight="1">
      <c r="A41" s="346"/>
      <c r="B41" s="334"/>
      <c r="C41" s="331"/>
      <c r="D41" s="138"/>
      <c r="E41" s="138">
        <v>1</v>
      </c>
      <c r="F41" s="335"/>
      <c r="G41" s="20">
        <v>2817072201</v>
      </c>
      <c r="H41" s="20" t="s">
        <v>958</v>
      </c>
      <c r="I41" s="20">
        <v>2817072</v>
      </c>
      <c r="J41" s="156" t="s">
        <v>1361</v>
      </c>
      <c r="K41" s="21">
        <v>365</v>
      </c>
      <c r="L41" s="20">
        <v>24</v>
      </c>
      <c r="M41" s="20">
        <v>7</v>
      </c>
      <c r="N41" s="21" t="s">
        <v>380</v>
      </c>
      <c r="O41" s="21" t="s">
        <v>381</v>
      </c>
    </row>
    <row r="42" spans="1:15" ht="30" customHeight="1">
      <c r="A42" s="346"/>
      <c r="B42" s="334"/>
      <c r="C42" s="331"/>
      <c r="D42" s="299">
        <v>1</v>
      </c>
      <c r="E42" s="299"/>
      <c r="F42" s="333" t="s">
        <v>393</v>
      </c>
      <c r="G42" s="302">
        <v>2811044401</v>
      </c>
      <c r="H42" s="302" t="s">
        <v>959</v>
      </c>
      <c r="I42" s="333">
        <v>2811044</v>
      </c>
      <c r="J42" s="347" t="s">
        <v>1339</v>
      </c>
      <c r="K42" s="300">
        <v>273</v>
      </c>
      <c r="L42" s="20">
        <v>24</v>
      </c>
      <c r="M42" s="20">
        <v>7</v>
      </c>
      <c r="N42" s="300" t="s">
        <v>380</v>
      </c>
      <c r="O42" s="300" t="s">
        <v>1415</v>
      </c>
    </row>
    <row r="43" spans="1:15" ht="30" customHeight="1">
      <c r="A43" s="346"/>
      <c r="B43" s="334"/>
      <c r="C43" s="331"/>
      <c r="D43" s="299"/>
      <c r="E43" s="299">
        <v>1</v>
      </c>
      <c r="F43" s="334"/>
      <c r="G43" s="302">
        <v>2811044202</v>
      </c>
      <c r="H43" s="302" t="s">
        <v>1400</v>
      </c>
      <c r="I43" s="334"/>
      <c r="J43" s="348"/>
      <c r="K43" s="300">
        <v>92</v>
      </c>
      <c r="L43" s="20">
        <v>24</v>
      </c>
      <c r="M43" s="20">
        <v>7</v>
      </c>
      <c r="N43" s="300" t="s">
        <v>1407</v>
      </c>
      <c r="O43" s="300" t="s">
        <v>381</v>
      </c>
    </row>
    <row r="44" spans="1:15" ht="30" customHeight="1">
      <c r="A44" s="346"/>
      <c r="B44" s="334"/>
      <c r="C44" s="331"/>
      <c r="D44" s="138"/>
      <c r="E44" s="138">
        <v>1</v>
      </c>
      <c r="F44" s="335"/>
      <c r="G44" s="66">
        <v>2811044201</v>
      </c>
      <c r="H44" s="128" t="s">
        <v>960</v>
      </c>
      <c r="I44" s="335"/>
      <c r="J44" s="349"/>
      <c r="K44" s="21">
        <v>365</v>
      </c>
      <c r="L44" s="20">
        <v>24</v>
      </c>
      <c r="M44" s="20">
        <v>7</v>
      </c>
      <c r="N44" s="21" t="s">
        <v>380</v>
      </c>
      <c r="O44" s="21" t="s">
        <v>381</v>
      </c>
    </row>
    <row r="45" spans="1:15" ht="30" customHeight="1">
      <c r="A45" s="346"/>
      <c r="B45" s="334"/>
      <c r="C45" s="331"/>
      <c r="D45" s="138">
        <v>1</v>
      </c>
      <c r="E45" s="138"/>
      <c r="F45" s="20" t="s">
        <v>394</v>
      </c>
      <c r="G45" s="66">
        <v>2814094401</v>
      </c>
      <c r="H45" s="128" t="s">
        <v>961</v>
      </c>
      <c r="I45" s="66">
        <v>2814094</v>
      </c>
      <c r="J45" s="157" t="s">
        <v>1317</v>
      </c>
      <c r="K45" s="21">
        <v>365</v>
      </c>
      <c r="L45" s="20">
        <v>24</v>
      </c>
      <c r="M45" s="20">
        <v>7</v>
      </c>
      <c r="N45" s="21" t="s">
        <v>380</v>
      </c>
      <c r="O45" s="21" t="s">
        <v>381</v>
      </c>
    </row>
    <row r="46" spans="1:15" ht="30" customHeight="1">
      <c r="A46" s="346"/>
      <c r="B46" s="334"/>
      <c r="C46" s="331"/>
      <c r="D46" s="138"/>
      <c r="E46" s="138">
        <v>1</v>
      </c>
      <c r="F46" s="333" t="s">
        <v>395</v>
      </c>
      <c r="G46" s="130">
        <v>2862011205</v>
      </c>
      <c r="H46" s="145" t="s">
        <v>946</v>
      </c>
      <c r="I46" s="350">
        <v>2862011</v>
      </c>
      <c r="J46" s="350" t="s">
        <v>1307</v>
      </c>
      <c r="K46" s="21">
        <v>365</v>
      </c>
      <c r="L46" s="20">
        <v>24</v>
      </c>
      <c r="M46" s="20">
        <v>7</v>
      </c>
      <c r="N46" s="21" t="s">
        <v>380</v>
      </c>
      <c r="O46" s="21" t="s">
        <v>381</v>
      </c>
    </row>
    <row r="47" spans="1:15" ht="30" customHeight="1">
      <c r="A47" s="346"/>
      <c r="B47" s="334"/>
      <c r="C47" s="331"/>
      <c r="D47" s="138"/>
      <c r="E47" s="138">
        <v>1</v>
      </c>
      <c r="F47" s="334"/>
      <c r="G47" s="130">
        <v>2862011201</v>
      </c>
      <c r="H47" s="145" t="s">
        <v>962</v>
      </c>
      <c r="I47" s="351"/>
      <c r="J47" s="351"/>
      <c r="K47" s="21">
        <v>365</v>
      </c>
      <c r="L47" s="20">
        <v>24</v>
      </c>
      <c r="M47" s="20">
        <v>7</v>
      </c>
      <c r="N47" s="21" t="s">
        <v>380</v>
      </c>
      <c r="O47" s="21" t="s">
        <v>381</v>
      </c>
    </row>
    <row r="48" spans="1:15" ht="30" customHeight="1">
      <c r="A48" s="346"/>
      <c r="B48" s="334"/>
      <c r="C48" s="331"/>
      <c r="D48" s="138"/>
      <c r="E48" s="138">
        <v>1</v>
      </c>
      <c r="F48" s="334"/>
      <c r="G48" s="130">
        <v>2862011202</v>
      </c>
      <c r="H48" s="145" t="s">
        <v>963</v>
      </c>
      <c r="I48" s="351"/>
      <c r="J48" s="351"/>
      <c r="K48" s="21">
        <v>365</v>
      </c>
      <c r="L48" s="20">
        <v>24</v>
      </c>
      <c r="M48" s="20">
        <v>7</v>
      </c>
      <c r="N48" s="21" t="s">
        <v>380</v>
      </c>
      <c r="O48" s="21" t="s">
        <v>381</v>
      </c>
    </row>
    <row r="49" spans="1:15" ht="30" customHeight="1">
      <c r="A49" s="346"/>
      <c r="B49" s="334"/>
      <c r="C49" s="331"/>
      <c r="D49" s="138"/>
      <c r="E49" s="138">
        <v>1</v>
      </c>
      <c r="F49" s="334"/>
      <c r="G49" s="130">
        <v>2862011204</v>
      </c>
      <c r="H49" s="145" t="s">
        <v>965</v>
      </c>
      <c r="I49" s="351"/>
      <c r="J49" s="351"/>
      <c r="K49" s="21">
        <v>365</v>
      </c>
      <c r="L49" s="20">
        <v>24</v>
      </c>
      <c r="M49" s="20">
        <v>7</v>
      </c>
      <c r="N49" s="21" t="s">
        <v>380</v>
      </c>
      <c r="O49" s="21" t="s">
        <v>381</v>
      </c>
    </row>
    <row r="50" spans="1:15" ht="30" customHeight="1">
      <c r="A50" s="346"/>
      <c r="B50" s="334"/>
      <c r="C50" s="331"/>
      <c r="D50" s="138">
        <v>1</v>
      </c>
      <c r="E50" s="138"/>
      <c r="F50" s="334"/>
      <c r="G50" s="130">
        <v>2862011401</v>
      </c>
      <c r="H50" s="145" t="s">
        <v>964</v>
      </c>
      <c r="I50" s="351"/>
      <c r="J50" s="352"/>
      <c r="K50" s="21">
        <v>365</v>
      </c>
      <c r="L50" s="20">
        <v>24</v>
      </c>
      <c r="M50" s="20">
        <v>7</v>
      </c>
      <c r="N50" s="21" t="s">
        <v>380</v>
      </c>
      <c r="O50" s="21" t="s">
        <v>381</v>
      </c>
    </row>
    <row r="51" spans="1:15" ht="30" customHeight="1">
      <c r="A51" s="346"/>
      <c r="B51" s="334"/>
      <c r="C51" s="331"/>
      <c r="D51" s="138"/>
      <c r="E51" s="138">
        <v>1</v>
      </c>
      <c r="F51" s="334"/>
      <c r="G51" s="315">
        <v>2862011207</v>
      </c>
      <c r="H51" s="302" t="s">
        <v>1409</v>
      </c>
      <c r="I51" s="351"/>
      <c r="J51" s="302" t="s">
        <v>1338</v>
      </c>
      <c r="K51" s="300">
        <v>92</v>
      </c>
      <c r="L51" s="300">
        <v>24</v>
      </c>
      <c r="M51" s="300">
        <v>7</v>
      </c>
      <c r="N51" s="300" t="s">
        <v>1407</v>
      </c>
      <c r="O51" s="300" t="s">
        <v>381</v>
      </c>
    </row>
    <row r="52" spans="1:15" ht="30" customHeight="1">
      <c r="A52" s="346"/>
      <c r="B52" s="334"/>
      <c r="C52" s="331"/>
      <c r="D52" s="138"/>
      <c r="E52" s="138">
        <v>1</v>
      </c>
      <c r="F52" s="334"/>
      <c r="G52" s="130">
        <v>2862011206</v>
      </c>
      <c r="H52" s="128" t="s">
        <v>966</v>
      </c>
      <c r="I52" s="351"/>
      <c r="J52" s="353" t="s">
        <v>1318</v>
      </c>
      <c r="K52" s="21">
        <v>365</v>
      </c>
      <c r="L52" s="20">
        <v>24</v>
      </c>
      <c r="M52" s="20">
        <v>7</v>
      </c>
      <c r="N52" s="21" t="s">
        <v>380</v>
      </c>
      <c r="O52" s="21" t="s">
        <v>381</v>
      </c>
    </row>
    <row r="53" spans="1:15" ht="30" customHeight="1">
      <c r="A53" s="346"/>
      <c r="B53" s="334"/>
      <c r="C53" s="331"/>
      <c r="D53" s="138"/>
      <c r="E53" s="138">
        <v>1</v>
      </c>
      <c r="F53" s="334"/>
      <c r="G53" s="130">
        <v>2862011203</v>
      </c>
      <c r="H53" s="128" t="s">
        <v>967</v>
      </c>
      <c r="I53" s="352"/>
      <c r="J53" s="354"/>
      <c r="K53" s="21">
        <v>365</v>
      </c>
      <c r="L53" s="20">
        <v>24</v>
      </c>
      <c r="M53" s="20">
        <v>7</v>
      </c>
      <c r="N53" s="21" t="s">
        <v>380</v>
      </c>
      <c r="O53" s="21" t="s">
        <v>381</v>
      </c>
    </row>
    <row r="54" spans="1:15" ht="30" customHeight="1">
      <c r="A54" s="346"/>
      <c r="B54" s="334"/>
      <c r="C54" s="331"/>
      <c r="D54" s="138"/>
      <c r="E54" s="138">
        <v>1</v>
      </c>
      <c r="F54" s="335"/>
      <c r="G54" s="67">
        <v>2814014201</v>
      </c>
      <c r="H54" s="127" t="s">
        <v>968</v>
      </c>
      <c r="I54" s="67">
        <v>2814014</v>
      </c>
      <c r="J54" s="286" t="s">
        <v>1319</v>
      </c>
      <c r="K54" s="21">
        <v>365</v>
      </c>
      <c r="L54" s="20">
        <v>24</v>
      </c>
      <c r="M54" s="20">
        <v>7</v>
      </c>
      <c r="N54" s="21" t="s">
        <v>380</v>
      </c>
      <c r="O54" s="21" t="s">
        <v>381</v>
      </c>
    </row>
    <row r="55" spans="1:15" ht="30" customHeight="1">
      <c r="A55" s="346"/>
      <c r="B55" s="334"/>
      <c r="C55" s="331"/>
      <c r="D55" s="138"/>
      <c r="E55" s="138">
        <v>1</v>
      </c>
      <c r="F55" s="21" t="s">
        <v>396</v>
      </c>
      <c r="G55" s="21">
        <v>2814034201</v>
      </c>
      <c r="H55" s="21" t="s">
        <v>969</v>
      </c>
      <c r="I55" s="21">
        <v>2814034</v>
      </c>
      <c r="J55" s="156" t="s">
        <v>1306</v>
      </c>
      <c r="K55" s="21">
        <v>365</v>
      </c>
      <c r="L55" s="20">
        <v>24</v>
      </c>
      <c r="M55" s="20">
        <v>7</v>
      </c>
      <c r="N55" s="21" t="s">
        <v>380</v>
      </c>
      <c r="O55" s="21" t="s">
        <v>381</v>
      </c>
    </row>
    <row r="56" spans="1:15" ht="30" customHeight="1">
      <c r="A56" s="346"/>
      <c r="B56" s="334"/>
      <c r="C56" s="331"/>
      <c r="D56" s="138"/>
      <c r="E56" s="138">
        <v>1</v>
      </c>
      <c r="F56" s="327" t="s">
        <v>397</v>
      </c>
      <c r="G56" s="21">
        <v>2809011201</v>
      </c>
      <c r="H56" s="21" t="s">
        <v>970</v>
      </c>
      <c r="I56" s="327">
        <v>2809011</v>
      </c>
      <c r="J56" s="339" t="s">
        <v>1362</v>
      </c>
      <c r="K56" s="21">
        <v>365</v>
      </c>
      <c r="L56" s="20">
        <v>24</v>
      </c>
      <c r="M56" s="20">
        <v>7</v>
      </c>
      <c r="N56" s="21" t="s">
        <v>380</v>
      </c>
      <c r="O56" s="21" t="s">
        <v>381</v>
      </c>
    </row>
    <row r="57" spans="1:15" ht="30" customHeight="1">
      <c r="A57" s="346"/>
      <c r="B57" s="334"/>
      <c r="C57" s="331"/>
      <c r="D57" s="138"/>
      <c r="E57" s="138">
        <v>1</v>
      </c>
      <c r="F57" s="328"/>
      <c r="G57" s="21">
        <v>2809011202</v>
      </c>
      <c r="H57" s="21" t="s">
        <v>971</v>
      </c>
      <c r="I57" s="329"/>
      <c r="J57" s="341"/>
      <c r="K57" s="21">
        <v>365</v>
      </c>
      <c r="L57" s="20">
        <v>24</v>
      </c>
      <c r="M57" s="20">
        <v>7</v>
      </c>
      <c r="N57" s="21" t="s">
        <v>380</v>
      </c>
      <c r="O57" s="21" t="s">
        <v>381</v>
      </c>
    </row>
    <row r="58" spans="1:15" ht="30" customHeight="1">
      <c r="A58" s="346"/>
      <c r="B58" s="334"/>
      <c r="C58" s="331"/>
      <c r="D58" s="138"/>
      <c r="E58" s="138">
        <v>1</v>
      </c>
      <c r="F58" s="329"/>
      <c r="G58" s="21">
        <v>2809054201</v>
      </c>
      <c r="H58" s="21" t="s">
        <v>972</v>
      </c>
      <c r="I58" s="21">
        <v>2809054</v>
      </c>
      <c r="J58" s="156" t="s">
        <v>1363</v>
      </c>
      <c r="K58" s="21">
        <v>365</v>
      </c>
      <c r="L58" s="20">
        <v>24</v>
      </c>
      <c r="M58" s="20">
        <v>7</v>
      </c>
      <c r="N58" s="21" t="s">
        <v>380</v>
      </c>
      <c r="O58" s="21" t="s">
        <v>381</v>
      </c>
    </row>
    <row r="59" spans="1:15" ht="30" customHeight="1">
      <c r="A59" s="346"/>
      <c r="B59" s="334"/>
      <c r="C59" s="331"/>
      <c r="D59" s="138">
        <v>1</v>
      </c>
      <c r="E59" s="138"/>
      <c r="F59" s="327" t="s">
        <v>398</v>
      </c>
      <c r="G59" s="21">
        <v>2802011401</v>
      </c>
      <c r="H59" s="21" t="s">
        <v>973</v>
      </c>
      <c r="I59" s="21">
        <v>2802011</v>
      </c>
      <c r="J59" s="357" t="s">
        <v>1302</v>
      </c>
      <c r="K59" s="21">
        <v>365</v>
      </c>
      <c r="L59" s="20">
        <v>24</v>
      </c>
      <c r="M59" s="20">
        <v>7</v>
      </c>
      <c r="N59" s="21" t="s">
        <v>380</v>
      </c>
      <c r="O59" s="21" t="s">
        <v>381</v>
      </c>
    </row>
    <row r="60" spans="1:15" s="154" customFormat="1" ht="30" customHeight="1">
      <c r="A60" s="346"/>
      <c r="B60" s="334"/>
      <c r="C60" s="331"/>
      <c r="D60" s="138"/>
      <c r="E60" s="138">
        <v>1</v>
      </c>
      <c r="F60" s="328"/>
      <c r="G60" s="139">
        <v>2802054201</v>
      </c>
      <c r="H60" s="139" t="s">
        <v>1000</v>
      </c>
      <c r="I60" s="139">
        <v>2802054</v>
      </c>
      <c r="J60" s="358"/>
      <c r="K60" s="139">
        <v>184</v>
      </c>
      <c r="L60" s="139">
        <v>24</v>
      </c>
      <c r="M60" s="139">
        <v>7</v>
      </c>
      <c r="N60" s="139" t="s">
        <v>1001</v>
      </c>
      <c r="O60" s="139" t="s">
        <v>381</v>
      </c>
    </row>
    <row r="61" spans="1:15" ht="30" customHeight="1">
      <c r="A61" s="346"/>
      <c r="B61" s="334"/>
      <c r="C61" s="331"/>
      <c r="D61" s="138"/>
      <c r="E61" s="138">
        <v>1</v>
      </c>
      <c r="F61" s="329"/>
      <c r="G61" s="21">
        <v>2802054201</v>
      </c>
      <c r="H61" s="21" t="s">
        <v>974</v>
      </c>
      <c r="I61" s="21">
        <v>2802054</v>
      </c>
      <c r="J61" s="156" t="s">
        <v>1364</v>
      </c>
      <c r="K61" s="21">
        <v>365</v>
      </c>
      <c r="L61" s="20">
        <v>24</v>
      </c>
      <c r="M61" s="20">
        <v>7</v>
      </c>
      <c r="N61" s="21" t="s">
        <v>380</v>
      </c>
      <c r="O61" s="21" t="s">
        <v>381</v>
      </c>
    </row>
    <row r="62" spans="1:15" ht="30" customHeight="1">
      <c r="A62" s="346"/>
      <c r="B62" s="334"/>
      <c r="C62" s="331"/>
      <c r="D62" s="299">
        <v>1</v>
      </c>
      <c r="E62" s="299"/>
      <c r="F62" s="327" t="s">
        <v>400</v>
      </c>
      <c r="G62" s="300">
        <v>2815084401</v>
      </c>
      <c r="H62" s="300" t="s">
        <v>975</v>
      </c>
      <c r="I62" s="21">
        <v>2815084</v>
      </c>
      <c r="J62" s="301" t="s">
        <v>1303</v>
      </c>
      <c r="K62" s="300">
        <v>273</v>
      </c>
      <c r="L62" s="20">
        <v>24</v>
      </c>
      <c r="M62" s="20">
        <v>7</v>
      </c>
      <c r="N62" s="300" t="s">
        <v>380</v>
      </c>
      <c r="O62" s="300" t="s">
        <v>1415</v>
      </c>
    </row>
    <row r="63" spans="1:15" ht="30" customHeight="1">
      <c r="A63" s="346"/>
      <c r="B63" s="334"/>
      <c r="C63" s="331"/>
      <c r="D63" s="299"/>
      <c r="E63" s="299">
        <v>1</v>
      </c>
      <c r="F63" s="328"/>
      <c r="G63" s="300">
        <v>2815084201</v>
      </c>
      <c r="H63" s="300" t="s">
        <v>1401</v>
      </c>
      <c r="I63" s="21">
        <v>2815084</v>
      </c>
      <c r="J63" s="301" t="s">
        <v>1303</v>
      </c>
      <c r="K63" s="300">
        <v>92</v>
      </c>
      <c r="L63" s="20">
        <v>24</v>
      </c>
      <c r="M63" s="20">
        <v>7</v>
      </c>
      <c r="N63" s="300" t="s">
        <v>1407</v>
      </c>
      <c r="O63" s="300" t="s">
        <v>381</v>
      </c>
    </row>
    <row r="64" spans="1:15" ht="30" customHeight="1">
      <c r="A64" s="346"/>
      <c r="B64" s="334"/>
      <c r="C64" s="331"/>
      <c r="D64" s="138"/>
      <c r="E64" s="138">
        <v>1</v>
      </c>
      <c r="F64" s="329"/>
      <c r="G64" s="21">
        <v>2815042201</v>
      </c>
      <c r="H64" s="21" t="s">
        <v>976</v>
      </c>
      <c r="I64" s="21">
        <v>2815042</v>
      </c>
      <c r="J64" s="156" t="s">
        <v>1365</v>
      </c>
      <c r="K64" s="21">
        <v>365</v>
      </c>
      <c r="L64" s="20">
        <v>24</v>
      </c>
      <c r="M64" s="20">
        <v>7</v>
      </c>
      <c r="N64" s="21" t="s">
        <v>380</v>
      </c>
      <c r="O64" s="21" t="s">
        <v>381</v>
      </c>
    </row>
    <row r="65" spans="1:15" ht="30" customHeight="1">
      <c r="A65" s="346"/>
      <c r="B65" s="334"/>
      <c r="C65" s="331"/>
      <c r="D65" s="138">
        <v>1</v>
      </c>
      <c r="E65" s="138"/>
      <c r="F65" s="327" t="s">
        <v>401</v>
      </c>
      <c r="G65" s="21">
        <v>2815011401</v>
      </c>
      <c r="H65" s="21" t="s">
        <v>977</v>
      </c>
      <c r="I65" s="327">
        <v>2815011</v>
      </c>
      <c r="J65" s="339" t="s">
        <v>1366</v>
      </c>
      <c r="K65" s="21">
        <v>365</v>
      </c>
      <c r="L65" s="20">
        <v>24</v>
      </c>
      <c r="M65" s="20">
        <v>7</v>
      </c>
      <c r="N65" s="21" t="s">
        <v>380</v>
      </c>
      <c r="O65" s="21" t="s">
        <v>381</v>
      </c>
    </row>
    <row r="66" spans="1:15" ht="30" customHeight="1">
      <c r="A66" s="346"/>
      <c r="B66" s="334"/>
      <c r="C66" s="331"/>
      <c r="D66" s="138"/>
      <c r="E66" s="138">
        <v>1</v>
      </c>
      <c r="F66" s="328"/>
      <c r="G66" s="21">
        <v>2815011201</v>
      </c>
      <c r="H66" s="21" t="s">
        <v>978</v>
      </c>
      <c r="I66" s="329"/>
      <c r="J66" s="341"/>
      <c r="K66" s="21">
        <v>365</v>
      </c>
      <c r="L66" s="20">
        <v>24</v>
      </c>
      <c r="M66" s="20">
        <v>7</v>
      </c>
      <c r="N66" s="21" t="s">
        <v>380</v>
      </c>
      <c r="O66" s="21" t="s">
        <v>381</v>
      </c>
    </row>
    <row r="67" spans="1:15" ht="30" customHeight="1">
      <c r="A67" s="346"/>
      <c r="B67" s="334"/>
      <c r="C67" s="331"/>
      <c r="D67" s="138"/>
      <c r="E67" s="138">
        <v>1</v>
      </c>
      <c r="F67" s="329"/>
      <c r="G67" s="21">
        <v>2815032201</v>
      </c>
      <c r="H67" s="21" t="s">
        <v>934</v>
      </c>
      <c r="I67" s="21">
        <v>2815032</v>
      </c>
      <c r="J67" s="156" t="s">
        <v>1325</v>
      </c>
      <c r="K67" s="21">
        <v>365</v>
      </c>
      <c r="L67" s="20">
        <v>24</v>
      </c>
      <c r="M67" s="20">
        <v>7</v>
      </c>
      <c r="N67" s="21" t="s">
        <v>380</v>
      </c>
      <c r="O67" s="21" t="s">
        <v>381</v>
      </c>
    </row>
    <row r="68" spans="1:15" ht="30" customHeight="1">
      <c r="A68" s="346"/>
      <c r="B68" s="334"/>
      <c r="C68" s="331"/>
      <c r="D68" s="138">
        <v>1</v>
      </c>
      <c r="E68" s="138"/>
      <c r="F68" s="327" t="s">
        <v>402</v>
      </c>
      <c r="G68" s="21">
        <v>2803011401</v>
      </c>
      <c r="H68" s="21" t="s">
        <v>979</v>
      </c>
      <c r="I68" s="327">
        <v>2803011</v>
      </c>
      <c r="J68" s="339" t="s">
        <v>1304</v>
      </c>
      <c r="K68" s="21">
        <v>365</v>
      </c>
      <c r="L68" s="20">
        <v>24</v>
      </c>
      <c r="M68" s="20">
        <v>7</v>
      </c>
      <c r="N68" s="21" t="s">
        <v>380</v>
      </c>
      <c r="O68" s="21" t="s">
        <v>381</v>
      </c>
    </row>
    <row r="69" spans="1:15" ht="30" customHeight="1">
      <c r="A69" s="346"/>
      <c r="B69" s="334"/>
      <c r="C69" s="331"/>
      <c r="D69" s="138"/>
      <c r="E69" s="138">
        <v>1</v>
      </c>
      <c r="F69" s="328"/>
      <c r="G69" s="21">
        <v>2803011201</v>
      </c>
      <c r="H69" s="21" t="s">
        <v>980</v>
      </c>
      <c r="I69" s="329"/>
      <c r="J69" s="341"/>
      <c r="K69" s="21">
        <v>365</v>
      </c>
      <c r="L69" s="20">
        <v>24</v>
      </c>
      <c r="M69" s="20">
        <v>7</v>
      </c>
      <c r="N69" s="21" t="s">
        <v>380</v>
      </c>
      <c r="O69" s="21" t="s">
        <v>381</v>
      </c>
    </row>
    <row r="70" spans="1:15" ht="30" customHeight="1">
      <c r="A70" s="346"/>
      <c r="B70" s="334"/>
      <c r="C70" s="331"/>
      <c r="D70" s="138"/>
      <c r="E70" s="138">
        <v>1</v>
      </c>
      <c r="F70" s="328"/>
      <c r="G70" s="21">
        <v>2803062201</v>
      </c>
      <c r="H70" s="21" t="s">
        <v>935</v>
      </c>
      <c r="I70" s="21">
        <v>2803062</v>
      </c>
      <c r="J70" s="156" t="s">
        <v>1367</v>
      </c>
      <c r="K70" s="21">
        <v>365</v>
      </c>
      <c r="L70" s="20">
        <v>24</v>
      </c>
      <c r="M70" s="20">
        <v>7</v>
      </c>
      <c r="N70" s="21" t="s">
        <v>380</v>
      </c>
      <c r="O70" s="21" t="s">
        <v>381</v>
      </c>
    </row>
    <row r="71" spans="1:15" ht="30" customHeight="1">
      <c r="A71" s="346"/>
      <c r="B71" s="334"/>
      <c r="C71" s="331"/>
      <c r="D71" s="138"/>
      <c r="E71" s="138">
        <v>1</v>
      </c>
      <c r="F71" s="329"/>
      <c r="G71" s="21">
        <v>2803044201</v>
      </c>
      <c r="H71" s="21" t="s">
        <v>936</v>
      </c>
      <c r="I71" s="21">
        <v>2803044</v>
      </c>
      <c r="J71" s="156" t="s">
        <v>1368</v>
      </c>
      <c r="K71" s="21">
        <v>365</v>
      </c>
      <c r="L71" s="20">
        <v>24</v>
      </c>
      <c r="M71" s="20">
        <v>7</v>
      </c>
      <c r="N71" s="21" t="s">
        <v>380</v>
      </c>
      <c r="O71" s="21" t="s">
        <v>381</v>
      </c>
    </row>
    <row r="72" spans="1:15" ht="30" customHeight="1">
      <c r="A72" s="346"/>
      <c r="B72" s="334"/>
      <c r="C72" s="331"/>
      <c r="D72" s="138">
        <v>1</v>
      </c>
      <c r="E72" s="138"/>
      <c r="F72" s="327" t="s">
        <v>403</v>
      </c>
      <c r="G72" s="21">
        <v>2812011401</v>
      </c>
      <c r="H72" s="21" t="s">
        <v>981</v>
      </c>
      <c r="I72" s="21">
        <v>2812011</v>
      </c>
      <c r="J72" s="156" t="s">
        <v>1177</v>
      </c>
      <c r="K72" s="21">
        <v>365</v>
      </c>
      <c r="L72" s="20">
        <v>24</v>
      </c>
      <c r="M72" s="20">
        <v>7</v>
      </c>
      <c r="N72" s="21" t="s">
        <v>380</v>
      </c>
      <c r="O72" s="21" t="s">
        <v>381</v>
      </c>
    </row>
    <row r="73" spans="1:15" ht="30" customHeight="1">
      <c r="A73" s="346"/>
      <c r="B73" s="334"/>
      <c r="C73" s="331"/>
      <c r="D73" s="138"/>
      <c r="E73" s="138">
        <v>1</v>
      </c>
      <c r="F73" s="329"/>
      <c r="G73" s="21">
        <v>2812022201</v>
      </c>
      <c r="H73" s="21" t="s">
        <v>937</v>
      </c>
      <c r="I73" s="21">
        <v>2812022</v>
      </c>
      <c r="J73" s="156" t="s">
        <v>1369</v>
      </c>
      <c r="K73" s="21">
        <v>365</v>
      </c>
      <c r="L73" s="20">
        <v>24</v>
      </c>
      <c r="M73" s="20">
        <v>7</v>
      </c>
      <c r="N73" s="21" t="s">
        <v>380</v>
      </c>
      <c r="O73" s="21" t="s">
        <v>381</v>
      </c>
    </row>
    <row r="74" spans="1:15" ht="30" customHeight="1">
      <c r="A74" s="346"/>
      <c r="B74" s="334"/>
      <c r="C74" s="331"/>
      <c r="D74" s="138">
        <v>1</v>
      </c>
      <c r="E74" s="138"/>
      <c r="F74" s="327" t="s">
        <v>404</v>
      </c>
      <c r="G74" s="21">
        <v>2807011401</v>
      </c>
      <c r="H74" s="21" t="s">
        <v>982</v>
      </c>
      <c r="I74" s="327">
        <v>2807011</v>
      </c>
      <c r="J74" s="339" t="s">
        <v>1210</v>
      </c>
      <c r="K74" s="21">
        <v>365</v>
      </c>
      <c r="L74" s="20">
        <v>24</v>
      </c>
      <c r="M74" s="20">
        <v>7</v>
      </c>
      <c r="N74" s="21" t="s">
        <v>380</v>
      </c>
      <c r="O74" s="21" t="s">
        <v>381</v>
      </c>
    </row>
    <row r="75" spans="1:15" ht="30" customHeight="1">
      <c r="A75" s="346"/>
      <c r="B75" s="334"/>
      <c r="C75" s="331"/>
      <c r="D75" s="138"/>
      <c r="E75" s="138">
        <v>1</v>
      </c>
      <c r="F75" s="328"/>
      <c r="G75" s="21">
        <v>2807011201</v>
      </c>
      <c r="H75" s="21" t="s">
        <v>938</v>
      </c>
      <c r="I75" s="329"/>
      <c r="J75" s="341"/>
      <c r="K75" s="21">
        <v>365</v>
      </c>
      <c r="L75" s="20">
        <v>24</v>
      </c>
      <c r="M75" s="20">
        <v>7</v>
      </c>
      <c r="N75" s="21" t="s">
        <v>380</v>
      </c>
      <c r="O75" s="21" t="s">
        <v>381</v>
      </c>
    </row>
    <row r="76" spans="1:15" ht="30" customHeight="1">
      <c r="A76" s="346"/>
      <c r="B76" s="334"/>
      <c r="C76" s="331"/>
      <c r="D76" s="138"/>
      <c r="E76" s="138">
        <v>1</v>
      </c>
      <c r="F76" s="328"/>
      <c r="G76" s="21">
        <v>2807074201</v>
      </c>
      <c r="H76" s="21" t="s">
        <v>939</v>
      </c>
      <c r="I76" s="21">
        <v>2807074</v>
      </c>
      <c r="J76" s="156" t="s">
        <v>1370</v>
      </c>
      <c r="K76" s="21">
        <v>365</v>
      </c>
      <c r="L76" s="20">
        <v>24</v>
      </c>
      <c r="M76" s="20">
        <v>7</v>
      </c>
      <c r="N76" s="21" t="s">
        <v>380</v>
      </c>
      <c r="O76" s="21" t="s">
        <v>381</v>
      </c>
    </row>
    <row r="77" spans="1:15" ht="30" customHeight="1">
      <c r="A77" s="346"/>
      <c r="B77" s="334"/>
      <c r="C77" s="331"/>
      <c r="D77" s="138"/>
      <c r="E77" s="138">
        <v>1</v>
      </c>
      <c r="F77" s="328"/>
      <c r="G77" s="21">
        <v>2807021201</v>
      </c>
      <c r="H77" s="21" t="s">
        <v>940</v>
      </c>
      <c r="I77" s="21">
        <v>2807021</v>
      </c>
      <c r="J77" s="156" t="s">
        <v>1371</v>
      </c>
      <c r="K77" s="21">
        <v>365</v>
      </c>
      <c r="L77" s="20">
        <v>24</v>
      </c>
      <c r="M77" s="20">
        <v>7</v>
      </c>
      <c r="N77" s="21" t="s">
        <v>380</v>
      </c>
      <c r="O77" s="21" t="s">
        <v>381</v>
      </c>
    </row>
    <row r="78" spans="1:15" ht="30" customHeight="1">
      <c r="A78" s="346"/>
      <c r="B78" s="334"/>
      <c r="C78" s="331"/>
      <c r="D78" s="138"/>
      <c r="E78" s="138">
        <v>1</v>
      </c>
      <c r="F78" s="329"/>
      <c r="G78" s="21">
        <v>2807064201</v>
      </c>
      <c r="H78" s="21" t="s">
        <v>941</v>
      </c>
      <c r="I78" s="21">
        <v>2807064</v>
      </c>
      <c r="J78" s="156" t="s">
        <v>1372</v>
      </c>
      <c r="K78" s="21">
        <v>365</v>
      </c>
      <c r="L78" s="20">
        <v>24</v>
      </c>
      <c r="M78" s="20">
        <v>7</v>
      </c>
      <c r="N78" s="21" t="s">
        <v>380</v>
      </c>
      <c r="O78" s="21" t="s">
        <v>381</v>
      </c>
    </row>
    <row r="79" spans="1:15" ht="30" customHeight="1">
      <c r="A79" s="346"/>
      <c r="B79" s="334"/>
      <c r="C79" s="331"/>
      <c r="D79" s="138">
        <v>1</v>
      </c>
      <c r="E79" s="138"/>
      <c r="F79" s="327" t="s">
        <v>405</v>
      </c>
      <c r="G79" s="131">
        <v>2861011401</v>
      </c>
      <c r="H79" s="139" t="s">
        <v>983</v>
      </c>
      <c r="I79" s="327">
        <v>2861011</v>
      </c>
      <c r="J79" s="339" t="s">
        <v>1373</v>
      </c>
      <c r="K79" s="21">
        <v>365</v>
      </c>
      <c r="L79" s="20">
        <v>24</v>
      </c>
      <c r="M79" s="20">
        <v>7</v>
      </c>
      <c r="N79" s="21" t="s">
        <v>380</v>
      </c>
      <c r="O79" s="21" t="s">
        <v>381</v>
      </c>
    </row>
    <row r="80" spans="1:15" ht="30" customHeight="1">
      <c r="A80" s="346"/>
      <c r="B80" s="334"/>
      <c r="C80" s="331"/>
      <c r="D80" s="138"/>
      <c r="E80" s="138">
        <v>1</v>
      </c>
      <c r="F80" s="328"/>
      <c r="G80" s="131">
        <v>2861011203</v>
      </c>
      <c r="H80" s="139" t="s">
        <v>984</v>
      </c>
      <c r="I80" s="328"/>
      <c r="J80" s="340"/>
      <c r="K80" s="21">
        <v>365</v>
      </c>
      <c r="L80" s="20">
        <v>24</v>
      </c>
      <c r="M80" s="20">
        <v>7</v>
      </c>
      <c r="N80" s="21" t="s">
        <v>380</v>
      </c>
      <c r="O80" s="21" t="s">
        <v>381</v>
      </c>
    </row>
    <row r="81" spans="1:15" ht="30" customHeight="1">
      <c r="A81" s="346"/>
      <c r="B81" s="334"/>
      <c r="C81" s="331"/>
      <c r="D81" s="138"/>
      <c r="E81" s="138">
        <v>1</v>
      </c>
      <c r="F81" s="328"/>
      <c r="G81" s="131">
        <v>2861011201</v>
      </c>
      <c r="H81" s="139" t="s">
        <v>942</v>
      </c>
      <c r="I81" s="328"/>
      <c r="J81" s="341"/>
      <c r="K81" s="21">
        <v>365</v>
      </c>
      <c r="L81" s="20">
        <v>24</v>
      </c>
      <c r="M81" s="20">
        <v>7</v>
      </c>
      <c r="N81" s="21" t="s">
        <v>380</v>
      </c>
      <c r="O81" s="21" t="s">
        <v>381</v>
      </c>
    </row>
    <row r="82" spans="1:15" ht="30" customHeight="1">
      <c r="A82" s="346"/>
      <c r="B82" s="334"/>
      <c r="C82" s="331"/>
      <c r="D82" s="138"/>
      <c r="E82" s="138">
        <v>1</v>
      </c>
      <c r="F82" s="328"/>
      <c r="G82" s="131">
        <v>2861011202</v>
      </c>
      <c r="H82" s="139" t="s">
        <v>943</v>
      </c>
      <c r="I82" s="328"/>
      <c r="J82" s="339" t="s">
        <v>1211</v>
      </c>
      <c r="K82" s="21">
        <v>365</v>
      </c>
      <c r="L82" s="20">
        <v>24</v>
      </c>
      <c r="M82" s="20">
        <v>7</v>
      </c>
      <c r="N82" s="21" t="s">
        <v>380</v>
      </c>
      <c r="O82" s="21" t="s">
        <v>381</v>
      </c>
    </row>
    <row r="83" spans="1:15" ht="30" customHeight="1">
      <c r="A83" s="346"/>
      <c r="B83" s="334"/>
      <c r="C83" s="331"/>
      <c r="D83" s="138"/>
      <c r="E83" s="138">
        <v>1</v>
      </c>
      <c r="F83" s="328"/>
      <c r="G83" s="131">
        <v>2861011204</v>
      </c>
      <c r="H83" s="139" t="s">
        <v>985</v>
      </c>
      <c r="I83" s="329"/>
      <c r="J83" s="341"/>
      <c r="K83" s="21">
        <v>365</v>
      </c>
      <c r="L83" s="20">
        <v>24</v>
      </c>
      <c r="M83" s="20">
        <v>7</v>
      </c>
      <c r="N83" s="21" t="s">
        <v>380</v>
      </c>
      <c r="O83" s="21" t="s">
        <v>381</v>
      </c>
    </row>
    <row r="84" spans="1:15" ht="30" customHeight="1">
      <c r="A84" s="346"/>
      <c r="B84" s="334"/>
      <c r="C84" s="331"/>
      <c r="D84" s="138">
        <v>1</v>
      </c>
      <c r="E84" s="138"/>
      <c r="F84" s="328"/>
      <c r="G84" s="21">
        <v>2804074401</v>
      </c>
      <c r="H84" s="21" t="s">
        <v>986</v>
      </c>
      <c r="I84" s="21">
        <v>2804074</v>
      </c>
      <c r="J84" s="156" t="s">
        <v>1374</v>
      </c>
      <c r="K84" s="21">
        <v>365</v>
      </c>
      <c r="L84" s="20">
        <v>24</v>
      </c>
      <c r="M84" s="20">
        <v>7</v>
      </c>
      <c r="N84" s="21" t="s">
        <v>380</v>
      </c>
      <c r="O84" s="21" t="s">
        <v>381</v>
      </c>
    </row>
    <row r="85" spans="1:15" ht="30" customHeight="1">
      <c r="A85" s="346"/>
      <c r="B85" s="334"/>
      <c r="C85" s="331"/>
      <c r="D85" s="138"/>
      <c r="E85" s="138">
        <v>1</v>
      </c>
      <c r="F85" s="328"/>
      <c r="G85" s="21">
        <v>2804094201</v>
      </c>
      <c r="H85" s="21" t="s">
        <v>945</v>
      </c>
      <c r="I85" s="21">
        <v>2804094</v>
      </c>
      <c r="J85" s="156" t="s">
        <v>1375</v>
      </c>
      <c r="K85" s="21">
        <v>365</v>
      </c>
      <c r="L85" s="20">
        <v>24</v>
      </c>
      <c r="M85" s="20">
        <v>7</v>
      </c>
      <c r="N85" s="21" t="s">
        <v>380</v>
      </c>
      <c r="O85" s="21" t="s">
        <v>381</v>
      </c>
    </row>
    <row r="86" spans="1:15" ht="30" customHeight="1">
      <c r="A86" s="346"/>
      <c r="B86" s="334"/>
      <c r="C86" s="331"/>
      <c r="D86" s="138"/>
      <c r="E86" s="138">
        <v>1</v>
      </c>
      <c r="F86" s="329"/>
      <c r="G86" s="21">
        <v>2804064201</v>
      </c>
      <c r="H86" s="21" t="s">
        <v>944</v>
      </c>
      <c r="I86" s="21">
        <v>2804064</v>
      </c>
      <c r="J86" s="156" t="s">
        <v>1376</v>
      </c>
      <c r="K86" s="21">
        <v>365</v>
      </c>
      <c r="L86" s="20">
        <v>24</v>
      </c>
      <c r="M86" s="20">
        <v>7</v>
      </c>
      <c r="N86" s="21" t="s">
        <v>380</v>
      </c>
      <c r="O86" s="21" t="s">
        <v>381</v>
      </c>
    </row>
    <row r="87" spans="1:15" ht="30" customHeight="1">
      <c r="A87" s="346"/>
      <c r="B87" s="334"/>
      <c r="C87" s="331"/>
      <c r="D87" s="138"/>
      <c r="E87" s="138">
        <v>1</v>
      </c>
      <c r="F87" s="327" t="s">
        <v>375</v>
      </c>
      <c r="G87" s="21">
        <v>2819035301</v>
      </c>
      <c r="H87" s="21" t="s">
        <v>987</v>
      </c>
      <c r="I87" s="21">
        <v>2819035</v>
      </c>
      <c r="J87" s="156" t="s">
        <v>1377</v>
      </c>
      <c r="K87" s="21">
        <v>122</v>
      </c>
      <c r="L87" s="20">
        <v>24</v>
      </c>
      <c r="M87" s="20">
        <v>7</v>
      </c>
      <c r="N87" s="21" t="s">
        <v>406</v>
      </c>
      <c r="O87" s="21" t="s">
        <v>407</v>
      </c>
    </row>
    <row r="88" spans="1:15" ht="30" customHeight="1">
      <c r="A88" s="346"/>
      <c r="B88" s="334"/>
      <c r="C88" s="331"/>
      <c r="D88" s="138"/>
      <c r="E88" s="138">
        <v>1</v>
      </c>
      <c r="F88" s="328"/>
      <c r="G88" s="21">
        <v>2816045301</v>
      </c>
      <c r="H88" s="21" t="s">
        <v>988</v>
      </c>
      <c r="I88" s="21">
        <v>2816045</v>
      </c>
      <c r="J88" s="156" t="s">
        <v>1381</v>
      </c>
      <c r="K88" s="21">
        <v>122</v>
      </c>
      <c r="L88" s="20">
        <v>24</v>
      </c>
      <c r="M88" s="20">
        <v>7</v>
      </c>
      <c r="N88" s="21" t="s">
        <v>406</v>
      </c>
      <c r="O88" s="21" t="s">
        <v>407</v>
      </c>
    </row>
    <row r="89" spans="1:15" ht="30" customHeight="1">
      <c r="A89" s="346"/>
      <c r="B89" s="334"/>
      <c r="C89" s="331"/>
      <c r="D89" s="138"/>
      <c r="E89" s="138">
        <v>1</v>
      </c>
      <c r="F89" s="328"/>
      <c r="G89" s="21">
        <v>2806011301</v>
      </c>
      <c r="H89" s="21" t="s">
        <v>989</v>
      </c>
      <c r="I89" s="21">
        <v>2806011</v>
      </c>
      <c r="J89" s="156" t="s">
        <v>1380</v>
      </c>
      <c r="K89" s="21">
        <v>122</v>
      </c>
      <c r="L89" s="20">
        <v>24</v>
      </c>
      <c r="M89" s="20">
        <v>7</v>
      </c>
      <c r="N89" s="21" t="s">
        <v>406</v>
      </c>
      <c r="O89" s="21" t="s">
        <v>407</v>
      </c>
    </row>
    <row r="90" spans="1:15" ht="30" customHeight="1">
      <c r="A90" s="346"/>
      <c r="B90" s="334"/>
      <c r="C90" s="331"/>
      <c r="D90" s="138"/>
      <c r="E90" s="138">
        <v>1</v>
      </c>
      <c r="F90" s="329"/>
      <c r="G90" s="21">
        <v>2806084301</v>
      </c>
      <c r="H90" s="21" t="s">
        <v>990</v>
      </c>
      <c r="I90" s="21">
        <v>2806084</v>
      </c>
      <c r="J90" s="156" t="s">
        <v>1379</v>
      </c>
      <c r="K90" s="21">
        <v>122</v>
      </c>
      <c r="L90" s="20">
        <v>24</v>
      </c>
      <c r="M90" s="20">
        <v>7</v>
      </c>
      <c r="N90" s="21" t="s">
        <v>406</v>
      </c>
      <c r="O90" s="21" t="s">
        <v>407</v>
      </c>
    </row>
    <row r="91" spans="1:15" ht="30" customHeight="1" thickBot="1">
      <c r="A91" s="346"/>
      <c r="B91" s="334"/>
      <c r="C91" s="332"/>
      <c r="D91" s="138"/>
      <c r="E91" s="138">
        <v>1</v>
      </c>
      <c r="F91" s="21" t="s">
        <v>408</v>
      </c>
      <c r="G91" s="21">
        <v>2807011301</v>
      </c>
      <c r="H91" s="21" t="s">
        <v>991</v>
      </c>
      <c r="I91" s="21">
        <v>2807011</v>
      </c>
      <c r="J91" s="156" t="s">
        <v>1378</v>
      </c>
      <c r="K91" s="21">
        <v>122</v>
      </c>
      <c r="L91" s="20">
        <v>24</v>
      </c>
      <c r="M91" s="20">
        <v>7</v>
      </c>
      <c r="N91" s="21" t="s">
        <v>406</v>
      </c>
      <c r="O91" s="21" t="s">
        <v>407</v>
      </c>
    </row>
    <row r="92" spans="1:15" ht="12.75" thickBot="1">
      <c r="A92" s="342" t="s">
        <v>1418</v>
      </c>
      <c r="B92" s="343"/>
      <c r="C92" s="344"/>
      <c r="D92" s="68">
        <f>SUM(D7:D91)</f>
        <v>18</v>
      </c>
      <c r="E92" s="69">
        <f>SUM(E7:E91)-(E30+E43+E63+E51)</f>
        <v>63</v>
      </c>
      <c r="F92" s="70"/>
      <c r="G92" s="71"/>
      <c r="H92" s="21"/>
      <c r="I92" s="21"/>
      <c r="J92" s="21"/>
      <c r="K92" s="21"/>
      <c r="L92" s="21"/>
      <c r="M92" s="21"/>
      <c r="N92" s="21"/>
      <c r="O92" s="21"/>
    </row>
    <row r="93" spans="1:15" ht="12.75" customHeight="1">
      <c r="A93" s="336" t="s">
        <v>1408</v>
      </c>
      <c r="B93" s="337"/>
      <c r="C93" s="338"/>
      <c r="D93" s="303">
        <f>SUM(D7:D91)-(D29+D42+D62)</f>
        <v>15</v>
      </c>
      <c r="E93" s="303">
        <f>SUM(E7:E91)</f>
        <v>67</v>
      </c>
      <c r="F93" s="71"/>
      <c r="G93" s="71"/>
      <c r="H93" s="21"/>
      <c r="I93" s="21"/>
      <c r="J93" s="21"/>
      <c r="K93" s="21"/>
      <c r="L93" s="21"/>
      <c r="M93" s="21"/>
      <c r="N93" s="21"/>
      <c r="O93" s="21"/>
    </row>
  </sheetData>
  <mergeCells count="77"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D5:D6"/>
    <mergeCell ref="E5:E6"/>
    <mergeCell ref="I11:I12"/>
    <mergeCell ref="J11:J12"/>
    <mergeCell ref="J59:J60"/>
    <mergeCell ref="J7:J8"/>
    <mergeCell ref="F9:F10"/>
    <mergeCell ref="F7:F8"/>
    <mergeCell ref="F11:F14"/>
    <mergeCell ref="F3:F6"/>
    <mergeCell ref="J25:J26"/>
    <mergeCell ref="F25:F28"/>
    <mergeCell ref="I25:I26"/>
    <mergeCell ref="F19:F21"/>
    <mergeCell ref="I19:I20"/>
    <mergeCell ref="J19:J20"/>
    <mergeCell ref="J22:J23"/>
    <mergeCell ref="J38:J39"/>
    <mergeCell ref="F40:F41"/>
    <mergeCell ref="F38:F39"/>
    <mergeCell ref="I38:I39"/>
    <mergeCell ref="J32:J33"/>
    <mergeCell ref="F36:F37"/>
    <mergeCell ref="F32:F35"/>
    <mergeCell ref="I32:I33"/>
    <mergeCell ref="J42:J44"/>
    <mergeCell ref="F46:F54"/>
    <mergeCell ref="I46:I53"/>
    <mergeCell ref="J52:J53"/>
    <mergeCell ref="F42:F44"/>
    <mergeCell ref="I42:I44"/>
    <mergeCell ref="J46:J50"/>
    <mergeCell ref="A93:C93"/>
    <mergeCell ref="J79:J81"/>
    <mergeCell ref="J82:J83"/>
    <mergeCell ref="F87:F90"/>
    <mergeCell ref="A92:C92"/>
    <mergeCell ref="A7:A91"/>
    <mergeCell ref="B7:B91"/>
    <mergeCell ref="F29:F31"/>
    <mergeCell ref="F72:F73"/>
    <mergeCell ref="J74:J75"/>
    <mergeCell ref="F62:F64"/>
    <mergeCell ref="J56:J57"/>
    <mergeCell ref="J65:J66"/>
    <mergeCell ref="F68:F71"/>
    <mergeCell ref="I68:I69"/>
    <mergeCell ref="J68:J69"/>
    <mergeCell ref="F74:F78"/>
    <mergeCell ref="F79:F86"/>
    <mergeCell ref="I79:I83"/>
    <mergeCell ref="I74:I75"/>
    <mergeCell ref="C7:C91"/>
    <mergeCell ref="F59:F61"/>
    <mergeCell ref="F56:F58"/>
    <mergeCell ref="I56:I57"/>
    <mergeCell ref="I65:I66"/>
    <mergeCell ref="F15:F18"/>
    <mergeCell ref="I7:I8"/>
    <mergeCell ref="I22:I23"/>
    <mergeCell ref="F22:F24"/>
    <mergeCell ref="F65:F67"/>
  </mergeCells>
  <phoneticPr fontId="8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33"/>
  <sheetViews>
    <sheetView zoomScaleNormal="100" workbookViewId="0">
      <selection activeCell="D30" sqref="D30:M30"/>
    </sheetView>
  </sheetViews>
  <sheetFormatPr defaultColWidth="9.140625" defaultRowHeight="11.25"/>
  <cols>
    <col min="1" max="1" width="5.42578125" style="7" customWidth="1"/>
    <col min="2" max="2" width="33.28515625" style="7" customWidth="1"/>
    <col min="3" max="3" width="61.42578125" style="7" customWidth="1"/>
    <col min="4" max="4" width="10.28515625" style="7" customWidth="1"/>
    <col min="5" max="5" width="13" style="7" customWidth="1"/>
    <col min="6" max="6" width="12.140625" style="7" customWidth="1"/>
    <col min="7" max="7" width="14.85546875" style="7" customWidth="1"/>
    <col min="8" max="8" width="12.7109375" style="7" customWidth="1"/>
    <col min="9" max="9" width="11.42578125" style="7" customWidth="1"/>
    <col min="10" max="10" width="13.42578125" style="7" customWidth="1"/>
    <col min="11" max="11" width="16.28515625" style="7" customWidth="1"/>
    <col min="12" max="13" width="9.140625" style="5"/>
    <col min="14" max="16384" width="9.140625" style="7"/>
  </cols>
  <sheetData>
    <row r="1" spans="1:13" ht="20.100000000000001" customHeight="1">
      <c r="A1" s="732" t="s">
        <v>1036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</row>
    <row r="2" spans="1:13" ht="15" customHeight="1">
      <c r="A2" s="410">
        <v>1</v>
      </c>
      <c r="B2" s="410">
        <v>2</v>
      </c>
      <c r="C2" s="410">
        <v>3</v>
      </c>
      <c r="D2" s="410" t="s">
        <v>10</v>
      </c>
      <c r="E2" s="410"/>
      <c r="F2" s="410"/>
      <c r="G2" s="410"/>
      <c r="H2" s="410"/>
      <c r="I2" s="410"/>
      <c r="J2" s="410"/>
      <c r="K2" s="410"/>
      <c r="L2" s="410"/>
      <c r="M2" s="410"/>
    </row>
    <row r="3" spans="1:13" ht="14.25">
      <c r="A3" s="410"/>
      <c r="B3" s="410"/>
      <c r="C3" s="410"/>
      <c r="D3" s="729">
        <v>4</v>
      </c>
      <c r="E3" s="410"/>
      <c r="F3" s="410"/>
      <c r="G3" s="410"/>
      <c r="H3" s="729">
        <v>5</v>
      </c>
      <c r="I3" s="410"/>
      <c r="J3" s="410">
        <v>6</v>
      </c>
      <c r="K3" s="410"/>
      <c r="L3" s="729">
        <v>7</v>
      </c>
      <c r="M3" s="410"/>
    </row>
    <row r="4" spans="1:13" ht="36.75" customHeight="1">
      <c r="A4" s="370" t="s">
        <v>11</v>
      </c>
      <c r="B4" s="370" t="s">
        <v>12</v>
      </c>
      <c r="C4" s="370" t="s">
        <v>71</v>
      </c>
      <c r="D4" s="410" t="s">
        <v>33</v>
      </c>
      <c r="E4" s="410"/>
      <c r="F4" s="410"/>
      <c r="G4" s="410"/>
      <c r="H4" s="410" t="s">
        <v>34</v>
      </c>
      <c r="I4" s="410"/>
      <c r="J4" s="410" t="s">
        <v>36</v>
      </c>
      <c r="K4" s="410"/>
      <c r="L4" s="725" t="s">
        <v>158</v>
      </c>
      <c r="M4" s="726"/>
    </row>
    <row r="5" spans="1:13" ht="57" customHeight="1">
      <c r="A5" s="371"/>
      <c r="B5" s="371"/>
      <c r="C5" s="371"/>
      <c r="D5" s="361" t="s">
        <v>94</v>
      </c>
      <c r="E5" s="362"/>
      <c r="F5" s="361" t="s">
        <v>106</v>
      </c>
      <c r="G5" s="362"/>
      <c r="H5" s="410"/>
      <c r="I5" s="410"/>
      <c r="J5" s="410"/>
      <c r="K5" s="410"/>
      <c r="L5" s="727"/>
      <c r="M5" s="728"/>
    </row>
    <row r="6" spans="1:13" ht="14.25">
      <c r="A6" s="371"/>
      <c r="B6" s="371"/>
      <c r="C6" s="371"/>
      <c r="D6" s="189" t="s">
        <v>52</v>
      </c>
      <c r="E6" s="189" t="s">
        <v>53</v>
      </c>
      <c r="F6" s="189" t="s">
        <v>86</v>
      </c>
      <c r="G6" s="189" t="s">
        <v>54</v>
      </c>
      <c r="H6" s="189" t="s">
        <v>56</v>
      </c>
      <c r="I6" s="189" t="s">
        <v>57</v>
      </c>
      <c r="J6" s="189" t="s">
        <v>58</v>
      </c>
      <c r="K6" s="189" t="s">
        <v>59</v>
      </c>
      <c r="L6" s="189" t="s">
        <v>27</v>
      </c>
      <c r="M6" s="189" t="s">
        <v>28</v>
      </c>
    </row>
    <row r="7" spans="1:13" ht="34.5" customHeight="1">
      <c r="A7" s="372"/>
      <c r="B7" s="372"/>
      <c r="C7" s="372"/>
      <c r="D7" s="189" t="s">
        <v>60</v>
      </c>
      <c r="E7" s="189" t="s">
        <v>35</v>
      </c>
      <c r="F7" s="189" t="s">
        <v>60</v>
      </c>
      <c r="G7" s="189" t="s">
        <v>35</v>
      </c>
      <c r="H7" s="189" t="s">
        <v>60</v>
      </c>
      <c r="I7" s="189" t="s">
        <v>35</v>
      </c>
      <c r="J7" s="189" t="s">
        <v>60</v>
      </c>
      <c r="K7" s="189" t="s">
        <v>35</v>
      </c>
      <c r="L7" s="188" t="s">
        <v>60</v>
      </c>
      <c r="M7" s="188" t="s">
        <v>35</v>
      </c>
    </row>
    <row r="8" spans="1:13" ht="38.25">
      <c r="A8" s="124">
        <v>1</v>
      </c>
      <c r="B8" s="124" t="s">
        <v>771</v>
      </c>
      <c r="C8" s="190" t="s">
        <v>772</v>
      </c>
      <c r="D8" s="123">
        <v>217</v>
      </c>
      <c r="E8" s="123">
        <v>1286</v>
      </c>
      <c r="F8" s="123">
        <v>181</v>
      </c>
      <c r="G8" s="123">
        <v>476</v>
      </c>
      <c r="H8" s="123">
        <v>510</v>
      </c>
      <c r="I8" s="123">
        <v>2495</v>
      </c>
      <c r="J8" s="123">
        <v>0</v>
      </c>
      <c r="K8" s="123">
        <v>0</v>
      </c>
      <c r="L8" s="123">
        <v>34</v>
      </c>
      <c r="M8" s="123">
        <v>742</v>
      </c>
    </row>
    <row r="9" spans="1:13" ht="25.5">
      <c r="A9" s="124">
        <v>2</v>
      </c>
      <c r="B9" s="124" t="s">
        <v>755</v>
      </c>
      <c r="C9" s="190" t="s">
        <v>773</v>
      </c>
      <c r="D9" s="123">
        <v>1</v>
      </c>
      <c r="E9" s="123">
        <v>231</v>
      </c>
      <c r="F9" s="123">
        <v>0</v>
      </c>
      <c r="G9" s="123">
        <v>14</v>
      </c>
      <c r="H9" s="123">
        <v>2</v>
      </c>
      <c r="I9" s="123">
        <v>312</v>
      </c>
      <c r="J9" s="123">
        <v>0</v>
      </c>
      <c r="K9" s="123">
        <v>0</v>
      </c>
      <c r="L9" s="123">
        <v>3</v>
      </c>
      <c r="M9" s="123">
        <v>432</v>
      </c>
    </row>
    <row r="10" spans="1:13" ht="25.5">
      <c r="A10" s="124">
        <v>3</v>
      </c>
      <c r="B10" s="124" t="s">
        <v>755</v>
      </c>
      <c r="C10" s="190" t="s">
        <v>1035</v>
      </c>
      <c r="D10" s="123">
        <v>23</v>
      </c>
      <c r="E10" s="123">
        <v>3010</v>
      </c>
      <c r="F10" s="123">
        <v>3</v>
      </c>
      <c r="G10" s="123">
        <v>165</v>
      </c>
      <c r="H10" s="123">
        <v>511</v>
      </c>
      <c r="I10" s="123">
        <v>7292</v>
      </c>
      <c r="J10" s="123">
        <v>0</v>
      </c>
      <c r="K10" s="123">
        <v>0</v>
      </c>
      <c r="L10" s="123">
        <v>19</v>
      </c>
      <c r="M10" s="123">
        <v>2119</v>
      </c>
    </row>
    <row r="11" spans="1:13" ht="25.5">
      <c r="A11" s="124">
        <v>4</v>
      </c>
      <c r="B11" s="124" t="s">
        <v>755</v>
      </c>
      <c r="C11" s="190" t="s">
        <v>1035</v>
      </c>
      <c r="D11" s="123">
        <v>234</v>
      </c>
      <c r="E11" s="123">
        <v>580</v>
      </c>
      <c r="F11" s="123">
        <v>124</v>
      </c>
      <c r="G11" s="123">
        <v>129</v>
      </c>
      <c r="H11" s="123">
        <v>6124</v>
      </c>
      <c r="I11" s="123">
        <v>4771</v>
      </c>
      <c r="J11" s="123">
        <v>0</v>
      </c>
      <c r="K11" s="123">
        <v>0</v>
      </c>
      <c r="L11" s="123">
        <v>311</v>
      </c>
      <c r="M11" s="123">
        <v>399</v>
      </c>
    </row>
    <row r="12" spans="1:13" ht="38.25">
      <c r="A12" s="124">
        <v>5</v>
      </c>
      <c r="B12" s="124" t="s">
        <v>774</v>
      </c>
      <c r="C12" s="190" t="s">
        <v>775</v>
      </c>
      <c r="D12" s="123">
        <v>52</v>
      </c>
      <c r="E12" s="123">
        <v>346</v>
      </c>
      <c r="F12" s="123">
        <v>3</v>
      </c>
      <c r="G12" s="123">
        <v>10</v>
      </c>
      <c r="H12" s="123">
        <v>266</v>
      </c>
      <c r="I12" s="123">
        <v>1029</v>
      </c>
      <c r="J12" s="123">
        <v>0</v>
      </c>
      <c r="K12" s="123">
        <v>0</v>
      </c>
      <c r="L12" s="123">
        <v>15</v>
      </c>
      <c r="M12" s="123">
        <v>443</v>
      </c>
    </row>
    <row r="13" spans="1:13" ht="25.5">
      <c r="A13" s="124">
        <v>6</v>
      </c>
      <c r="B13" s="124" t="s">
        <v>757</v>
      </c>
      <c r="C13" s="190" t="s">
        <v>776</v>
      </c>
      <c r="D13" s="123">
        <v>399</v>
      </c>
      <c r="E13" s="123">
        <v>1189</v>
      </c>
      <c r="F13" s="123">
        <v>277</v>
      </c>
      <c r="G13" s="123">
        <v>329</v>
      </c>
      <c r="H13" s="123">
        <v>1585</v>
      </c>
      <c r="I13" s="123">
        <v>4246</v>
      </c>
      <c r="J13" s="123">
        <v>0</v>
      </c>
      <c r="K13" s="123">
        <v>0</v>
      </c>
      <c r="L13" s="123">
        <v>72</v>
      </c>
      <c r="M13" s="123">
        <v>454</v>
      </c>
    </row>
    <row r="14" spans="1:13" ht="25.5">
      <c r="A14" s="124">
        <v>7</v>
      </c>
      <c r="B14" s="124" t="s">
        <v>777</v>
      </c>
      <c r="C14" s="190" t="s">
        <v>778</v>
      </c>
      <c r="D14" s="123">
        <v>40</v>
      </c>
      <c r="E14" s="123">
        <v>405</v>
      </c>
      <c r="F14" s="123">
        <v>9</v>
      </c>
      <c r="G14" s="123">
        <v>81</v>
      </c>
      <c r="H14" s="123">
        <v>253</v>
      </c>
      <c r="I14" s="123">
        <v>586</v>
      </c>
      <c r="J14" s="123">
        <v>0</v>
      </c>
      <c r="K14" s="123">
        <v>0</v>
      </c>
      <c r="L14" s="123">
        <v>8</v>
      </c>
      <c r="M14" s="123">
        <v>283</v>
      </c>
    </row>
    <row r="15" spans="1:13" ht="25.5">
      <c r="A15" s="124">
        <v>8</v>
      </c>
      <c r="B15" s="124" t="s">
        <v>779</v>
      </c>
      <c r="C15" s="190" t="s">
        <v>780</v>
      </c>
      <c r="D15" s="123">
        <v>281</v>
      </c>
      <c r="E15" s="123">
        <v>2746</v>
      </c>
      <c r="F15" s="123">
        <v>39</v>
      </c>
      <c r="G15" s="123">
        <v>339</v>
      </c>
      <c r="H15" s="123">
        <v>1185</v>
      </c>
      <c r="I15" s="123">
        <v>4753</v>
      </c>
      <c r="J15" s="123">
        <v>0</v>
      </c>
      <c r="K15" s="123">
        <v>0</v>
      </c>
      <c r="L15" s="123">
        <v>162</v>
      </c>
      <c r="M15" s="123">
        <v>2196</v>
      </c>
    </row>
    <row r="16" spans="1:13" ht="38.25">
      <c r="A16" s="124">
        <v>9</v>
      </c>
      <c r="B16" s="124" t="s">
        <v>781</v>
      </c>
      <c r="C16" s="190" t="s">
        <v>782</v>
      </c>
      <c r="D16" s="123">
        <v>85</v>
      </c>
      <c r="E16" s="123">
        <v>406</v>
      </c>
      <c r="F16" s="123">
        <v>74</v>
      </c>
      <c r="G16" s="123">
        <v>150</v>
      </c>
      <c r="H16" s="123">
        <v>392</v>
      </c>
      <c r="I16" s="123">
        <v>1793</v>
      </c>
      <c r="J16" s="123">
        <v>0</v>
      </c>
      <c r="K16" s="123">
        <v>0</v>
      </c>
      <c r="L16" s="123">
        <v>13</v>
      </c>
      <c r="M16" s="123">
        <v>214</v>
      </c>
    </row>
    <row r="17" spans="1:13" ht="25.5">
      <c r="A17" s="124">
        <v>10</v>
      </c>
      <c r="B17" s="124" t="s">
        <v>783</v>
      </c>
      <c r="C17" s="190" t="s">
        <v>784</v>
      </c>
      <c r="D17" s="123">
        <v>28</v>
      </c>
      <c r="E17" s="123">
        <v>392</v>
      </c>
      <c r="F17" s="123">
        <v>9</v>
      </c>
      <c r="G17" s="123">
        <v>29</v>
      </c>
      <c r="H17" s="123">
        <v>982</v>
      </c>
      <c r="I17" s="123">
        <v>2554</v>
      </c>
      <c r="J17" s="123">
        <v>0</v>
      </c>
      <c r="K17" s="123">
        <v>0</v>
      </c>
      <c r="L17" s="123">
        <v>65</v>
      </c>
      <c r="M17" s="123">
        <v>709</v>
      </c>
    </row>
    <row r="18" spans="1:13" ht="38.25">
      <c r="A18" s="124">
        <v>11</v>
      </c>
      <c r="B18" s="124" t="s">
        <v>785</v>
      </c>
      <c r="C18" s="190" t="s">
        <v>786</v>
      </c>
      <c r="D18" s="123">
        <v>162</v>
      </c>
      <c r="E18" s="123">
        <v>493</v>
      </c>
      <c r="F18" s="123">
        <v>46</v>
      </c>
      <c r="G18" s="123">
        <v>131</v>
      </c>
      <c r="H18" s="123">
        <v>711</v>
      </c>
      <c r="I18" s="123">
        <v>979</v>
      </c>
      <c r="J18" s="123">
        <v>0</v>
      </c>
      <c r="K18" s="123">
        <v>0</v>
      </c>
      <c r="L18" s="123">
        <v>44</v>
      </c>
      <c r="M18" s="123">
        <v>364</v>
      </c>
    </row>
    <row r="19" spans="1:13" ht="25.5">
      <c r="A19" s="124">
        <v>12</v>
      </c>
      <c r="B19" s="124" t="s">
        <v>787</v>
      </c>
      <c r="C19" s="190" t="s">
        <v>788</v>
      </c>
      <c r="D19" s="123">
        <v>201</v>
      </c>
      <c r="E19" s="123">
        <v>1620</v>
      </c>
      <c r="F19" s="123">
        <v>39</v>
      </c>
      <c r="G19" s="123">
        <v>159</v>
      </c>
      <c r="H19" s="123">
        <v>1352</v>
      </c>
      <c r="I19" s="123">
        <v>4907</v>
      </c>
      <c r="J19" s="123">
        <v>0</v>
      </c>
      <c r="K19" s="123">
        <v>0</v>
      </c>
      <c r="L19" s="123">
        <v>109</v>
      </c>
      <c r="M19" s="123">
        <v>1366</v>
      </c>
    </row>
    <row r="20" spans="1:13" ht="25.5">
      <c r="A20" s="124">
        <v>13</v>
      </c>
      <c r="B20" s="124" t="s">
        <v>765</v>
      </c>
      <c r="C20" s="190" t="s">
        <v>789</v>
      </c>
      <c r="D20" s="123">
        <v>2</v>
      </c>
      <c r="E20" s="123">
        <v>779</v>
      </c>
      <c r="F20" s="123">
        <v>1</v>
      </c>
      <c r="G20" s="123">
        <v>94</v>
      </c>
      <c r="H20" s="123">
        <v>10</v>
      </c>
      <c r="I20" s="123">
        <v>2603</v>
      </c>
      <c r="J20" s="123">
        <v>0</v>
      </c>
      <c r="K20" s="123">
        <v>0</v>
      </c>
      <c r="L20" s="123">
        <v>4</v>
      </c>
      <c r="M20" s="123">
        <v>1534</v>
      </c>
    </row>
    <row r="21" spans="1:13" ht="38.25">
      <c r="A21" s="124">
        <v>14</v>
      </c>
      <c r="B21" s="124" t="s">
        <v>765</v>
      </c>
      <c r="C21" s="190" t="s">
        <v>1034</v>
      </c>
      <c r="D21" s="123">
        <v>12</v>
      </c>
      <c r="E21" s="123">
        <v>1447</v>
      </c>
      <c r="F21" s="123">
        <v>0</v>
      </c>
      <c r="G21" s="123">
        <v>0</v>
      </c>
      <c r="H21" s="123">
        <v>6</v>
      </c>
      <c r="I21" s="123">
        <v>224</v>
      </c>
      <c r="J21" s="123">
        <v>0</v>
      </c>
      <c r="K21" s="123">
        <v>0</v>
      </c>
      <c r="L21" s="123">
        <v>1</v>
      </c>
      <c r="M21" s="123">
        <v>4</v>
      </c>
    </row>
    <row r="22" spans="1:13" ht="25.5">
      <c r="A22" s="124">
        <v>15</v>
      </c>
      <c r="B22" s="124" t="s">
        <v>765</v>
      </c>
      <c r="C22" s="190" t="s">
        <v>791</v>
      </c>
      <c r="D22" s="123">
        <v>0</v>
      </c>
      <c r="E22" s="123">
        <v>168</v>
      </c>
      <c r="F22" s="123">
        <v>0</v>
      </c>
      <c r="G22" s="123">
        <v>2</v>
      </c>
      <c r="H22" s="123">
        <v>5</v>
      </c>
      <c r="I22" s="123">
        <v>295</v>
      </c>
      <c r="J22" s="123">
        <v>0</v>
      </c>
      <c r="K22" s="123">
        <v>0</v>
      </c>
      <c r="L22" s="123">
        <v>0</v>
      </c>
      <c r="M22" s="123">
        <v>6</v>
      </c>
    </row>
    <row r="23" spans="1:13" ht="25.5">
      <c r="A23" s="124">
        <v>16</v>
      </c>
      <c r="B23" s="124" t="s">
        <v>765</v>
      </c>
      <c r="C23" s="190" t="s">
        <v>790</v>
      </c>
      <c r="D23" s="123">
        <v>10</v>
      </c>
      <c r="E23" s="123">
        <v>2214</v>
      </c>
      <c r="F23" s="123">
        <v>0</v>
      </c>
      <c r="G23" s="123">
        <v>0</v>
      </c>
      <c r="H23" s="123">
        <v>127</v>
      </c>
      <c r="I23" s="123">
        <v>28183</v>
      </c>
      <c r="J23" s="123">
        <v>0</v>
      </c>
      <c r="K23" s="123">
        <v>0</v>
      </c>
      <c r="L23" s="123">
        <v>17</v>
      </c>
      <c r="M23" s="123">
        <v>3086</v>
      </c>
    </row>
    <row r="24" spans="1:13" ht="25.5">
      <c r="A24" s="124">
        <v>17</v>
      </c>
      <c r="B24" s="124" t="s">
        <v>792</v>
      </c>
      <c r="C24" s="190" t="s">
        <v>793</v>
      </c>
      <c r="D24" s="123">
        <v>13</v>
      </c>
      <c r="E24" s="123">
        <v>237</v>
      </c>
      <c r="F24" s="123">
        <v>11</v>
      </c>
      <c r="G24" s="123">
        <v>20</v>
      </c>
      <c r="H24" s="123">
        <v>309</v>
      </c>
      <c r="I24" s="123">
        <v>1232</v>
      </c>
      <c r="J24" s="123">
        <v>0</v>
      </c>
      <c r="K24" s="123">
        <v>0</v>
      </c>
      <c r="L24" s="123">
        <v>39</v>
      </c>
      <c r="M24" s="123">
        <v>467</v>
      </c>
    </row>
    <row r="25" spans="1:13" ht="25.5">
      <c r="A25" s="124">
        <v>18</v>
      </c>
      <c r="B25" s="124" t="s">
        <v>792</v>
      </c>
      <c r="C25" s="190" t="s">
        <v>794</v>
      </c>
      <c r="D25" s="123">
        <v>0</v>
      </c>
      <c r="E25" s="123">
        <v>492</v>
      </c>
      <c r="F25" s="123">
        <v>0</v>
      </c>
      <c r="G25" s="123">
        <v>40</v>
      </c>
      <c r="H25" s="123">
        <v>12</v>
      </c>
      <c r="I25" s="123">
        <v>1046</v>
      </c>
      <c r="J25" s="123">
        <v>0</v>
      </c>
      <c r="K25" s="123">
        <v>0</v>
      </c>
      <c r="L25" s="123">
        <v>1</v>
      </c>
      <c r="M25" s="123">
        <v>570</v>
      </c>
    </row>
    <row r="26" spans="1:13" ht="25.5">
      <c r="A26" s="124">
        <v>19</v>
      </c>
      <c r="B26" s="124" t="s">
        <v>795</v>
      </c>
      <c r="C26" s="190" t="s">
        <v>796</v>
      </c>
      <c r="D26" s="123">
        <v>390</v>
      </c>
      <c r="E26" s="123">
        <v>1806</v>
      </c>
      <c r="F26" s="123">
        <v>171</v>
      </c>
      <c r="G26" s="123">
        <v>614</v>
      </c>
      <c r="H26" s="123">
        <v>1848</v>
      </c>
      <c r="I26" s="123">
        <v>11027</v>
      </c>
      <c r="J26" s="123">
        <v>0</v>
      </c>
      <c r="K26" s="123">
        <v>0</v>
      </c>
      <c r="L26" s="123">
        <v>144</v>
      </c>
      <c r="M26" s="123">
        <v>1980</v>
      </c>
    </row>
    <row r="27" spans="1:13" ht="38.25">
      <c r="A27" s="124">
        <v>20</v>
      </c>
      <c r="B27" s="124" t="s">
        <v>795</v>
      </c>
      <c r="C27" s="190" t="s">
        <v>797</v>
      </c>
      <c r="D27" s="123">
        <v>0</v>
      </c>
      <c r="E27" s="123">
        <v>146</v>
      </c>
      <c r="F27" s="123">
        <v>0</v>
      </c>
      <c r="G27" s="123">
        <v>0</v>
      </c>
      <c r="H27" s="123">
        <v>531</v>
      </c>
      <c r="I27" s="123">
        <v>2284</v>
      </c>
      <c r="J27" s="123">
        <v>0</v>
      </c>
      <c r="K27" s="123">
        <v>0</v>
      </c>
      <c r="L27" s="123">
        <v>7</v>
      </c>
      <c r="M27" s="123">
        <v>267</v>
      </c>
    </row>
    <row r="28" spans="1:13" ht="25.5">
      <c r="A28" s="124">
        <v>21</v>
      </c>
      <c r="B28" s="124" t="s">
        <v>798</v>
      </c>
      <c r="C28" s="190" t="s">
        <v>799</v>
      </c>
      <c r="D28" s="123">
        <v>45</v>
      </c>
      <c r="E28" s="123">
        <v>1208</v>
      </c>
      <c r="F28" s="123">
        <v>19</v>
      </c>
      <c r="G28" s="123">
        <v>417</v>
      </c>
      <c r="H28" s="123">
        <v>183</v>
      </c>
      <c r="I28" s="123">
        <v>1858</v>
      </c>
      <c r="J28" s="123">
        <v>0</v>
      </c>
      <c r="K28" s="123">
        <v>0</v>
      </c>
      <c r="L28" s="123">
        <v>41</v>
      </c>
      <c r="M28" s="123">
        <v>1374</v>
      </c>
    </row>
    <row r="29" spans="1:13" ht="38.25">
      <c r="A29" s="124">
        <v>22</v>
      </c>
      <c r="B29" s="124" t="s">
        <v>800</v>
      </c>
      <c r="C29" s="190" t="s">
        <v>801</v>
      </c>
      <c r="D29" s="123">
        <v>0</v>
      </c>
      <c r="E29" s="123">
        <v>20</v>
      </c>
      <c r="F29" s="123">
        <v>0</v>
      </c>
      <c r="G29" s="123">
        <v>0</v>
      </c>
      <c r="H29" s="123">
        <v>1</v>
      </c>
      <c r="I29" s="123">
        <v>73</v>
      </c>
      <c r="J29" s="123">
        <v>0</v>
      </c>
      <c r="K29" s="123">
        <v>0</v>
      </c>
      <c r="L29" s="123">
        <v>0</v>
      </c>
      <c r="M29" s="123">
        <v>10</v>
      </c>
    </row>
    <row r="30" spans="1:13">
      <c r="C30" s="187" t="s">
        <v>89</v>
      </c>
      <c r="D30" s="304">
        <f>SUM(D8:D29)</f>
        <v>2195</v>
      </c>
      <c r="E30" s="304">
        <f t="shared" ref="E30:M30" si="0">SUM(E8:E29)</f>
        <v>21221</v>
      </c>
      <c r="F30" s="304">
        <f t="shared" si="0"/>
        <v>1006</v>
      </c>
      <c r="G30" s="304">
        <f t="shared" si="0"/>
        <v>3199</v>
      </c>
      <c r="H30" s="304">
        <f t="shared" si="0"/>
        <v>16905</v>
      </c>
      <c r="I30" s="304">
        <f t="shared" si="0"/>
        <v>84542</v>
      </c>
      <c r="J30" s="304">
        <f t="shared" si="0"/>
        <v>0</v>
      </c>
      <c r="K30" s="304">
        <f t="shared" si="0"/>
        <v>0</v>
      </c>
      <c r="L30" s="304">
        <f t="shared" si="0"/>
        <v>1109</v>
      </c>
      <c r="M30" s="304">
        <f t="shared" si="0"/>
        <v>19019</v>
      </c>
    </row>
    <row r="32" spans="1:13">
      <c r="A32" s="166" t="s">
        <v>1033</v>
      </c>
    </row>
    <row r="33" spans="1:1">
      <c r="A33" s="166" t="s">
        <v>1032</v>
      </c>
    </row>
  </sheetData>
  <mergeCells count="18"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4:K5"/>
    <mergeCell ref="H4:I5"/>
    <mergeCell ref="D4:G4"/>
    <mergeCell ref="F5:G5"/>
    <mergeCell ref="L3:M3"/>
    <mergeCell ref="L4:M5"/>
    <mergeCell ref="J3:K3"/>
    <mergeCell ref="D5:E5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9"/>
  <sheetViews>
    <sheetView zoomScaleNormal="100" workbookViewId="0">
      <selection activeCell="L27" sqref="L27"/>
    </sheetView>
  </sheetViews>
  <sheetFormatPr defaultColWidth="9.140625" defaultRowHeight="12.75"/>
  <cols>
    <col min="1" max="1" width="9.140625" style="126"/>
    <col min="2" max="2" width="21.140625" style="126" customWidth="1"/>
    <col min="3" max="3" width="18" style="126" customWidth="1"/>
    <col min="4" max="4" width="21.42578125" style="126" customWidth="1"/>
    <col min="5" max="5" width="21" style="126" customWidth="1"/>
    <col min="6" max="6" width="20.5703125" style="126" customWidth="1"/>
    <col min="7" max="7" width="18.140625" style="126" customWidth="1"/>
    <col min="8" max="8" width="17.7109375" style="126" customWidth="1"/>
    <col min="9" max="16384" width="9.140625" style="126"/>
  </cols>
  <sheetData>
    <row r="1" spans="1:8" ht="24.75" customHeight="1">
      <c r="A1" s="737" t="s">
        <v>1039</v>
      </c>
      <c r="B1" s="737"/>
      <c r="C1" s="737"/>
      <c r="D1" s="737"/>
      <c r="E1" s="737"/>
      <c r="F1" s="737"/>
      <c r="G1" s="737"/>
      <c r="H1" s="737"/>
    </row>
    <row r="2" spans="1:8" ht="15" customHeight="1">
      <c r="A2" s="150">
        <v>1</v>
      </c>
      <c r="B2" s="738">
        <v>2</v>
      </c>
      <c r="C2" s="738"/>
      <c r="D2" s="739">
        <v>3</v>
      </c>
      <c r="E2" s="740"/>
      <c r="F2" s="48">
        <v>4</v>
      </c>
      <c r="G2" s="48">
        <v>5</v>
      </c>
      <c r="H2" s="48">
        <v>6</v>
      </c>
    </row>
    <row r="3" spans="1:8" ht="45" customHeight="1">
      <c r="A3" s="408" t="s">
        <v>11</v>
      </c>
      <c r="B3" s="738" t="s">
        <v>4</v>
      </c>
      <c r="C3" s="738"/>
      <c r="D3" s="735" t="s">
        <v>159</v>
      </c>
      <c r="E3" s="736"/>
      <c r="F3" s="738" t="s">
        <v>96</v>
      </c>
      <c r="G3" s="738" t="s">
        <v>97</v>
      </c>
      <c r="H3" s="408" t="s">
        <v>37</v>
      </c>
    </row>
    <row r="4" spans="1:8" ht="23.25" customHeight="1">
      <c r="A4" s="409"/>
      <c r="B4" s="150" t="s">
        <v>80</v>
      </c>
      <c r="C4" s="150" t="s">
        <v>81</v>
      </c>
      <c r="D4" s="150" t="s">
        <v>23</v>
      </c>
      <c r="E4" s="150" t="s">
        <v>24</v>
      </c>
      <c r="F4" s="738"/>
      <c r="G4" s="738"/>
      <c r="H4" s="409"/>
    </row>
    <row r="5" spans="1:8" ht="60" customHeight="1">
      <c r="A5" s="409"/>
      <c r="B5" s="146" t="s">
        <v>84</v>
      </c>
      <c r="C5" s="146" t="s">
        <v>85</v>
      </c>
      <c r="D5" s="146" t="s">
        <v>160</v>
      </c>
      <c r="E5" s="146" t="s">
        <v>161</v>
      </c>
      <c r="F5" s="408"/>
      <c r="G5" s="408"/>
      <c r="H5" s="409"/>
    </row>
    <row r="6" spans="1:8" ht="69" customHeight="1">
      <c r="A6" s="153" t="s">
        <v>487</v>
      </c>
      <c r="B6" s="170" t="s">
        <v>563</v>
      </c>
      <c r="C6" s="170" t="s">
        <v>564</v>
      </c>
      <c r="D6" s="734">
        <v>182</v>
      </c>
      <c r="E6" s="734"/>
      <c r="F6" s="17">
        <v>17.585492227979302</v>
      </c>
      <c r="G6" s="17">
        <v>241</v>
      </c>
      <c r="H6" s="17">
        <v>18</v>
      </c>
    </row>
    <row r="8" spans="1:8">
      <c r="A8" s="169" t="s">
        <v>1038</v>
      </c>
    </row>
    <row r="9" spans="1:8">
      <c r="A9" s="169" t="s">
        <v>1037</v>
      </c>
    </row>
  </sheetData>
  <mergeCells count="10">
    <mergeCell ref="D6:E6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8"/>
  <sheetViews>
    <sheetView zoomScaleNormal="100" workbookViewId="0">
      <selection activeCell="B31" sqref="B31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737" t="s">
        <v>162</v>
      </c>
      <c r="B1" s="737"/>
      <c r="C1" s="737"/>
      <c r="D1" s="737"/>
      <c r="E1" s="737"/>
      <c r="F1" s="737"/>
      <c r="G1" s="737"/>
      <c r="H1" s="737"/>
    </row>
    <row r="2" spans="1:8" ht="15" customHeight="1">
      <c r="A2" s="53">
        <v>1</v>
      </c>
      <c r="B2" s="738">
        <v>2</v>
      </c>
      <c r="C2" s="738"/>
      <c r="D2" s="739">
        <v>3</v>
      </c>
      <c r="E2" s="740"/>
      <c r="F2" s="48">
        <v>4</v>
      </c>
      <c r="G2" s="48">
        <v>5</v>
      </c>
      <c r="H2" s="48">
        <v>6</v>
      </c>
    </row>
    <row r="3" spans="1:8" ht="45" customHeight="1">
      <c r="A3" s="408" t="s">
        <v>11</v>
      </c>
      <c r="B3" s="738" t="s">
        <v>4</v>
      </c>
      <c r="C3" s="738"/>
      <c r="D3" s="735" t="s">
        <v>163</v>
      </c>
      <c r="E3" s="736"/>
      <c r="F3" s="738" t="s">
        <v>165</v>
      </c>
      <c r="G3" s="738" t="s">
        <v>166</v>
      </c>
      <c r="H3" s="408" t="s">
        <v>167</v>
      </c>
    </row>
    <row r="4" spans="1:8" ht="23.25" customHeight="1">
      <c r="A4" s="409"/>
      <c r="B4" s="53" t="s">
        <v>80</v>
      </c>
      <c r="C4" s="53" t="s">
        <v>81</v>
      </c>
      <c r="D4" s="53" t="s">
        <v>23</v>
      </c>
      <c r="E4" s="53" t="s">
        <v>24</v>
      </c>
      <c r="F4" s="738"/>
      <c r="G4" s="738"/>
      <c r="H4" s="409"/>
    </row>
    <row r="5" spans="1:8" ht="60" customHeight="1">
      <c r="A5" s="745"/>
      <c r="B5" s="53" t="s">
        <v>84</v>
      </c>
      <c r="C5" s="53" t="s">
        <v>85</v>
      </c>
      <c r="D5" s="53" t="s">
        <v>160</v>
      </c>
      <c r="E5" s="53" t="s">
        <v>164</v>
      </c>
      <c r="F5" s="738"/>
      <c r="G5" s="738"/>
      <c r="H5" s="745"/>
    </row>
    <row r="6" spans="1:8" ht="29.25" customHeight="1">
      <c r="A6" s="742" t="s">
        <v>1420</v>
      </c>
      <c r="B6" s="743"/>
      <c r="C6" s="743"/>
      <c r="D6" s="743"/>
      <c r="E6" s="743"/>
      <c r="F6" s="743"/>
      <c r="G6" s="743"/>
      <c r="H6" s="744"/>
    </row>
    <row r="8" spans="1:8" ht="39.75" customHeight="1">
      <c r="A8" s="741" t="s">
        <v>1421</v>
      </c>
      <c r="B8" s="741"/>
      <c r="C8" s="741"/>
      <c r="D8" s="741"/>
      <c r="E8" s="741"/>
      <c r="F8" s="741"/>
      <c r="G8" s="741"/>
      <c r="H8" s="741"/>
    </row>
  </sheetData>
  <mergeCells count="11">
    <mergeCell ref="A8:H8"/>
    <mergeCell ref="A6:H6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8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Normal="100" workbookViewId="0">
      <selection activeCell="D6" sqref="D6"/>
    </sheetView>
  </sheetViews>
  <sheetFormatPr defaultColWidth="9.140625" defaultRowHeight="12.75"/>
  <cols>
    <col min="1" max="1" width="18.140625" style="9" customWidth="1"/>
    <col min="2" max="3" width="15.7109375" style="9" customWidth="1"/>
    <col min="4" max="4" width="23.7109375" style="9" customWidth="1"/>
    <col min="5" max="6" width="25.7109375" style="9" customWidth="1"/>
    <col min="7" max="16384" width="9.140625" style="9"/>
  </cols>
  <sheetData>
    <row r="1" spans="1:6" ht="16.5" customHeight="1">
      <c r="A1" s="748" t="s">
        <v>1126</v>
      </c>
      <c r="B1" s="748"/>
      <c r="C1" s="748"/>
      <c r="D1" s="748"/>
      <c r="E1" s="748"/>
      <c r="F1" s="748"/>
    </row>
    <row r="2" spans="1:6" ht="14.25">
      <c r="A2" s="52">
        <v>1</v>
      </c>
      <c r="B2" s="749">
        <v>2</v>
      </c>
      <c r="C2" s="749"/>
      <c r="D2" s="52">
        <v>3</v>
      </c>
      <c r="E2" s="749">
        <v>4</v>
      </c>
      <c r="F2" s="749"/>
    </row>
    <row r="3" spans="1:6" ht="88.5" customHeight="1">
      <c r="A3" s="409" t="s">
        <v>168</v>
      </c>
      <c r="B3" s="745" t="s">
        <v>169</v>
      </c>
      <c r="C3" s="745"/>
      <c r="D3" s="750" t="s">
        <v>170</v>
      </c>
      <c r="E3" s="751" t="s">
        <v>171</v>
      </c>
      <c r="F3" s="752"/>
    </row>
    <row r="4" spans="1:6" ht="14.25">
      <c r="A4" s="409"/>
      <c r="B4" s="53" t="s">
        <v>80</v>
      </c>
      <c r="C4" s="53" t="s">
        <v>81</v>
      </c>
      <c r="D4" s="750"/>
      <c r="E4" s="53" t="s">
        <v>52</v>
      </c>
      <c r="F4" s="53" t="s">
        <v>53</v>
      </c>
    </row>
    <row r="5" spans="1:6" ht="114">
      <c r="A5" s="409"/>
      <c r="B5" s="51" t="s">
        <v>174</v>
      </c>
      <c r="C5" s="51" t="s">
        <v>137</v>
      </c>
      <c r="D5" s="750"/>
      <c r="E5" s="51" t="s">
        <v>172</v>
      </c>
      <c r="F5" s="51" t="s">
        <v>173</v>
      </c>
    </row>
    <row r="6" spans="1:6" ht="78" customHeight="1">
      <c r="A6" s="54" t="s">
        <v>1104</v>
      </c>
      <c r="B6" s="54" t="s">
        <v>802</v>
      </c>
      <c r="C6" s="54" t="s">
        <v>381</v>
      </c>
      <c r="D6" s="54">
        <v>8.5</v>
      </c>
      <c r="E6" s="54">
        <v>54</v>
      </c>
      <c r="F6" s="54">
        <v>1</v>
      </c>
    </row>
    <row r="8" spans="1:6">
      <c r="A8" s="746" t="s">
        <v>175</v>
      </c>
      <c r="B8" s="747"/>
      <c r="C8" s="747"/>
      <c r="D8" s="747"/>
      <c r="E8" s="747"/>
      <c r="F8" s="747"/>
    </row>
    <row r="9" spans="1:6">
      <c r="A9" s="747"/>
      <c r="B9" s="747"/>
      <c r="C9" s="747"/>
      <c r="D9" s="747"/>
      <c r="E9" s="747"/>
      <c r="F9" s="747"/>
    </row>
    <row r="10" spans="1:6">
      <c r="A10" s="747"/>
      <c r="B10" s="747"/>
      <c r="C10" s="747"/>
      <c r="D10" s="747"/>
      <c r="E10" s="747"/>
      <c r="F10" s="747"/>
    </row>
    <row r="11" spans="1:6">
      <c r="A11" s="747"/>
      <c r="B11" s="747"/>
      <c r="C11" s="747"/>
      <c r="D11" s="747"/>
      <c r="E11" s="747"/>
      <c r="F11" s="747"/>
    </row>
  </sheetData>
  <mergeCells count="8"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18"/>
  <sheetViews>
    <sheetView zoomScale="110" zoomScaleNormal="110" workbookViewId="0">
      <selection sqref="A1:P1"/>
    </sheetView>
  </sheetViews>
  <sheetFormatPr defaultRowHeight="12.75"/>
  <cols>
    <col min="1" max="1" width="18.28515625" style="96" customWidth="1"/>
    <col min="2" max="16" width="15.7109375" style="96" customWidth="1"/>
    <col min="17" max="256" width="9.140625" style="96"/>
    <col min="257" max="257" width="18.28515625" style="96" customWidth="1"/>
    <col min="258" max="272" width="15.7109375" style="96" customWidth="1"/>
    <col min="273" max="512" width="9.140625" style="96"/>
    <col min="513" max="513" width="18.28515625" style="96" customWidth="1"/>
    <col min="514" max="528" width="15.7109375" style="96" customWidth="1"/>
    <col min="529" max="768" width="9.140625" style="96"/>
    <col min="769" max="769" width="18.28515625" style="96" customWidth="1"/>
    <col min="770" max="784" width="15.7109375" style="96" customWidth="1"/>
    <col min="785" max="1024" width="9.140625" style="96"/>
    <col min="1025" max="1025" width="18.28515625" style="96" customWidth="1"/>
    <col min="1026" max="1040" width="15.7109375" style="96" customWidth="1"/>
    <col min="1041" max="1280" width="9.140625" style="96"/>
    <col min="1281" max="1281" width="18.28515625" style="96" customWidth="1"/>
    <col min="1282" max="1296" width="15.7109375" style="96" customWidth="1"/>
    <col min="1297" max="1536" width="9.140625" style="96"/>
    <col min="1537" max="1537" width="18.28515625" style="96" customWidth="1"/>
    <col min="1538" max="1552" width="15.7109375" style="96" customWidth="1"/>
    <col min="1553" max="1792" width="9.140625" style="96"/>
    <col min="1793" max="1793" width="18.28515625" style="96" customWidth="1"/>
    <col min="1794" max="1808" width="15.7109375" style="96" customWidth="1"/>
    <col min="1809" max="2048" width="9.140625" style="96"/>
    <col min="2049" max="2049" width="18.28515625" style="96" customWidth="1"/>
    <col min="2050" max="2064" width="15.7109375" style="96" customWidth="1"/>
    <col min="2065" max="2304" width="9.140625" style="96"/>
    <col min="2305" max="2305" width="18.28515625" style="96" customWidth="1"/>
    <col min="2306" max="2320" width="15.7109375" style="96" customWidth="1"/>
    <col min="2321" max="2560" width="9.140625" style="96"/>
    <col min="2561" max="2561" width="18.28515625" style="96" customWidth="1"/>
    <col min="2562" max="2576" width="15.7109375" style="96" customWidth="1"/>
    <col min="2577" max="2816" width="9.140625" style="96"/>
    <col min="2817" max="2817" width="18.28515625" style="96" customWidth="1"/>
    <col min="2818" max="2832" width="15.7109375" style="96" customWidth="1"/>
    <col min="2833" max="3072" width="9.140625" style="96"/>
    <col min="3073" max="3073" width="18.28515625" style="96" customWidth="1"/>
    <col min="3074" max="3088" width="15.7109375" style="96" customWidth="1"/>
    <col min="3089" max="3328" width="9.140625" style="96"/>
    <col min="3329" max="3329" width="18.28515625" style="96" customWidth="1"/>
    <col min="3330" max="3344" width="15.7109375" style="96" customWidth="1"/>
    <col min="3345" max="3584" width="9.140625" style="96"/>
    <col min="3585" max="3585" width="18.28515625" style="96" customWidth="1"/>
    <col min="3586" max="3600" width="15.7109375" style="96" customWidth="1"/>
    <col min="3601" max="3840" width="9.140625" style="96"/>
    <col min="3841" max="3841" width="18.28515625" style="96" customWidth="1"/>
    <col min="3842" max="3856" width="15.7109375" style="96" customWidth="1"/>
    <col min="3857" max="4096" width="9.140625" style="96"/>
    <col min="4097" max="4097" width="18.28515625" style="96" customWidth="1"/>
    <col min="4098" max="4112" width="15.7109375" style="96" customWidth="1"/>
    <col min="4113" max="4352" width="9.140625" style="96"/>
    <col min="4353" max="4353" width="18.28515625" style="96" customWidth="1"/>
    <col min="4354" max="4368" width="15.7109375" style="96" customWidth="1"/>
    <col min="4369" max="4608" width="9.140625" style="96"/>
    <col min="4609" max="4609" width="18.28515625" style="96" customWidth="1"/>
    <col min="4610" max="4624" width="15.7109375" style="96" customWidth="1"/>
    <col min="4625" max="4864" width="9.140625" style="96"/>
    <col min="4865" max="4865" width="18.28515625" style="96" customWidth="1"/>
    <col min="4866" max="4880" width="15.7109375" style="96" customWidth="1"/>
    <col min="4881" max="5120" width="9.140625" style="96"/>
    <col min="5121" max="5121" width="18.28515625" style="96" customWidth="1"/>
    <col min="5122" max="5136" width="15.7109375" style="96" customWidth="1"/>
    <col min="5137" max="5376" width="9.140625" style="96"/>
    <col min="5377" max="5377" width="18.28515625" style="96" customWidth="1"/>
    <col min="5378" max="5392" width="15.7109375" style="96" customWidth="1"/>
    <col min="5393" max="5632" width="9.140625" style="96"/>
    <col min="5633" max="5633" width="18.28515625" style="96" customWidth="1"/>
    <col min="5634" max="5648" width="15.7109375" style="96" customWidth="1"/>
    <col min="5649" max="5888" width="9.140625" style="96"/>
    <col min="5889" max="5889" width="18.28515625" style="96" customWidth="1"/>
    <col min="5890" max="5904" width="15.7109375" style="96" customWidth="1"/>
    <col min="5905" max="6144" width="9.140625" style="96"/>
    <col min="6145" max="6145" width="18.28515625" style="96" customWidth="1"/>
    <col min="6146" max="6160" width="15.7109375" style="96" customWidth="1"/>
    <col min="6161" max="6400" width="9.140625" style="96"/>
    <col min="6401" max="6401" width="18.28515625" style="96" customWidth="1"/>
    <col min="6402" max="6416" width="15.7109375" style="96" customWidth="1"/>
    <col min="6417" max="6656" width="9.140625" style="96"/>
    <col min="6657" max="6657" width="18.28515625" style="96" customWidth="1"/>
    <col min="6658" max="6672" width="15.7109375" style="96" customWidth="1"/>
    <col min="6673" max="6912" width="9.140625" style="96"/>
    <col min="6913" max="6913" width="18.28515625" style="96" customWidth="1"/>
    <col min="6914" max="6928" width="15.7109375" style="96" customWidth="1"/>
    <col min="6929" max="7168" width="9.140625" style="96"/>
    <col min="7169" max="7169" width="18.28515625" style="96" customWidth="1"/>
    <col min="7170" max="7184" width="15.7109375" style="96" customWidth="1"/>
    <col min="7185" max="7424" width="9.140625" style="96"/>
    <col min="7425" max="7425" width="18.28515625" style="96" customWidth="1"/>
    <col min="7426" max="7440" width="15.7109375" style="96" customWidth="1"/>
    <col min="7441" max="7680" width="9.140625" style="96"/>
    <col min="7681" max="7681" width="18.28515625" style="96" customWidth="1"/>
    <col min="7682" max="7696" width="15.7109375" style="96" customWidth="1"/>
    <col min="7697" max="7936" width="9.140625" style="96"/>
    <col min="7937" max="7937" width="18.28515625" style="96" customWidth="1"/>
    <col min="7938" max="7952" width="15.7109375" style="96" customWidth="1"/>
    <col min="7953" max="8192" width="9.140625" style="96"/>
    <col min="8193" max="8193" width="18.28515625" style="96" customWidth="1"/>
    <col min="8194" max="8208" width="15.7109375" style="96" customWidth="1"/>
    <col min="8209" max="8448" width="9.140625" style="96"/>
    <col min="8449" max="8449" width="18.28515625" style="96" customWidth="1"/>
    <col min="8450" max="8464" width="15.7109375" style="96" customWidth="1"/>
    <col min="8465" max="8704" width="9.140625" style="96"/>
    <col min="8705" max="8705" width="18.28515625" style="96" customWidth="1"/>
    <col min="8706" max="8720" width="15.7109375" style="96" customWidth="1"/>
    <col min="8721" max="8960" width="9.140625" style="96"/>
    <col min="8961" max="8961" width="18.28515625" style="96" customWidth="1"/>
    <col min="8962" max="8976" width="15.7109375" style="96" customWidth="1"/>
    <col min="8977" max="9216" width="9.140625" style="96"/>
    <col min="9217" max="9217" width="18.28515625" style="96" customWidth="1"/>
    <col min="9218" max="9232" width="15.7109375" style="96" customWidth="1"/>
    <col min="9233" max="9472" width="9.140625" style="96"/>
    <col min="9473" max="9473" width="18.28515625" style="96" customWidth="1"/>
    <col min="9474" max="9488" width="15.7109375" style="96" customWidth="1"/>
    <col min="9489" max="9728" width="9.140625" style="96"/>
    <col min="9729" max="9729" width="18.28515625" style="96" customWidth="1"/>
    <col min="9730" max="9744" width="15.7109375" style="96" customWidth="1"/>
    <col min="9745" max="9984" width="9.140625" style="96"/>
    <col min="9985" max="9985" width="18.28515625" style="96" customWidth="1"/>
    <col min="9986" max="10000" width="15.7109375" style="96" customWidth="1"/>
    <col min="10001" max="10240" width="9.140625" style="96"/>
    <col min="10241" max="10241" width="18.28515625" style="96" customWidth="1"/>
    <col min="10242" max="10256" width="15.7109375" style="96" customWidth="1"/>
    <col min="10257" max="10496" width="9.140625" style="96"/>
    <col min="10497" max="10497" width="18.28515625" style="96" customWidth="1"/>
    <col min="10498" max="10512" width="15.7109375" style="96" customWidth="1"/>
    <col min="10513" max="10752" width="9.140625" style="96"/>
    <col min="10753" max="10753" width="18.28515625" style="96" customWidth="1"/>
    <col min="10754" max="10768" width="15.7109375" style="96" customWidth="1"/>
    <col min="10769" max="11008" width="9.140625" style="96"/>
    <col min="11009" max="11009" width="18.28515625" style="96" customWidth="1"/>
    <col min="11010" max="11024" width="15.7109375" style="96" customWidth="1"/>
    <col min="11025" max="11264" width="9.140625" style="96"/>
    <col min="11265" max="11265" width="18.28515625" style="96" customWidth="1"/>
    <col min="11266" max="11280" width="15.7109375" style="96" customWidth="1"/>
    <col min="11281" max="11520" width="9.140625" style="96"/>
    <col min="11521" max="11521" width="18.28515625" style="96" customWidth="1"/>
    <col min="11522" max="11536" width="15.7109375" style="96" customWidth="1"/>
    <col min="11537" max="11776" width="9.140625" style="96"/>
    <col min="11777" max="11777" width="18.28515625" style="96" customWidth="1"/>
    <col min="11778" max="11792" width="15.7109375" style="96" customWidth="1"/>
    <col min="11793" max="12032" width="9.140625" style="96"/>
    <col min="12033" max="12033" width="18.28515625" style="96" customWidth="1"/>
    <col min="12034" max="12048" width="15.7109375" style="96" customWidth="1"/>
    <col min="12049" max="12288" width="9.140625" style="96"/>
    <col min="12289" max="12289" width="18.28515625" style="96" customWidth="1"/>
    <col min="12290" max="12304" width="15.7109375" style="96" customWidth="1"/>
    <col min="12305" max="12544" width="9.140625" style="96"/>
    <col min="12545" max="12545" width="18.28515625" style="96" customWidth="1"/>
    <col min="12546" max="12560" width="15.7109375" style="96" customWidth="1"/>
    <col min="12561" max="12800" width="9.140625" style="96"/>
    <col min="12801" max="12801" width="18.28515625" style="96" customWidth="1"/>
    <col min="12802" max="12816" width="15.7109375" style="96" customWidth="1"/>
    <col min="12817" max="13056" width="9.140625" style="96"/>
    <col min="13057" max="13057" width="18.28515625" style="96" customWidth="1"/>
    <col min="13058" max="13072" width="15.7109375" style="96" customWidth="1"/>
    <col min="13073" max="13312" width="9.140625" style="96"/>
    <col min="13313" max="13313" width="18.28515625" style="96" customWidth="1"/>
    <col min="13314" max="13328" width="15.7109375" style="96" customWidth="1"/>
    <col min="13329" max="13568" width="9.140625" style="96"/>
    <col min="13569" max="13569" width="18.28515625" style="96" customWidth="1"/>
    <col min="13570" max="13584" width="15.7109375" style="96" customWidth="1"/>
    <col min="13585" max="13824" width="9.140625" style="96"/>
    <col min="13825" max="13825" width="18.28515625" style="96" customWidth="1"/>
    <col min="13826" max="13840" width="15.7109375" style="96" customWidth="1"/>
    <col min="13841" max="14080" width="9.140625" style="96"/>
    <col min="14081" max="14081" width="18.28515625" style="96" customWidth="1"/>
    <col min="14082" max="14096" width="15.7109375" style="96" customWidth="1"/>
    <col min="14097" max="14336" width="9.140625" style="96"/>
    <col min="14337" max="14337" width="18.28515625" style="96" customWidth="1"/>
    <col min="14338" max="14352" width="15.7109375" style="96" customWidth="1"/>
    <col min="14353" max="14592" width="9.140625" style="96"/>
    <col min="14593" max="14593" width="18.28515625" style="96" customWidth="1"/>
    <col min="14594" max="14608" width="15.7109375" style="96" customWidth="1"/>
    <col min="14609" max="14848" width="9.140625" style="96"/>
    <col min="14849" max="14849" width="18.28515625" style="96" customWidth="1"/>
    <col min="14850" max="14864" width="15.7109375" style="96" customWidth="1"/>
    <col min="14865" max="15104" width="9.140625" style="96"/>
    <col min="15105" max="15105" width="18.28515625" style="96" customWidth="1"/>
    <col min="15106" max="15120" width="15.7109375" style="96" customWidth="1"/>
    <col min="15121" max="15360" width="9.140625" style="96"/>
    <col min="15361" max="15361" width="18.28515625" style="96" customWidth="1"/>
    <col min="15362" max="15376" width="15.7109375" style="96" customWidth="1"/>
    <col min="15377" max="15616" width="9.140625" style="96"/>
    <col min="15617" max="15617" width="18.28515625" style="96" customWidth="1"/>
    <col min="15618" max="15632" width="15.7109375" style="96" customWidth="1"/>
    <col min="15633" max="15872" width="9.140625" style="96"/>
    <col min="15873" max="15873" width="18.28515625" style="96" customWidth="1"/>
    <col min="15874" max="15888" width="15.7109375" style="96" customWidth="1"/>
    <col min="15889" max="16128" width="9.140625" style="96"/>
    <col min="16129" max="16129" width="18.28515625" style="96" customWidth="1"/>
    <col min="16130" max="16144" width="15.7109375" style="96" customWidth="1"/>
    <col min="16145" max="16384" width="9.140625" style="96"/>
  </cols>
  <sheetData>
    <row r="1" spans="1:16" s="3" customFormat="1" ht="15.75" customHeight="1">
      <c r="A1" s="759" t="s">
        <v>1412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</row>
    <row r="2" spans="1:16" s="3" customFormat="1" ht="57" customHeight="1">
      <c r="A2" s="151">
        <v>1</v>
      </c>
      <c r="B2" s="151">
        <v>2</v>
      </c>
      <c r="C2" s="151">
        <v>3</v>
      </c>
      <c r="D2" s="151">
        <v>4</v>
      </c>
      <c r="E2" s="151">
        <v>5</v>
      </c>
      <c r="F2" s="151">
        <v>6</v>
      </c>
      <c r="G2" s="151">
        <v>7</v>
      </c>
      <c r="H2" s="151">
        <v>8</v>
      </c>
      <c r="I2" s="151">
        <v>9</v>
      </c>
      <c r="J2" s="151">
        <v>10</v>
      </c>
      <c r="K2" s="151">
        <v>11</v>
      </c>
      <c r="L2" s="151">
        <v>12</v>
      </c>
      <c r="M2" s="151">
        <v>13</v>
      </c>
      <c r="N2" s="151">
        <v>14</v>
      </c>
      <c r="O2" s="151">
        <v>15</v>
      </c>
      <c r="P2" s="151">
        <v>16</v>
      </c>
    </row>
    <row r="3" spans="1:16" s="3" customFormat="1" ht="60" customHeight="1">
      <c r="A3" s="761" t="s">
        <v>113</v>
      </c>
      <c r="B3" s="761" t="s">
        <v>114</v>
      </c>
      <c r="C3" s="761"/>
      <c r="D3" s="761"/>
      <c r="E3" s="761" t="s">
        <v>118</v>
      </c>
      <c r="F3" s="761"/>
      <c r="G3" s="761"/>
      <c r="H3" s="761" t="s">
        <v>119</v>
      </c>
      <c r="I3" s="761"/>
      <c r="J3" s="761"/>
      <c r="K3" s="761" t="s">
        <v>120</v>
      </c>
      <c r="L3" s="761"/>
      <c r="M3" s="761"/>
      <c r="N3" s="761" t="s">
        <v>121</v>
      </c>
      <c r="O3" s="761"/>
      <c r="P3" s="761"/>
    </row>
    <row r="4" spans="1:16" s="3" customFormat="1" ht="25.5" customHeight="1">
      <c r="A4" s="761"/>
      <c r="B4" s="151" t="s">
        <v>115</v>
      </c>
      <c r="C4" s="151" t="s">
        <v>116</v>
      </c>
      <c r="D4" s="151" t="s">
        <v>117</v>
      </c>
      <c r="E4" s="151" t="s">
        <v>115</v>
      </c>
      <c r="F4" s="151" t="s">
        <v>116</v>
      </c>
      <c r="G4" s="151" t="s">
        <v>117</v>
      </c>
      <c r="H4" s="151" t="s">
        <v>115</v>
      </c>
      <c r="I4" s="151" t="s">
        <v>116</v>
      </c>
      <c r="J4" s="151" t="s">
        <v>117</v>
      </c>
      <c r="K4" s="151" t="s">
        <v>115</v>
      </c>
      <c r="L4" s="151" t="s">
        <v>116</v>
      </c>
      <c r="M4" s="151" t="s">
        <v>117</v>
      </c>
      <c r="N4" s="151" t="s">
        <v>115</v>
      </c>
      <c r="O4" s="151" t="s">
        <v>116</v>
      </c>
      <c r="P4" s="151" t="s">
        <v>117</v>
      </c>
    </row>
    <row r="5" spans="1:16" s="3" customFormat="1" ht="22.5">
      <c r="A5" s="50" t="s">
        <v>122</v>
      </c>
      <c r="B5" s="152">
        <v>6585</v>
      </c>
      <c r="C5" s="152">
        <v>11727</v>
      </c>
      <c r="D5" s="152">
        <v>18312</v>
      </c>
      <c r="E5" s="152">
        <v>208</v>
      </c>
      <c r="F5" s="13">
        <v>1589</v>
      </c>
      <c r="G5" s="13">
        <v>1797</v>
      </c>
      <c r="H5" s="176" t="s">
        <v>1061</v>
      </c>
      <c r="I5" s="177" t="s">
        <v>1099</v>
      </c>
      <c r="J5" s="177" t="s">
        <v>1085</v>
      </c>
      <c r="K5" s="177" t="s">
        <v>1103</v>
      </c>
      <c r="L5" s="177" t="s">
        <v>1046</v>
      </c>
      <c r="M5" s="177" t="s">
        <v>1102</v>
      </c>
      <c r="N5" s="177" t="s">
        <v>1101</v>
      </c>
      <c r="O5" s="177" t="s">
        <v>1097</v>
      </c>
      <c r="P5" s="177" t="s">
        <v>1100</v>
      </c>
    </row>
    <row r="6" spans="1:16" s="3" customFormat="1" ht="15" customHeight="1">
      <c r="A6" s="50" t="s">
        <v>123</v>
      </c>
      <c r="B6" s="152">
        <v>6429</v>
      </c>
      <c r="C6" s="152">
        <v>10707</v>
      </c>
      <c r="D6" s="152">
        <v>17136</v>
      </c>
      <c r="E6" s="152">
        <v>219</v>
      </c>
      <c r="F6" s="13">
        <v>1590</v>
      </c>
      <c r="G6" s="13">
        <v>1809</v>
      </c>
      <c r="H6" s="176" t="s">
        <v>1061</v>
      </c>
      <c r="I6" s="177" t="s">
        <v>1099</v>
      </c>
      <c r="J6" s="177" t="s">
        <v>1085</v>
      </c>
      <c r="K6" s="177" t="s">
        <v>1095</v>
      </c>
      <c r="L6" s="177" t="s">
        <v>1046</v>
      </c>
      <c r="M6" s="177" t="s">
        <v>1098</v>
      </c>
      <c r="N6" s="177" t="s">
        <v>1088</v>
      </c>
      <c r="O6" s="177" t="s">
        <v>1097</v>
      </c>
      <c r="P6" s="177" t="s">
        <v>1096</v>
      </c>
    </row>
    <row r="7" spans="1:16" ht="15" customHeight="1">
      <c r="A7" s="50" t="s">
        <v>124</v>
      </c>
      <c r="B7" s="95">
        <v>7802</v>
      </c>
      <c r="C7" s="95">
        <v>12536</v>
      </c>
      <c r="D7" s="95">
        <v>20338</v>
      </c>
      <c r="E7" s="95">
        <v>337</v>
      </c>
      <c r="F7" s="95">
        <v>1721</v>
      </c>
      <c r="G7" s="95">
        <v>2058</v>
      </c>
      <c r="H7" s="176" t="s">
        <v>1086</v>
      </c>
      <c r="I7" s="177" t="s">
        <v>1048</v>
      </c>
      <c r="J7" s="177" t="s">
        <v>1085</v>
      </c>
      <c r="K7" s="177" t="s">
        <v>1095</v>
      </c>
      <c r="L7" s="177" t="s">
        <v>1059</v>
      </c>
      <c r="M7" s="177" t="s">
        <v>1094</v>
      </c>
      <c r="N7" s="177" t="s">
        <v>1093</v>
      </c>
      <c r="O7" s="177" t="s">
        <v>1092</v>
      </c>
      <c r="P7" s="177" t="s">
        <v>1091</v>
      </c>
    </row>
    <row r="8" spans="1:16" ht="15" customHeight="1">
      <c r="A8" s="50" t="s">
        <v>125</v>
      </c>
      <c r="B8" s="95">
        <v>7174</v>
      </c>
      <c r="C8" s="95">
        <v>11401</v>
      </c>
      <c r="D8" s="95">
        <v>18575</v>
      </c>
      <c r="E8" s="95">
        <v>290</v>
      </c>
      <c r="F8" s="95">
        <v>1705</v>
      </c>
      <c r="G8" s="95">
        <v>1995</v>
      </c>
      <c r="H8" s="176" t="s">
        <v>1086</v>
      </c>
      <c r="I8" s="177" t="s">
        <v>1048</v>
      </c>
      <c r="J8" s="177" t="s">
        <v>1085</v>
      </c>
      <c r="K8" s="177" t="s">
        <v>1090</v>
      </c>
      <c r="L8" s="177" t="s">
        <v>1052</v>
      </c>
      <c r="M8" s="177" t="s">
        <v>1089</v>
      </c>
      <c r="N8" s="177" t="s">
        <v>1088</v>
      </c>
      <c r="O8" s="177" t="s">
        <v>1050</v>
      </c>
      <c r="P8" s="177" t="s">
        <v>1087</v>
      </c>
    </row>
    <row r="9" spans="1:16" ht="15" customHeight="1">
      <c r="A9" s="50" t="s">
        <v>126</v>
      </c>
      <c r="B9" s="95">
        <v>7373</v>
      </c>
      <c r="C9" s="95">
        <v>11292</v>
      </c>
      <c r="D9" s="95">
        <v>18665</v>
      </c>
      <c r="E9" s="95">
        <v>258</v>
      </c>
      <c r="F9" s="95">
        <v>1796</v>
      </c>
      <c r="G9" s="95">
        <v>2054</v>
      </c>
      <c r="H9" s="176" t="s">
        <v>1086</v>
      </c>
      <c r="I9" s="177" t="s">
        <v>1048</v>
      </c>
      <c r="J9" s="177" t="s">
        <v>1085</v>
      </c>
      <c r="K9" s="177" t="s">
        <v>1073</v>
      </c>
      <c r="L9" s="177" t="s">
        <v>1072</v>
      </c>
      <c r="M9" s="177" t="s">
        <v>1071</v>
      </c>
      <c r="N9" s="177" t="s">
        <v>1051</v>
      </c>
      <c r="O9" s="177" t="s">
        <v>1069</v>
      </c>
      <c r="P9" s="177" t="s">
        <v>1084</v>
      </c>
    </row>
    <row r="10" spans="1:16" ht="15" customHeight="1">
      <c r="A10" s="50" t="s">
        <v>127</v>
      </c>
      <c r="B10" s="95">
        <v>8043</v>
      </c>
      <c r="C10" s="95">
        <v>10316</v>
      </c>
      <c r="D10" s="95">
        <v>18359</v>
      </c>
      <c r="E10" s="95">
        <v>313</v>
      </c>
      <c r="F10" s="95">
        <v>1656</v>
      </c>
      <c r="G10" s="95">
        <v>1969</v>
      </c>
      <c r="H10" s="176" t="s">
        <v>1061</v>
      </c>
      <c r="I10" s="177" t="s">
        <v>1048</v>
      </c>
      <c r="J10" s="177" t="s">
        <v>1060</v>
      </c>
      <c r="K10" s="177" t="s">
        <v>1083</v>
      </c>
      <c r="L10" s="177" t="s">
        <v>1082</v>
      </c>
      <c r="M10" s="177" t="s">
        <v>1081</v>
      </c>
      <c r="N10" s="177" t="s">
        <v>1080</v>
      </c>
      <c r="O10" s="177" t="s">
        <v>1079</v>
      </c>
      <c r="P10" s="177" t="s">
        <v>1078</v>
      </c>
    </row>
    <row r="11" spans="1:16" ht="15" customHeight="1">
      <c r="A11" s="50" t="s">
        <v>128</v>
      </c>
      <c r="B11" s="95">
        <v>8643</v>
      </c>
      <c r="C11" s="95">
        <v>10983</v>
      </c>
      <c r="D11" s="95">
        <v>19626</v>
      </c>
      <c r="E11" s="95">
        <v>343</v>
      </c>
      <c r="F11" s="95">
        <v>1877</v>
      </c>
      <c r="G11" s="97">
        <v>2220</v>
      </c>
      <c r="H11" s="176" t="s">
        <v>1049</v>
      </c>
      <c r="I11" s="177" t="s">
        <v>1048</v>
      </c>
      <c r="J11" s="177" t="s">
        <v>1047</v>
      </c>
      <c r="K11" s="177" t="s">
        <v>1053</v>
      </c>
      <c r="L11" s="177" t="s">
        <v>1077</v>
      </c>
      <c r="M11" s="177" t="s">
        <v>1076</v>
      </c>
      <c r="N11" s="177" t="s">
        <v>1051</v>
      </c>
      <c r="O11" s="177" t="s">
        <v>1075</v>
      </c>
      <c r="P11" s="177" t="s">
        <v>1074</v>
      </c>
    </row>
    <row r="12" spans="1:16" ht="15" customHeight="1">
      <c r="A12" s="50" t="s">
        <v>129</v>
      </c>
      <c r="B12" s="95">
        <v>8491</v>
      </c>
      <c r="C12" s="95">
        <v>10593</v>
      </c>
      <c r="D12" s="95">
        <v>19084</v>
      </c>
      <c r="E12" s="95">
        <v>336</v>
      </c>
      <c r="F12" s="95">
        <v>1690</v>
      </c>
      <c r="G12" s="95">
        <v>2026</v>
      </c>
      <c r="H12" s="176" t="s">
        <v>1049</v>
      </c>
      <c r="I12" s="177" t="s">
        <v>1048</v>
      </c>
      <c r="J12" s="177" t="s">
        <v>1047</v>
      </c>
      <c r="K12" s="177" t="s">
        <v>1073</v>
      </c>
      <c r="L12" s="177" t="s">
        <v>1072</v>
      </c>
      <c r="M12" s="177" t="s">
        <v>1071</v>
      </c>
      <c r="N12" s="177" t="s">
        <v>1070</v>
      </c>
      <c r="O12" s="177" t="s">
        <v>1069</v>
      </c>
      <c r="P12" s="177" t="s">
        <v>1068</v>
      </c>
    </row>
    <row r="13" spans="1:16" ht="15" customHeight="1">
      <c r="A13" s="50" t="s">
        <v>130</v>
      </c>
      <c r="B13" s="95">
        <v>7199</v>
      </c>
      <c r="C13" s="95">
        <v>9144</v>
      </c>
      <c r="D13" s="95">
        <v>16343</v>
      </c>
      <c r="E13" s="95">
        <v>263</v>
      </c>
      <c r="F13" s="95">
        <v>1435</v>
      </c>
      <c r="G13" s="95">
        <v>1698</v>
      </c>
      <c r="H13" s="176" t="s">
        <v>1049</v>
      </c>
      <c r="I13" s="177" t="s">
        <v>1048</v>
      </c>
      <c r="J13" s="177" t="s">
        <v>1047</v>
      </c>
      <c r="K13" s="177" t="s">
        <v>1067</v>
      </c>
      <c r="L13" s="177" t="s">
        <v>1066</v>
      </c>
      <c r="M13" s="177" t="s">
        <v>1065</v>
      </c>
      <c r="N13" s="177" t="s">
        <v>1064</v>
      </c>
      <c r="O13" s="177" t="s">
        <v>1063</v>
      </c>
      <c r="P13" s="177" t="s">
        <v>1062</v>
      </c>
    </row>
    <row r="14" spans="1:16" ht="15" customHeight="1">
      <c r="A14" s="50" t="s">
        <v>131</v>
      </c>
      <c r="B14" s="95">
        <v>7408</v>
      </c>
      <c r="C14" s="95">
        <v>9151</v>
      </c>
      <c r="D14" s="95">
        <v>16559</v>
      </c>
      <c r="E14" s="95">
        <v>283</v>
      </c>
      <c r="F14" s="95">
        <v>1372</v>
      </c>
      <c r="G14" s="95">
        <v>1655</v>
      </c>
      <c r="H14" s="176" t="s">
        <v>1061</v>
      </c>
      <c r="I14" s="177" t="s">
        <v>1048</v>
      </c>
      <c r="J14" s="177" t="s">
        <v>1060</v>
      </c>
      <c r="K14" s="177" t="s">
        <v>1059</v>
      </c>
      <c r="L14" s="177" t="s">
        <v>1058</v>
      </c>
      <c r="M14" s="177" t="s">
        <v>1057</v>
      </c>
      <c r="N14" s="177" t="s">
        <v>1056</v>
      </c>
      <c r="O14" s="177" t="s">
        <v>1055</v>
      </c>
      <c r="P14" s="177" t="s">
        <v>1054</v>
      </c>
    </row>
    <row r="15" spans="1:16" ht="15" customHeight="1">
      <c r="A15" s="50" t="s">
        <v>132</v>
      </c>
      <c r="B15" s="95">
        <v>7124</v>
      </c>
      <c r="C15" s="95">
        <v>8715</v>
      </c>
      <c r="D15" s="95">
        <v>15839</v>
      </c>
      <c r="E15" s="95">
        <v>196</v>
      </c>
      <c r="F15" s="95">
        <v>1346</v>
      </c>
      <c r="G15" s="95">
        <v>1542</v>
      </c>
      <c r="H15" s="176" t="s">
        <v>1049</v>
      </c>
      <c r="I15" s="177" t="s">
        <v>1048</v>
      </c>
      <c r="J15" s="177" t="s">
        <v>1047</v>
      </c>
      <c r="K15" s="177" t="s">
        <v>1053</v>
      </c>
      <c r="L15" s="177" t="s">
        <v>1052</v>
      </c>
      <c r="M15" s="177" t="s">
        <v>1044</v>
      </c>
      <c r="N15" s="177" t="s">
        <v>1051</v>
      </c>
      <c r="O15" s="177" t="s">
        <v>1050</v>
      </c>
      <c r="P15" s="177" t="s">
        <v>1041</v>
      </c>
    </row>
    <row r="16" spans="1:16" ht="20.100000000000001" customHeight="1">
      <c r="A16" s="50" t="s">
        <v>133</v>
      </c>
      <c r="B16" s="95">
        <v>8371</v>
      </c>
      <c r="C16" s="95">
        <v>9418</v>
      </c>
      <c r="D16" s="95">
        <v>17789</v>
      </c>
      <c r="E16" s="95">
        <v>280</v>
      </c>
      <c r="F16" s="95">
        <v>1382</v>
      </c>
      <c r="G16" s="95">
        <v>1662</v>
      </c>
      <c r="H16" s="176" t="s">
        <v>1049</v>
      </c>
      <c r="I16" s="177" t="s">
        <v>1048</v>
      </c>
      <c r="J16" s="177" t="s">
        <v>1047</v>
      </c>
      <c r="K16" s="177" t="s">
        <v>1046</v>
      </c>
      <c r="L16" s="177" t="s">
        <v>1045</v>
      </c>
      <c r="M16" s="177" t="s">
        <v>1044</v>
      </c>
      <c r="N16" s="177" t="s">
        <v>1043</v>
      </c>
      <c r="O16" s="177" t="s">
        <v>1042</v>
      </c>
      <c r="P16" s="177" t="s">
        <v>1041</v>
      </c>
    </row>
    <row r="17" spans="1:16" ht="20.100000000000001" customHeight="1">
      <c r="A17" s="151" t="s">
        <v>134</v>
      </c>
      <c r="B17" s="98">
        <f t="shared" ref="B17:G17" si="0">SUM(B5:B16)</f>
        <v>90642</v>
      </c>
      <c r="C17" s="98">
        <f t="shared" si="0"/>
        <v>125983</v>
      </c>
      <c r="D17" s="98">
        <f t="shared" si="0"/>
        <v>216625</v>
      </c>
      <c r="E17" s="98">
        <f t="shared" si="0"/>
        <v>3326</v>
      </c>
      <c r="F17" s="98">
        <f t="shared" si="0"/>
        <v>19159</v>
      </c>
      <c r="G17" s="98">
        <f t="shared" si="0"/>
        <v>22485</v>
      </c>
      <c r="H17" s="753"/>
      <c r="I17" s="754"/>
      <c r="J17" s="754"/>
      <c r="K17" s="754"/>
      <c r="L17" s="754"/>
      <c r="M17" s="754"/>
      <c r="N17" s="754"/>
      <c r="O17" s="754"/>
      <c r="P17" s="755"/>
    </row>
    <row r="18" spans="1:16" ht="14.25">
      <c r="A18" s="151" t="s">
        <v>135</v>
      </c>
      <c r="B18" s="756"/>
      <c r="C18" s="757"/>
      <c r="D18" s="757"/>
      <c r="E18" s="757"/>
      <c r="F18" s="757"/>
      <c r="G18" s="758"/>
      <c r="H18" s="178">
        <v>1.3888888888888889E-4</v>
      </c>
      <c r="I18" s="99">
        <v>6.9444444444444444E-5</v>
      </c>
      <c r="J18" s="100">
        <v>2.0833333333333335E-4</v>
      </c>
      <c r="K18" s="100">
        <v>1.3194444444444443E-3</v>
      </c>
      <c r="L18" s="100">
        <v>1.1805555555555556E-3</v>
      </c>
      <c r="M18" s="101">
        <v>2.5000000000000001E-3</v>
      </c>
      <c r="N18" s="100">
        <v>1.4583333333333334E-3</v>
      </c>
      <c r="O18" s="100">
        <v>1.25E-3</v>
      </c>
      <c r="P18" s="100">
        <v>2.7083333333333334E-3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46"/>
  <sheetViews>
    <sheetView zoomScale="90" zoomScaleNormal="90" workbookViewId="0">
      <pane ySplit="5" topLeftCell="A6" activePane="bottomLeft" state="frozen"/>
      <selection pane="bottomLeft" activeCell="E39" sqref="E39"/>
    </sheetView>
  </sheetViews>
  <sheetFormatPr defaultColWidth="9.140625" defaultRowHeight="12.75"/>
  <cols>
    <col min="1" max="1" width="4.85546875" style="126" customWidth="1"/>
    <col min="2" max="2" width="31.7109375" style="126" customWidth="1"/>
    <col min="3" max="3" width="40.140625" style="126" customWidth="1"/>
    <col min="4" max="4" width="17.140625" style="126" customWidth="1"/>
    <col min="5" max="5" width="21.5703125" style="126" customWidth="1"/>
    <col min="6" max="6" width="13.28515625" style="126" customWidth="1"/>
    <col min="7" max="7" width="15.5703125" style="126" customWidth="1"/>
    <col min="8" max="8" width="14.5703125" style="126" customWidth="1"/>
    <col min="9" max="9" width="14.7109375" style="126" customWidth="1"/>
    <col min="10" max="10" width="12.5703125" style="126" bestFit="1" customWidth="1"/>
    <col min="11" max="11" width="17.140625" style="126" customWidth="1"/>
    <col min="12" max="16384" width="9.140625" style="126"/>
  </cols>
  <sheetData>
    <row r="1" spans="1:13" ht="29.85" customHeight="1">
      <c r="A1" s="640" t="s">
        <v>1040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</row>
    <row r="2" spans="1:13" ht="15" customHeight="1">
      <c r="A2" s="147">
        <v>1</v>
      </c>
      <c r="B2" s="410">
        <v>2</v>
      </c>
      <c r="C2" s="410"/>
      <c r="D2" s="410"/>
      <c r="E2" s="410"/>
      <c r="F2" s="147">
        <v>3</v>
      </c>
      <c r="G2" s="410">
        <v>4</v>
      </c>
      <c r="H2" s="410"/>
      <c r="I2" s="410">
        <v>5</v>
      </c>
      <c r="J2" s="410"/>
      <c r="K2" s="147">
        <v>6</v>
      </c>
    </row>
    <row r="3" spans="1:13" ht="90.75" customHeight="1">
      <c r="A3" s="147" t="s">
        <v>17</v>
      </c>
      <c r="B3" s="410" t="s">
        <v>73</v>
      </c>
      <c r="C3" s="410"/>
      <c r="D3" s="410"/>
      <c r="E3" s="410"/>
      <c r="F3" s="410" t="s">
        <v>87</v>
      </c>
      <c r="G3" s="410" t="s">
        <v>5</v>
      </c>
      <c r="H3" s="410" t="s">
        <v>6</v>
      </c>
      <c r="I3" s="410" t="s">
        <v>7</v>
      </c>
      <c r="J3" s="410" t="s">
        <v>8</v>
      </c>
      <c r="K3" s="410" t="s">
        <v>9</v>
      </c>
    </row>
    <row r="4" spans="1:13" ht="15" customHeight="1">
      <c r="A4" s="147"/>
      <c r="B4" s="147" t="s">
        <v>80</v>
      </c>
      <c r="C4" s="147" t="s">
        <v>81</v>
      </c>
      <c r="D4" s="147" t="s">
        <v>82</v>
      </c>
      <c r="E4" s="147" t="s">
        <v>83</v>
      </c>
      <c r="F4" s="410"/>
      <c r="G4" s="410"/>
      <c r="H4" s="410"/>
      <c r="I4" s="410"/>
      <c r="J4" s="410"/>
      <c r="K4" s="410"/>
    </row>
    <row r="5" spans="1:13" ht="54.75" customHeight="1">
      <c r="A5" s="147"/>
      <c r="B5" s="147" t="s">
        <v>84</v>
      </c>
      <c r="C5" s="147" t="s">
        <v>85</v>
      </c>
      <c r="D5" s="147" t="s">
        <v>107</v>
      </c>
      <c r="E5" s="147" t="s">
        <v>108</v>
      </c>
      <c r="F5" s="410"/>
      <c r="G5" s="147" t="s">
        <v>52</v>
      </c>
      <c r="H5" s="147" t="s">
        <v>53</v>
      </c>
      <c r="I5" s="147" t="s">
        <v>56</v>
      </c>
      <c r="J5" s="147" t="s">
        <v>57</v>
      </c>
      <c r="K5" s="410"/>
    </row>
    <row r="6" spans="1:13" ht="15" customHeight="1">
      <c r="A6" s="370" t="s">
        <v>14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</row>
    <row r="7" spans="1:13" ht="57" customHeight="1">
      <c r="A7" s="144" t="s">
        <v>63</v>
      </c>
      <c r="B7" s="62" t="s">
        <v>194</v>
      </c>
      <c r="C7" s="63" t="s">
        <v>215</v>
      </c>
      <c r="D7" s="63" t="s">
        <v>226</v>
      </c>
      <c r="E7" s="63" t="s">
        <v>237</v>
      </c>
      <c r="F7" s="144" t="s">
        <v>88</v>
      </c>
      <c r="G7" s="63">
        <v>14</v>
      </c>
      <c r="H7" s="63">
        <v>14</v>
      </c>
      <c r="I7" s="63">
        <v>6</v>
      </c>
      <c r="J7" s="63">
        <v>5</v>
      </c>
      <c r="K7" s="63">
        <v>15</v>
      </c>
      <c r="L7"/>
      <c r="M7" s="175"/>
    </row>
    <row r="8" spans="1:13" ht="49.5" customHeight="1">
      <c r="A8" s="144" t="s">
        <v>205</v>
      </c>
      <c r="B8" s="62" t="s">
        <v>195</v>
      </c>
      <c r="C8" s="63" t="s">
        <v>216</v>
      </c>
      <c r="D8" s="63" t="s">
        <v>227</v>
      </c>
      <c r="E8" s="63" t="s">
        <v>238</v>
      </c>
      <c r="F8" s="144" t="s">
        <v>88</v>
      </c>
      <c r="G8" s="63">
        <v>12</v>
      </c>
      <c r="H8" s="63">
        <v>12</v>
      </c>
      <c r="I8" s="63">
        <v>8</v>
      </c>
      <c r="J8" s="63">
        <v>8</v>
      </c>
      <c r="K8" s="63">
        <v>16</v>
      </c>
      <c r="L8"/>
      <c r="M8" s="175"/>
    </row>
    <row r="9" spans="1:13" ht="53.25" customHeight="1">
      <c r="A9" s="144" t="s">
        <v>206</v>
      </c>
      <c r="B9" s="62" t="s">
        <v>196</v>
      </c>
      <c r="C9" s="63" t="s">
        <v>217</v>
      </c>
      <c r="D9" s="63" t="s">
        <v>228</v>
      </c>
      <c r="E9" s="63" t="s">
        <v>239</v>
      </c>
      <c r="F9" s="144" t="s">
        <v>88</v>
      </c>
      <c r="G9" s="63">
        <v>82</v>
      </c>
      <c r="H9" s="63">
        <v>65</v>
      </c>
      <c r="I9" s="63">
        <v>29</v>
      </c>
      <c r="J9" s="63">
        <v>23</v>
      </c>
      <c r="K9" s="63">
        <v>14</v>
      </c>
      <c r="L9"/>
      <c r="M9" s="175"/>
    </row>
    <row r="10" spans="1:13" ht="56.25" customHeight="1">
      <c r="A10" s="144" t="s">
        <v>207</v>
      </c>
      <c r="B10" s="62" t="s">
        <v>197</v>
      </c>
      <c r="C10" s="63" t="s">
        <v>218</v>
      </c>
      <c r="D10" s="63" t="s">
        <v>229</v>
      </c>
      <c r="E10" s="63" t="s">
        <v>240</v>
      </c>
      <c r="F10" s="144" t="s">
        <v>88</v>
      </c>
      <c r="G10" s="63">
        <v>29</v>
      </c>
      <c r="H10" s="63">
        <v>22</v>
      </c>
      <c r="I10" s="63">
        <v>14</v>
      </c>
      <c r="J10" s="63">
        <v>8</v>
      </c>
      <c r="K10" s="63">
        <v>14</v>
      </c>
      <c r="L10"/>
      <c r="M10" s="175"/>
    </row>
    <row r="11" spans="1:13" ht="44.25" customHeight="1">
      <c r="A11" s="144" t="s">
        <v>208</v>
      </c>
      <c r="B11" s="62" t="s">
        <v>198</v>
      </c>
      <c r="C11" s="63" t="s">
        <v>219</v>
      </c>
      <c r="D11" s="63" t="s">
        <v>230</v>
      </c>
      <c r="E11" s="63" t="s">
        <v>241</v>
      </c>
      <c r="F11" s="144" t="s">
        <v>88</v>
      </c>
      <c r="G11" s="63">
        <v>30</v>
      </c>
      <c r="H11" s="63">
        <v>30</v>
      </c>
      <c r="I11" s="63">
        <v>12</v>
      </c>
      <c r="J11" s="63">
        <v>10</v>
      </c>
      <c r="K11" s="63">
        <v>16</v>
      </c>
      <c r="L11"/>
      <c r="M11" s="175"/>
    </row>
    <row r="12" spans="1:13" ht="63" customHeight="1">
      <c r="A12" s="144" t="s">
        <v>209</v>
      </c>
      <c r="B12" s="62" t="s">
        <v>199</v>
      </c>
      <c r="C12" s="63" t="s">
        <v>220</v>
      </c>
      <c r="D12" s="63" t="s">
        <v>231</v>
      </c>
      <c r="E12" s="63" t="s">
        <v>240</v>
      </c>
      <c r="F12" s="144" t="s">
        <v>88</v>
      </c>
      <c r="G12" s="63">
        <v>61</v>
      </c>
      <c r="H12" s="63">
        <v>44</v>
      </c>
      <c r="I12" s="63">
        <v>15</v>
      </c>
      <c r="J12" s="63">
        <v>7</v>
      </c>
      <c r="K12" s="63">
        <v>8</v>
      </c>
      <c r="L12"/>
      <c r="M12" s="175"/>
    </row>
    <row r="13" spans="1:13" ht="52.5" customHeight="1">
      <c r="A13" s="144" t="s">
        <v>210</v>
      </c>
      <c r="B13" s="62" t="s">
        <v>200</v>
      </c>
      <c r="C13" s="63" t="s">
        <v>221</v>
      </c>
      <c r="D13" s="63" t="s">
        <v>232</v>
      </c>
      <c r="E13" s="63" t="s">
        <v>242</v>
      </c>
      <c r="F13" s="144" t="s">
        <v>88</v>
      </c>
      <c r="G13" s="63">
        <v>20</v>
      </c>
      <c r="H13" s="63">
        <v>13</v>
      </c>
      <c r="I13" s="63">
        <v>12</v>
      </c>
      <c r="J13" s="63">
        <v>10</v>
      </c>
      <c r="K13" s="63">
        <v>7</v>
      </c>
      <c r="L13"/>
      <c r="M13" s="175"/>
    </row>
    <row r="14" spans="1:13" ht="105" customHeight="1">
      <c r="A14" s="144" t="s">
        <v>211</v>
      </c>
      <c r="B14" s="62" t="s">
        <v>201</v>
      </c>
      <c r="C14" s="63" t="s">
        <v>222</v>
      </c>
      <c r="D14" s="63" t="s">
        <v>233</v>
      </c>
      <c r="E14" s="63" t="s">
        <v>240</v>
      </c>
      <c r="F14" s="144" t="s">
        <v>88</v>
      </c>
      <c r="G14" s="63">
        <v>20</v>
      </c>
      <c r="H14" s="63">
        <v>20</v>
      </c>
      <c r="I14" s="63">
        <v>13</v>
      </c>
      <c r="J14" s="63">
        <v>4</v>
      </c>
      <c r="K14" s="63">
        <v>20</v>
      </c>
      <c r="L14"/>
      <c r="M14" s="175"/>
    </row>
    <row r="15" spans="1:13" ht="89.25" customHeight="1">
      <c r="A15" s="144" t="s">
        <v>212</v>
      </c>
      <c r="B15" s="62" t="s">
        <v>202</v>
      </c>
      <c r="C15" s="63" t="s">
        <v>223</v>
      </c>
      <c r="D15" s="63" t="s">
        <v>234</v>
      </c>
      <c r="E15" s="63" t="s">
        <v>243</v>
      </c>
      <c r="F15" s="144" t="s">
        <v>88</v>
      </c>
      <c r="G15" s="63">
        <v>7</v>
      </c>
      <c r="H15" s="63">
        <v>7</v>
      </c>
      <c r="I15" s="63">
        <v>24</v>
      </c>
      <c r="J15" s="63">
        <v>16</v>
      </c>
      <c r="K15" s="63">
        <v>41</v>
      </c>
      <c r="L15"/>
      <c r="M15" s="175"/>
    </row>
    <row r="16" spans="1:13" ht="75" customHeight="1">
      <c r="A16" s="144" t="s">
        <v>213</v>
      </c>
      <c r="B16" s="62" t="s">
        <v>203</v>
      </c>
      <c r="C16" s="62" t="s">
        <v>224</v>
      </c>
      <c r="D16" s="63" t="s">
        <v>235</v>
      </c>
      <c r="E16" s="63" t="s">
        <v>244</v>
      </c>
      <c r="F16" s="144" t="s">
        <v>88</v>
      </c>
      <c r="G16" s="63">
        <v>34</v>
      </c>
      <c r="H16" s="63">
        <v>32</v>
      </c>
      <c r="I16" s="63">
        <v>19</v>
      </c>
      <c r="J16" s="63">
        <v>11</v>
      </c>
      <c r="K16" s="63">
        <v>28</v>
      </c>
      <c r="L16"/>
      <c r="M16" s="175"/>
    </row>
    <row r="17" spans="1:13" ht="45" customHeight="1">
      <c r="A17" s="144" t="s">
        <v>214</v>
      </c>
      <c r="B17" s="62" t="s">
        <v>204</v>
      </c>
      <c r="C17" s="63" t="s">
        <v>225</v>
      </c>
      <c r="D17" s="63" t="s">
        <v>236</v>
      </c>
      <c r="E17" s="63" t="s">
        <v>245</v>
      </c>
      <c r="F17" s="173" t="s">
        <v>88</v>
      </c>
      <c r="G17" s="63">
        <v>11</v>
      </c>
      <c r="H17" s="63">
        <v>11</v>
      </c>
      <c r="I17" s="63">
        <v>4</v>
      </c>
      <c r="J17" s="63">
        <v>4</v>
      </c>
      <c r="K17" s="63">
        <v>17</v>
      </c>
      <c r="L17"/>
      <c r="M17" s="175"/>
    </row>
    <row r="18" spans="1:13" ht="23.25" customHeight="1">
      <c r="A18" s="410" t="s">
        <v>70</v>
      </c>
      <c r="B18" s="410"/>
      <c r="C18" s="410"/>
      <c r="D18" s="410"/>
      <c r="E18" s="410"/>
      <c r="F18" s="410"/>
      <c r="G18" s="174">
        <f>SUM(G7:G17)</f>
        <v>320</v>
      </c>
      <c r="H18" s="174">
        <f>SUM(H7:H17)</f>
        <v>270</v>
      </c>
      <c r="I18" s="174">
        <f>SUM(I7:I17)</f>
        <v>156</v>
      </c>
      <c r="J18" s="174">
        <f>SUM(J7:J17)</f>
        <v>106</v>
      </c>
      <c r="K18" s="174">
        <f>SUM(K7:K17)</f>
        <v>196</v>
      </c>
    </row>
    <row r="19" spans="1:13" ht="21.75" customHeight="1">
      <c r="A19" s="370" t="s">
        <v>15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</row>
    <row r="20" spans="1:13" ht="46.5" customHeight="1">
      <c r="A20" s="144" t="s">
        <v>63</v>
      </c>
      <c r="B20" s="62" t="s">
        <v>249</v>
      </c>
      <c r="C20" s="63" t="s">
        <v>264</v>
      </c>
      <c r="D20" s="63" t="s">
        <v>265</v>
      </c>
      <c r="E20" s="63" t="s">
        <v>266</v>
      </c>
      <c r="F20" s="173" t="s">
        <v>72</v>
      </c>
      <c r="G20" s="63">
        <v>0</v>
      </c>
      <c r="H20" s="63">
        <v>0</v>
      </c>
      <c r="I20" s="63">
        <v>5</v>
      </c>
      <c r="J20" s="63">
        <v>2</v>
      </c>
      <c r="K20" s="63">
        <v>29</v>
      </c>
      <c r="L20"/>
    </row>
    <row r="21" spans="1:13" ht="46.5" customHeight="1">
      <c r="A21" s="144" t="s">
        <v>205</v>
      </c>
      <c r="B21" s="62" t="s">
        <v>250</v>
      </c>
      <c r="C21" s="63" t="s">
        <v>267</v>
      </c>
      <c r="D21" s="63" t="s">
        <v>268</v>
      </c>
      <c r="E21" s="63" t="s">
        <v>269</v>
      </c>
      <c r="F21" s="173" t="s">
        <v>72</v>
      </c>
      <c r="G21" s="63">
        <v>10</v>
      </c>
      <c r="H21" s="63">
        <v>10</v>
      </c>
      <c r="I21" s="63">
        <v>3</v>
      </c>
      <c r="J21" s="63">
        <v>3</v>
      </c>
      <c r="K21" s="63">
        <v>18</v>
      </c>
      <c r="L21"/>
    </row>
    <row r="22" spans="1:13" ht="42.75" customHeight="1">
      <c r="A22" s="144" t="s">
        <v>206</v>
      </c>
      <c r="B22" s="62" t="s">
        <v>195</v>
      </c>
      <c r="C22" s="63" t="s">
        <v>216</v>
      </c>
      <c r="D22" s="63" t="s">
        <v>227</v>
      </c>
      <c r="E22" s="63" t="s">
        <v>238</v>
      </c>
      <c r="F22" s="173" t="s">
        <v>72</v>
      </c>
      <c r="G22" s="63">
        <v>0</v>
      </c>
      <c r="H22" s="63">
        <v>0</v>
      </c>
      <c r="I22" s="63">
        <v>7</v>
      </c>
      <c r="J22" s="63">
        <v>6</v>
      </c>
      <c r="K22" s="63">
        <v>38</v>
      </c>
      <c r="L22"/>
    </row>
    <row r="23" spans="1:13" ht="42" customHeight="1">
      <c r="A23" s="144" t="s">
        <v>207</v>
      </c>
      <c r="B23" s="62" t="s">
        <v>251</v>
      </c>
      <c r="C23" s="62" t="s">
        <v>270</v>
      </c>
      <c r="D23" s="63" t="s">
        <v>271</v>
      </c>
      <c r="E23" s="63" t="s">
        <v>272</v>
      </c>
      <c r="F23" s="173" t="s">
        <v>72</v>
      </c>
      <c r="G23" s="63">
        <v>0</v>
      </c>
      <c r="H23" s="63">
        <v>0</v>
      </c>
      <c r="I23" s="63">
        <v>0</v>
      </c>
      <c r="J23" s="63">
        <v>0</v>
      </c>
      <c r="K23" s="63">
        <v>33</v>
      </c>
      <c r="L23"/>
    </row>
    <row r="24" spans="1:13" ht="36.75" customHeight="1">
      <c r="A24" s="144" t="s">
        <v>208</v>
      </c>
      <c r="B24" s="62" t="s">
        <v>196</v>
      </c>
      <c r="C24" s="63" t="s">
        <v>217</v>
      </c>
      <c r="D24" s="63" t="s">
        <v>228</v>
      </c>
      <c r="E24" s="63" t="s">
        <v>239</v>
      </c>
      <c r="F24" s="173" t="s">
        <v>72</v>
      </c>
      <c r="G24" s="63">
        <v>17</v>
      </c>
      <c r="H24" s="63">
        <v>17</v>
      </c>
      <c r="I24" s="63">
        <v>0</v>
      </c>
      <c r="J24" s="63">
        <v>0</v>
      </c>
      <c r="K24" s="63">
        <v>55</v>
      </c>
      <c r="L24"/>
    </row>
    <row r="25" spans="1:13" ht="48" customHeight="1">
      <c r="A25" s="144" t="s">
        <v>209</v>
      </c>
      <c r="B25" s="62" t="s">
        <v>252</v>
      </c>
      <c r="C25" s="63" t="s">
        <v>273</v>
      </c>
      <c r="D25" s="63" t="s">
        <v>274</v>
      </c>
      <c r="E25" s="63" t="s">
        <v>275</v>
      </c>
      <c r="F25" s="173" t="s">
        <v>72</v>
      </c>
      <c r="G25" s="63">
        <v>0</v>
      </c>
      <c r="H25" s="63">
        <v>0</v>
      </c>
      <c r="I25" s="63">
        <v>0</v>
      </c>
      <c r="J25" s="63">
        <v>0</v>
      </c>
      <c r="K25" s="63">
        <v>11</v>
      </c>
      <c r="L25"/>
    </row>
    <row r="26" spans="1:13" ht="71.25" customHeight="1">
      <c r="A26" s="144" t="s">
        <v>210</v>
      </c>
      <c r="B26" s="62" t="s">
        <v>253</v>
      </c>
      <c r="C26" s="63" t="s">
        <v>276</v>
      </c>
      <c r="D26" s="63" t="s">
        <v>277</v>
      </c>
      <c r="E26" s="63" t="s">
        <v>278</v>
      </c>
      <c r="F26" s="173" t="s">
        <v>72</v>
      </c>
      <c r="G26" s="63">
        <v>10</v>
      </c>
      <c r="H26" s="63">
        <v>10</v>
      </c>
      <c r="I26" s="63">
        <v>0</v>
      </c>
      <c r="J26" s="63">
        <v>0</v>
      </c>
      <c r="K26" s="63">
        <v>15</v>
      </c>
      <c r="L26"/>
    </row>
    <row r="27" spans="1:13" ht="46.5" customHeight="1">
      <c r="A27" s="144" t="s">
        <v>211</v>
      </c>
      <c r="B27" s="62" t="s">
        <v>254</v>
      </c>
      <c r="C27" s="63" t="s">
        <v>279</v>
      </c>
      <c r="D27" s="63" t="s">
        <v>280</v>
      </c>
      <c r="E27" s="63" t="s">
        <v>281</v>
      </c>
      <c r="F27" s="173" t="s">
        <v>72</v>
      </c>
      <c r="G27" s="63">
        <v>7</v>
      </c>
      <c r="H27" s="63">
        <v>7</v>
      </c>
      <c r="I27" s="63">
        <v>0</v>
      </c>
      <c r="J27" s="63">
        <v>0</v>
      </c>
      <c r="K27" s="63">
        <v>14</v>
      </c>
      <c r="L27"/>
    </row>
    <row r="28" spans="1:13" ht="50.25" customHeight="1">
      <c r="A28" s="144" t="s">
        <v>212</v>
      </c>
      <c r="B28" s="62" t="s">
        <v>198</v>
      </c>
      <c r="C28" s="63" t="s">
        <v>219</v>
      </c>
      <c r="D28" s="63" t="s">
        <v>230</v>
      </c>
      <c r="E28" s="63" t="s">
        <v>241</v>
      </c>
      <c r="F28" s="173" t="s">
        <v>72</v>
      </c>
      <c r="G28" s="63">
        <v>14</v>
      </c>
      <c r="H28" s="63">
        <v>13</v>
      </c>
      <c r="I28" s="63">
        <v>3</v>
      </c>
      <c r="J28" s="63">
        <v>1</v>
      </c>
      <c r="K28" s="63">
        <v>30</v>
      </c>
      <c r="L28"/>
    </row>
    <row r="29" spans="1:13" ht="45.75" customHeight="1">
      <c r="A29" s="144" t="s">
        <v>213</v>
      </c>
      <c r="B29" s="62" t="s">
        <v>255</v>
      </c>
      <c r="C29" s="63" t="s">
        <v>282</v>
      </c>
      <c r="D29" s="63" t="s">
        <v>283</v>
      </c>
      <c r="E29" s="63" t="s">
        <v>284</v>
      </c>
      <c r="F29" s="173" t="s">
        <v>72</v>
      </c>
      <c r="G29" s="63">
        <v>0</v>
      </c>
      <c r="H29" s="63">
        <v>0</v>
      </c>
      <c r="I29" s="63">
        <v>0</v>
      </c>
      <c r="J29" s="63">
        <v>0</v>
      </c>
      <c r="K29" s="63">
        <v>21</v>
      </c>
      <c r="L29"/>
    </row>
    <row r="30" spans="1:13" ht="48" customHeight="1">
      <c r="A30" s="144" t="s">
        <v>214</v>
      </c>
      <c r="B30" s="62" t="s">
        <v>256</v>
      </c>
      <c r="C30" s="63" t="s">
        <v>285</v>
      </c>
      <c r="D30" s="63" t="s">
        <v>286</v>
      </c>
      <c r="E30" s="63" t="s">
        <v>240</v>
      </c>
      <c r="F30" s="173" t="s">
        <v>72</v>
      </c>
      <c r="G30" s="63">
        <v>10</v>
      </c>
      <c r="H30" s="63">
        <v>10</v>
      </c>
      <c r="I30" s="63">
        <v>17</v>
      </c>
      <c r="J30" s="63">
        <v>11</v>
      </c>
      <c r="K30" s="63">
        <v>94</v>
      </c>
      <c r="L30"/>
    </row>
    <row r="31" spans="1:13" ht="43.5" customHeight="1">
      <c r="A31" s="144" t="s">
        <v>550</v>
      </c>
      <c r="B31" s="62" t="s">
        <v>200</v>
      </c>
      <c r="C31" s="63" t="s">
        <v>221</v>
      </c>
      <c r="D31" s="63" t="s">
        <v>232</v>
      </c>
      <c r="E31" s="63" t="s">
        <v>242</v>
      </c>
      <c r="F31" s="173" t="s">
        <v>72</v>
      </c>
      <c r="G31" s="63">
        <v>5</v>
      </c>
      <c r="H31" s="63">
        <v>5</v>
      </c>
      <c r="I31" s="63">
        <v>4</v>
      </c>
      <c r="J31" s="63">
        <v>2</v>
      </c>
      <c r="K31" s="63">
        <v>37</v>
      </c>
      <c r="L31"/>
    </row>
    <row r="32" spans="1:13" ht="60" customHeight="1">
      <c r="A32" s="144" t="s">
        <v>813</v>
      </c>
      <c r="B32" s="62" t="s">
        <v>202</v>
      </c>
      <c r="C32" s="63" t="s">
        <v>223</v>
      </c>
      <c r="D32" s="63" t="s">
        <v>234</v>
      </c>
      <c r="E32" s="63" t="s">
        <v>243</v>
      </c>
      <c r="F32" s="173" t="s">
        <v>72</v>
      </c>
      <c r="G32" s="63">
        <v>0</v>
      </c>
      <c r="H32" s="63">
        <v>0</v>
      </c>
      <c r="I32" s="63">
        <v>8</v>
      </c>
      <c r="J32" s="63">
        <v>8</v>
      </c>
      <c r="K32" s="63">
        <v>49</v>
      </c>
      <c r="L32"/>
    </row>
    <row r="33" spans="1:12" ht="50.25" customHeight="1">
      <c r="A33" s="144" t="s">
        <v>815</v>
      </c>
      <c r="B33" s="62" t="s">
        <v>257</v>
      </c>
      <c r="C33" s="63" t="s">
        <v>287</v>
      </c>
      <c r="D33" s="63" t="s">
        <v>288</v>
      </c>
      <c r="E33" s="63" t="s">
        <v>245</v>
      </c>
      <c r="F33" s="173" t="s">
        <v>72</v>
      </c>
      <c r="G33" s="63">
        <v>8</v>
      </c>
      <c r="H33" s="63">
        <v>8</v>
      </c>
      <c r="I33" s="63">
        <v>0</v>
      </c>
      <c r="J33" s="63">
        <v>0</v>
      </c>
      <c r="K33" s="63">
        <v>48</v>
      </c>
      <c r="L33"/>
    </row>
    <row r="34" spans="1:12" ht="43.5" customHeight="1">
      <c r="A34" s="144" t="s">
        <v>817</v>
      </c>
      <c r="B34" s="62" t="s">
        <v>258</v>
      </c>
      <c r="C34" s="63" t="s">
        <v>289</v>
      </c>
      <c r="D34" s="63" t="s">
        <v>290</v>
      </c>
      <c r="E34" s="63" t="s">
        <v>291</v>
      </c>
      <c r="F34" s="173" t="s">
        <v>72</v>
      </c>
      <c r="G34" s="63">
        <v>0</v>
      </c>
      <c r="H34" s="63">
        <v>0</v>
      </c>
      <c r="I34" s="63">
        <v>12</v>
      </c>
      <c r="J34" s="63">
        <v>7</v>
      </c>
      <c r="K34" s="63">
        <v>27</v>
      </c>
      <c r="L34"/>
    </row>
    <row r="35" spans="1:12" ht="47.25" customHeight="1">
      <c r="A35" s="144" t="s">
        <v>819</v>
      </c>
      <c r="B35" s="62" t="s">
        <v>259</v>
      </c>
      <c r="C35" s="63" t="s">
        <v>292</v>
      </c>
      <c r="D35" s="63" t="s">
        <v>293</v>
      </c>
      <c r="E35" s="63" t="s">
        <v>294</v>
      </c>
      <c r="F35" s="173" t="s">
        <v>72</v>
      </c>
      <c r="G35" s="63">
        <v>6</v>
      </c>
      <c r="H35" s="63">
        <v>6</v>
      </c>
      <c r="I35" s="63">
        <v>0</v>
      </c>
      <c r="J35" s="63">
        <v>0</v>
      </c>
      <c r="K35" s="63">
        <v>16</v>
      </c>
      <c r="L35"/>
    </row>
    <row r="36" spans="1:12" ht="48.75" customHeight="1">
      <c r="A36" s="144" t="s">
        <v>820</v>
      </c>
      <c r="B36" s="62" t="s">
        <v>203</v>
      </c>
      <c r="C36" s="62" t="s">
        <v>224</v>
      </c>
      <c r="D36" s="63" t="s">
        <v>235</v>
      </c>
      <c r="E36" s="63" t="s">
        <v>244</v>
      </c>
      <c r="F36" s="173" t="s">
        <v>72</v>
      </c>
      <c r="G36" s="63">
        <v>19</v>
      </c>
      <c r="H36" s="63">
        <v>19</v>
      </c>
      <c r="I36" s="63">
        <v>0</v>
      </c>
      <c r="J36" s="63">
        <v>0</v>
      </c>
      <c r="K36" s="63">
        <v>52</v>
      </c>
      <c r="L36"/>
    </row>
    <row r="37" spans="1:12" ht="45.75" customHeight="1">
      <c r="A37" s="144" t="s">
        <v>821</v>
      </c>
      <c r="B37" s="62" t="s">
        <v>260</v>
      </c>
      <c r="C37" s="63" t="s">
        <v>295</v>
      </c>
      <c r="D37" s="63" t="s">
        <v>296</v>
      </c>
      <c r="E37" s="63" t="s">
        <v>297</v>
      </c>
      <c r="F37" s="173" t="s">
        <v>72</v>
      </c>
      <c r="G37" s="63">
        <v>9</v>
      </c>
      <c r="H37" s="63">
        <v>9</v>
      </c>
      <c r="I37" s="63">
        <v>4</v>
      </c>
      <c r="J37" s="63">
        <v>4</v>
      </c>
      <c r="K37" s="63">
        <v>19</v>
      </c>
      <c r="L37"/>
    </row>
    <row r="38" spans="1:12" ht="51" customHeight="1">
      <c r="A38" s="144" t="s">
        <v>823</v>
      </c>
      <c r="B38" s="62" t="s">
        <v>261</v>
      </c>
      <c r="C38" s="63" t="s">
        <v>298</v>
      </c>
      <c r="D38" s="63" t="s">
        <v>299</v>
      </c>
      <c r="E38" s="63" t="s">
        <v>300</v>
      </c>
      <c r="F38" s="173" t="s">
        <v>72</v>
      </c>
      <c r="G38" s="63">
        <v>22</v>
      </c>
      <c r="H38" s="63">
        <v>22</v>
      </c>
      <c r="I38" s="63">
        <v>16</v>
      </c>
      <c r="J38" s="63">
        <v>7</v>
      </c>
      <c r="K38" s="63">
        <v>103</v>
      </c>
      <c r="L38"/>
    </row>
    <row r="39" spans="1:12" ht="59.25" customHeight="1">
      <c r="A39" s="144" t="s">
        <v>494</v>
      </c>
      <c r="B39" s="62" t="s">
        <v>262</v>
      </c>
      <c r="C39" s="62" t="s">
        <v>301</v>
      </c>
      <c r="D39" s="64" t="s">
        <v>302</v>
      </c>
      <c r="E39" s="62" t="s">
        <v>303</v>
      </c>
      <c r="F39" s="173" t="s">
        <v>72</v>
      </c>
      <c r="G39" s="63">
        <v>6</v>
      </c>
      <c r="H39" s="63">
        <v>6</v>
      </c>
      <c r="I39" s="63">
        <v>1</v>
      </c>
      <c r="J39" s="63">
        <v>0</v>
      </c>
      <c r="K39" s="63">
        <v>13</v>
      </c>
      <c r="L39"/>
    </row>
    <row r="40" spans="1:12" ht="53.25" customHeight="1">
      <c r="A40" s="144" t="s">
        <v>826</v>
      </c>
      <c r="B40" s="62" t="s">
        <v>263</v>
      </c>
      <c r="C40" s="63" t="s">
        <v>304</v>
      </c>
      <c r="D40" s="63" t="s">
        <v>305</v>
      </c>
      <c r="E40" s="63" t="s">
        <v>306</v>
      </c>
      <c r="F40" s="173" t="s">
        <v>72</v>
      </c>
      <c r="G40" s="63">
        <v>4</v>
      </c>
      <c r="H40" s="63">
        <v>4</v>
      </c>
      <c r="I40" s="63">
        <v>0</v>
      </c>
      <c r="J40" s="63">
        <v>0</v>
      </c>
      <c r="K40" s="63">
        <v>15</v>
      </c>
      <c r="L40"/>
    </row>
    <row r="41" spans="1:12" ht="24" customHeight="1">
      <c r="A41" s="410" t="s">
        <v>70</v>
      </c>
      <c r="B41" s="410"/>
      <c r="C41" s="410"/>
      <c r="D41" s="410"/>
      <c r="E41" s="410"/>
      <c r="F41" s="410"/>
      <c r="G41" s="148">
        <f>SUM(G20:G40)</f>
        <v>147</v>
      </c>
      <c r="H41" s="148">
        <f>SUM(H20:H40)</f>
        <v>146</v>
      </c>
      <c r="I41" s="148">
        <f>SUM(I20:I40)</f>
        <v>80</v>
      </c>
      <c r="J41" s="148">
        <f>SUM(J20:J40)</f>
        <v>51</v>
      </c>
      <c r="K41" s="148">
        <f>SUM(K20:K40)</f>
        <v>737</v>
      </c>
    </row>
    <row r="42" spans="1:12" ht="20.25" customHeight="1">
      <c r="A42" s="410" t="s">
        <v>16</v>
      </c>
      <c r="B42" s="410"/>
      <c r="C42" s="410"/>
      <c r="D42" s="410"/>
      <c r="E42" s="410"/>
      <c r="F42" s="410"/>
      <c r="G42" s="370"/>
      <c r="H42" s="370"/>
      <c r="I42" s="370"/>
      <c r="J42" s="370"/>
      <c r="K42" s="370"/>
    </row>
    <row r="43" spans="1:12" ht="60" customHeight="1">
      <c r="A43" s="172" t="s">
        <v>63</v>
      </c>
      <c r="B43" s="62" t="s">
        <v>246</v>
      </c>
      <c r="C43" s="65" t="s">
        <v>247</v>
      </c>
      <c r="D43" s="64" t="s">
        <v>248</v>
      </c>
      <c r="E43" s="63" t="s">
        <v>240</v>
      </c>
      <c r="F43" s="171" t="s">
        <v>98</v>
      </c>
      <c r="G43" s="179">
        <v>5</v>
      </c>
      <c r="H43" s="179">
        <v>5</v>
      </c>
      <c r="I43" s="179">
        <v>1</v>
      </c>
      <c r="J43" s="179">
        <v>1</v>
      </c>
      <c r="K43" s="179">
        <v>2</v>
      </c>
    </row>
    <row r="44" spans="1:12" ht="21" customHeight="1">
      <c r="A44" s="361" t="s">
        <v>70</v>
      </c>
      <c r="B44" s="762"/>
      <c r="C44" s="762"/>
      <c r="D44" s="762"/>
      <c r="E44" s="762"/>
      <c r="F44" s="362"/>
      <c r="G44" s="180">
        <v>5</v>
      </c>
      <c r="H44" s="180">
        <v>5</v>
      </c>
      <c r="I44" s="180">
        <v>1</v>
      </c>
      <c r="J44" s="180">
        <v>1</v>
      </c>
      <c r="K44" s="180">
        <v>2</v>
      </c>
    </row>
    <row r="46" spans="1:12" ht="51.75" customHeight="1">
      <c r="A46" s="763" t="s">
        <v>1398</v>
      </c>
      <c r="B46" s="764"/>
      <c r="C46" s="764"/>
      <c r="D46" s="764"/>
      <c r="E46" s="764"/>
      <c r="F46" s="764"/>
      <c r="G46" s="764"/>
      <c r="H46" s="764"/>
      <c r="I46" s="764"/>
      <c r="J46" s="764"/>
      <c r="K46" s="764"/>
    </row>
  </sheetData>
  <mergeCells count="18">
    <mergeCell ref="A1:K1"/>
    <mergeCell ref="B2:E2"/>
    <mergeCell ref="G2:H2"/>
    <mergeCell ref="I2:J2"/>
    <mergeCell ref="A18:F18"/>
    <mergeCell ref="I3:I4"/>
    <mergeCell ref="J3:J4"/>
    <mergeCell ref="B3:E3"/>
    <mergeCell ref="F3:F5"/>
    <mergeCell ref="G3:G4"/>
    <mergeCell ref="K3:K5"/>
    <mergeCell ref="H3:H4"/>
    <mergeCell ref="A44:F44"/>
    <mergeCell ref="A41:F41"/>
    <mergeCell ref="A46:K46"/>
    <mergeCell ref="A19:K19"/>
    <mergeCell ref="A6:K6"/>
    <mergeCell ref="A42:K42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20"/>
  <sheetViews>
    <sheetView zoomScaleNormal="100" workbookViewId="0">
      <selection activeCell="G7" sqref="G7"/>
    </sheetView>
  </sheetViews>
  <sheetFormatPr defaultColWidth="9.140625" defaultRowHeight="12"/>
  <cols>
    <col min="1" max="1" width="16.5703125" style="23" customWidth="1"/>
    <col min="2" max="3" width="27.5703125" style="24" customWidth="1"/>
    <col min="4" max="5" width="11.7109375" style="18" customWidth="1"/>
    <col min="6" max="6" width="28.42578125" style="24" customWidth="1"/>
    <col min="7" max="7" width="25.42578125" style="18" customWidth="1"/>
    <col min="8" max="8" width="15.140625" style="18" customWidth="1"/>
    <col min="9" max="9" width="15.5703125" style="18" customWidth="1"/>
    <col min="10" max="10" width="15.28515625" style="18" customWidth="1"/>
    <col min="11" max="11" width="12.7109375" style="18" customWidth="1"/>
    <col min="12" max="12" width="15.42578125" style="18" customWidth="1"/>
    <col min="13" max="13" width="16.85546875" style="18" customWidth="1"/>
    <col min="14" max="16384" width="9.140625" style="18"/>
  </cols>
  <sheetData>
    <row r="1" spans="1:13" ht="27.75" customHeight="1">
      <c r="A1" s="411" t="s">
        <v>182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ht="14.25" customHeight="1">
      <c r="A2" s="36">
        <v>1</v>
      </c>
      <c r="B2" s="37">
        <v>2</v>
      </c>
      <c r="C2" s="38">
        <v>3</v>
      </c>
      <c r="D2" s="366">
        <v>4</v>
      </c>
      <c r="E2" s="766"/>
      <c r="F2" s="37">
        <v>5</v>
      </c>
      <c r="G2" s="37">
        <v>6</v>
      </c>
      <c r="H2" s="37">
        <v>7</v>
      </c>
      <c r="I2" s="38">
        <v>8</v>
      </c>
      <c r="J2" s="37">
        <v>9</v>
      </c>
      <c r="K2" s="729">
        <v>10</v>
      </c>
      <c r="L2" s="761"/>
      <c r="M2" s="43">
        <v>11</v>
      </c>
    </row>
    <row r="3" spans="1:13" ht="102" customHeight="1">
      <c r="A3" s="410" t="s">
        <v>100</v>
      </c>
      <c r="B3" s="355" t="s">
        <v>101</v>
      </c>
      <c r="C3" s="355" t="s">
        <v>181</v>
      </c>
      <c r="D3" s="366" t="s">
        <v>20</v>
      </c>
      <c r="E3" s="367"/>
      <c r="F3" s="355" t="s">
        <v>102</v>
      </c>
      <c r="G3" s="761" t="s">
        <v>109</v>
      </c>
      <c r="H3" s="761" t="s">
        <v>47</v>
      </c>
      <c r="I3" s="355" t="s">
        <v>21</v>
      </c>
      <c r="J3" s="355" t="s">
        <v>110</v>
      </c>
      <c r="K3" s="725" t="s">
        <v>22</v>
      </c>
      <c r="L3" s="726"/>
      <c r="M3" s="355" t="s">
        <v>180</v>
      </c>
    </row>
    <row r="4" spans="1:13" ht="22.5" customHeight="1">
      <c r="A4" s="410"/>
      <c r="B4" s="360"/>
      <c r="C4" s="360"/>
      <c r="D4" s="37" t="s">
        <v>52</v>
      </c>
      <c r="E4" s="37" t="s">
        <v>53</v>
      </c>
      <c r="F4" s="360"/>
      <c r="G4" s="761"/>
      <c r="H4" s="761"/>
      <c r="I4" s="360"/>
      <c r="J4" s="360"/>
      <c r="K4" s="37" t="s">
        <v>176</v>
      </c>
      <c r="L4" s="37" t="s">
        <v>177</v>
      </c>
      <c r="M4" s="360"/>
    </row>
    <row r="5" spans="1:13" ht="42.75">
      <c r="A5" s="410"/>
      <c r="B5" s="356"/>
      <c r="C5" s="356"/>
      <c r="D5" s="37" t="s">
        <v>25</v>
      </c>
      <c r="E5" s="37" t="s">
        <v>26</v>
      </c>
      <c r="F5" s="356"/>
      <c r="G5" s="761"/>
      <c r="H5" s="761"/>
      <c r="I5" s="356"/>
      <c r="J5" s="356"/>
      <c r="K5" s="36" t="s">
        <v>178</v>
      </c>
      <c r="L5" s="36" t="s">
        <v>179</v>
      </c>
      <c r="M5" s="356"/>
    </row>
    <row r="6" spans="1:13" ht="61.5" customHeight="1">
      <c r="A6" s="143" t="s">
        <v>999</v>
      </c>
      <c r="B6" s="20"/>
      <c r="C6" s="20" t="s">
        <v>1104</v>
      </c>
      <c r="D6" s="19"/>
      <c r="E6" s="142">
        <v>1</v>
      </c>
      <c r="F6" s="20" t="s">
        <v>398</v>
      </c>
      <c r="G6" s="20" t="s">
        <v>399</v>
      </c>
      <c r="H6" s="28">
        <v>366</v>
      </c>
      <c r="I6" s="20">
        <v>24</v>
      </c>
      <c r="J6" s="20">
        <v>7</v>
      </c>
      <c r="K6" s="21" t="s">
        <v>802</v>
      </c>
      <c r="L6" s="21" t="s">
        <v>381</v>
      </c>
      <c r="M6" s="21" t="s">
        <v>1248</v>
      </c>
    </row>
    <row r="7" spans="1:13" ht="78.75" customHeight="1">
      <c r="A7" s="143" t="s">
        <v>999</v>
      </c>
      <c r="B7" s="20"/>
      <c r="C7" s="20" t="s">
        <v>1104</v>
      </c>
      <c r="D7" s="19"/>
      <c r="E7" s="321">
        <v>1</v>
      </c>
      <c r="F7" s="320" t="s">
        <v>395</v>
      </c>
      <c r="G7" s="320" t="s">
        <v>1413</v>
      </c>
      <c r="H7" s="322">
        <v>366</v>
      </c>
      <c r="I7" s="322">
        <v>24</v>
      </c>
      <c r="J7" s="322">
        <v>7</v>
      </c>
      <c r="K7" s="21" t="s">
        <v>802</v>
      </c>
      <c r="L7" s="21" t="s">
        <v>381</v>
      </c>
      <c r="M7" s="21" t="s">
        <v>1248</v>
      </c>
    </row>
    <row r="8" spans="1:13" ht="61.5" customHeight="1">
      <c r="A8" s="24"/>
      <c r="C8" s="39" t="s">
        <v>89</v>
      </c>
      <c r="D8" s="49"/>
      <c r="E8" s="49">
        <f>SUM(E6:E7)</f>
        <v>2</v>
      </c>
      <c r="F8" s="22"/>
      <c r="G8" s="29"/>
      <c r="H8" s="29"/>
      <c r="I8" s="29"/>
      <c r="J8" s="29"/>
      <c r="K8" s="30"/>
      <c r="L8" s="30"/>
    </row>
    <row r="10" spans="1:13">
      <c r="A10" s="765" t="s">
        <v>183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  <c r="L10" s="765"/>
    </row>
    <row r="11" spans="1:13">
      <c r="A11" s="765"/>
      <c r="B11" s="765"/>
      <c r="C11" s="765"/>
      <c r="D11" s="765"/>
      <c r="E11" s="765"/>
      <c r="F11" s="765"/>
      <c r="G11" s="765"/>
      <c r="H11" s="765"/>
      <c r="I11" s="765"/>
      <c r="J11" s="765"/>
      <c r="K11" s="765"/>
      <c r="L11" s="765"/>
    </row>
    <row r="12" spans="1:13">
      <c r="A12" s="765"/>
      <c r="B12" s="765"/>
      <c r="C12" s="765"/>
      <c r="D12" s="765"/>
      <c r="E12" s="765"/>
      <c r="F12" s="765"/>
      <c r="G12" s="765"/>
      <c r="H12" s="765"/>
      <c r="I12" s="765"/>
      <c r="J12" s="765"/>
      <c r="K12" s="765"/>
      <c r="L12" s="765"/>
    </row>
    <row r="13" spans="1:13">
      <c r="A13" s="765"/>
      <c r="B13" s="765"/>
      <c r="C13" s="765"/>
      <c r="D13" s="765"/>
      <c r="E13" s="765"/>
      <c r="F13" s="765"/>
      <c r="G13" s="765"/>
      <c r="H13" s="765"/>
      <c r="I13" s="765"/>
      <c r="J13" s="765"/>
      <c r="K13" s="765"/>
      <c r="L13" s="765"/>
    </row>
    <row r="14" spans="1:13">
      <c r="A14" s="765"/>
      <c r="B14" s="765"/>
      <c r="C14" s="765"/>
      <c r="D14" s="765"/>
      <c r="E14" s="765"/>
      <c r="F14" s="765"/>
      <c r="G14" s="765"/>
      <c r="H14" s="765"/>
      <c r="I14" s="765"/>
      <c r="J14" s="765"/>
      <c r="K14" s="765"/>
      <c r="L14" s="765"/>
    </row>
    <row r="15" spans="1:13">
      <c r="A15" s="765"/>
      <c r="B15" s="765"/>
      <c r="C15" s="765"/>
      <c r="D15" s="765"/>
      <c r="E15" s="765"/>
      <c r="F15" s="765"/>
      <c r="G15" s="765"/>
      <c r="H15" s="765"/>
      <c r="I15" s="765"/>
      <c r="J15" s="765"/>
      <c r="K15" s="765"/>
      <c r="L15" s="765"/>
    </row>
    <row r="16" spans="1:13">
      <c r="A16" s="765"/>
      <c r="B16" s="765"/>
      <c r="C16" s="765"/>
      <c r="D16" s="765"/>
      <c r="E16" s="765"/>
      <c r="F16" s="765"/>
      <c r="G16" s="765"/>
      <c r="H16" s="765"/>
      <c r="I16" s="765"/>
      <c r="J16" s="765"/>
      <c r="K16" s="765"/>
      <c r="L16" s="765"/>
    </row>
    <row r="17" spans="1:12" ht="4.5" customHeight="1">
      <c r="A17" s="765"/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</row>
    <row r="18" spans="1:12" ht="9.75" customHeight="1">
      <c r="A18" s="765"/>
      <c r="B18" s="765"/>
      <c r="C18" s="765"/>
      <c r="D18" s="765"/>
      <c r="E18" s="765"/>
      <c r="F18" s="765"/>
      <c r="G18" s="765"/>
      <c r="H18" s="765"/>
      <c r="I18" s="765"/>
      <c r="J18" s="765"/>
      <c r="K18" s="765"/>
      <c r="L18" s="765"/>
    </row>
    <row r="19" spans="1:12" ht="3.75" customHeight="1">
      <c r="A19" s="765"/>
      <c r="B19" s="765"/>
      <c r="C19" s="765"/>
      <c r="D19" s="765"/>
      <c r="E19" s="765"/>
      <c r="F19" s="765"/>
      <c r="G19" s="765"/>
      <c r="H19" s="765"/>
      <c r="I19" s="765"/>
      <c r="J19" s="765"/>
      <c r="K19" s="765"/>
      <c r="L19" s="765"/>
    </row>
    <row r="20" spans="1:12" ht="73.5" hidden="1" customHeight="1">
      <c r="A20" s="765"/>
      <c r="B20" s="765"/>
      <c r="C20" s="765"/>
      <c r="D20" s="765"/>
      <c r="E20" s="765"/>
      <c r="F20" s="765"/>
      <c r="G20" s="765"/>
      <c r="H20" s="765"/>
      <c r="I20" s="765"/>
      <c r="J20" s="765"/>
      <c r="K20" s="765"/>
      <c r="L20" s="765"/>
    </row>
  </sheetData>
  <mergeCells count="15">
    <mergeCell ref="A10:L20"/>
    <mergeCell ref="M3:M5"/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0"/>
  <sheetViews>
    <sheetView zoomScaleNormal="100" workbookViewId="0">
      <selection activeCell="M8" sqref="M8"/>
    </sheetView>
  </sheetViews>
  <sheetFormatPr defaultColWidth="9.140625" defaultRowHeight="12.75"/>
  <cols>
    <col min="1" max="1" width="3.42578125" style="14" bestFit="1" customWidth="1"/>
    <col min="2" max="2" width="15.28515625" style="14" customWidth="1"/>
    <col min="3" max="3" width="14.28515625" style="14" customWidth="1"/>
    <col min="4" max="5" width="16.42578125" style="14" customWidth="1"/>
    <col min="6" max="8" width="13.5703125" style="14" customWidth="1"/>
    <col min="9" max="9" width="20.7109375" style="14" customWidth="1"/>
    <col min="10" max="11" width="9.5703125" style="14" customWidth="1"/>
    <col min="12" max="12" width="10" style="14" customWidth="1"/>
    <col min="13" max="13" width="10.7109375" style="14" customWidth="1"/>
    <col min="14" max="16384" width="9.140625" style="14"/>
  </cols>
  <sheetData>
    <row r="1" spans="1:13" s="25" customFormat="1" ht="34.5" customHeight="1">
      <c r="A1" s="772" t="s">
        <v>1246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</row>
    <row r="2" spans="1:13" ht="16.5" customHeight="1">
      <c r="A2" s="36">
        <v>1</v>
      </c>
      <c r="B2" s="410">
        <v>2</v>
      </c>
      <c r="C2" s="410"/>
      <c r="D2" s="729">
        <v>3</v>
      </c>
      <c r="E2" s="410"/>
      <c r="F2" s="410"/>
      <c r="G2" s="361">
        <v>4</v>
      </c>
      <c r="H2" s="362"/>
      <c r="I2" s="43">
        <v>5</v>
      </c>
      <c r="J2" s="43">
        <v>6</v>
      </c>
      <c r="K2" s="43">
        <v>7</v>
      </c>
      <c r="L2" s="43">
        <v>8</v>
      </c>
      <c r="M2" s="43">
        <v>9</v>
      </c>
    </row>
    <row r="3" spans="1:13" ht="108" customHeight="1">
      <c r="A3" s="36" t="s">
        <v>11</v>
      </c>
      <c r="B3" s="410" t="s">
        <v>73</v>
      </c>
      <c r="C3" s="410"/>
      <c r="D3" s="410" t="s">
        <v>112</v>
      </c>
      <c r="E3" s="410"/>
      <c r="F3" s="410"/>
      <c r="G3" s="410" t="s">
        <v>185</v>
      </c>
      <c r="H3" s="410"/>
      <c r="I3" s="370" t="s">
        <v>184</v>
      </c>
      <c r="J3" s="769" t="s">
        <v>74</v>
      </c>
      <c r="K3" s="769" t="s">
        <v>66</v>
      </c>
      <c r="L3" s="769" t="s">
        <v>75</v>
      </c>
      <c r="M3" s="769" t="s">
        <v>99</v>
      </c>
    </row>
    <row r="4" spans="1:13" ht="15" customHeight="1">
      <c r="A4" s="36"/>
      <c r="B4" s="36" t="s">
        <v>80</v>
      </c>
      <c r="C4" s="36" t="s">
        <v>81</v>
      </c>
      <c r="D4" s="36" t="s">
        <v>23</v>
      </c>
      <c r="E4" s="36" t="s">
        <v>24</v>
      </c>
      <c r="F4" s="36" t="s">
        <v>76</v>
      </c>
      <c r="G4" s="36" t="s">
        <v>52</v>
      </c>
      <c r="H4" s="36" t="s">
        <v>53</v>
      </c>
      <c r="I4" s="371"/>
      <c r="J4" s="770"/>
      <c r="K4" s="770"/>
      <c r="L4" s="770"/>
      <c r="M4" s="770"/>
    </row>
    <row r="5" spans="1:13" ht="148.5" customHeight="1">
      <c r="A5" s="36"/>
      <c r="B5" s="36" t="s">
        <v>84</v>
      </c>
      <c r="C5" s="36" t="s">
        <v>85</v>
      </c>
      <c r="D5" s="36" t="s">
        <v>78</v>
      </c>
      <c r="E5" s="36" t="s">
        <v>79</v>
      </c>
      <c r="F5" s="36" t="s">
        <v>111</v>
      </c>
      <c r="G5" s="47" t="s">
        <v>157</v>
      </c>
      <c r="H5" s="47" t="s">
        <v>156</v>
      </c>
      <c r="I5" s="372"/>
      <c r="J5" s="771"/>
      <c r="K5" s="771"/>
      <c r="L5" s="771"/>
      <c r="M5" s="771"/>
    </row>
    <row r="6" spans="1:13" s="1" customFormat="1" ht="60.75" customHeight="1">
      <c r="A6" s="125" t="s">
        <v>63</v>
      </c>
      <c r="B6" s="125" t="s">
        <v>249</v>
      </c>
      <c r="C6" s="125" t="s">
        <v>1249</v>
      </c>
      <c r="D6" s="125" t="s">
        <v>249</v>
      </c>
      <c r="E6" s="125" t="s">
        <v>1249</v>
      </c>
      <c r="F6" s="125" t="s">
        <v>1250</v>
      </c>
      <c r="G6" s="125" t="s">
        <v>435</v>
      </c>
      <c r="H6" s="125"/>
      <c r="I6" s="187" t="s">
        <v>494</v>
      </c>
      <c r="J6" s="2">
        <v>2</v>
      </c>
      <c r="K6" s="2">
        <v>2</v>
      </c>
      <c r="L6" s="2">
        <v>4</v>
      </c>
      <c r="M6" s="2" t="s">
        <v>1406</v>
      </c>
    </row>
    <row r="7" spans="1:13" s="1" customFormat="1" ht="59.25" customHeight="1">
      <c r="A7" s="31"/>
      <c r="B7" s="31"/>
      <c r="C7" s="31"/>
      <c r="D7" s="31"/>
      <c r="E7" s="31"/>
      <c r="F7" s="31"/>
      <c r="G7" s="31"/>
      <c r="H7" s="31"/>
      <c r="I7" s="36" t="s">
        <v>70</v>
      </c>
      <c r="J7" s="36"/>
      <c r="K7" s="36"/>
      <c r="L7" s="36"/>
      <c r="M7" s="36"/>
    </row>
    <row r="8" spans="1:13" ht="17.25" customHeight="1"/>
    <row r="9" spans="1:13">
      <c r="A9" s="767" t="s">
        <v>186</v>
      </c>
      <c r="B9" s="768"/>
      <c r="C9" s="768"/>
      <c r="D9" s="768"/>
      <c r="E9" s="768"/>
      <c r="F9" s="768"/>
      <c r="G9" s="768"/>
      <c r="H9" s="768"/>
      <c r="I9" s="768"/>
      <c r="J9" s="768"/>
      <c r="K9" s="768"/>
      <c r="L9" s="768"/>
      <c r="M9" s="768"/>
    </row>
    <row r="10" spans="1:13" ht="30" customHeight="1"/>
  </sheetData>
  <mergeCells count="13">
    <mergeCell ref="A9:M9"/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O167"/>
  <sheetViews>
    <sheetView zoomScale="75" zoomScaleNormal="75" workbookViewId="0">
      <selection activeCell="J64" sqref="J64:J67"/>
    </sheetView>
  </sheetViews>
  <sheetFormatPr defaultColWidth="9.140625" defaultRowHeight="12.75"/>
  <cols>
    <col min="1" max="1" width="16.28515625" style="1" customWidth="1"/>
    <col min="2" max="3" width="20.85546875" style="1" customWidth="1"/>
    <col min="4" max="4" width="11.28515625" style="27" customWidth="1"/>
    <col min="5" max="5" width="10.7109375" style="1" customWidth="1"/>
    <col min="6" max="6" width="19.42578125" style="155" customWidth="1"/>
    <col min="7" max="7" width="16.42578125" style="1" customWidth="1"/>
    <col min="8" max="8" width="18.85546875" style="155" customWidth="1"/>
    <col min="9" max="9" width="21.7109375" style="155" customWidth="1"/>
    <col min="10" max="10" width="33.7109375" style="1" customWidth="1"/>
    <col min="11" max="11" width="29" style="1" customWidth="1"/>
    <col min="12" max="12" width="16" style="1" customWidth="1"/>
    <col min="13" max="14" width="17.85546875" style="1" customWidth="1"/>
    <col min="15" max="15" width="18.140625" style="1" customWidth="1"/>
    <col min="16" max="16384" width="9.140625" style="1"/>
  </cols>
  <sheetData>
    <row r="1" spans="1:14" ht="15.75">
      <c r="A1" s="411" t="s">
        <v>1417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ht="14.25">
      <c r="A2" s="40">
        <v>1</v>
      </c>
      <c r="B2" s="41">
        <v>2</v>
      </c>
      <c r="C2" s="55">
        <v>3</v>
      </c>
      <c r="D2" s="406">
        <v>4</v>
      </c>
      <c r="E2" s="407"/>
      <c r="F2" s="159">
        <v>5</v>
      </c>
      <c r="G2" s="48">
        <v>6</v>
      </c>
      <c r="H2" s="159">
        <v>7</v>
      </c>
      <c r="I2" s="159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</row>
    <row r="3" spans="1:14" ht="14.25">
      <c r="A3" s="410" t="s">
        <v>0</v>
      </c>
      <c r="B3" s="410" t="s">
        <v>1</v>
      </c>
      <c r="C3" s="355" t="s">
        <v>146</v>
      </c>
      <c r="D3" s="366" t="s">
        <v>140</v>
      </c>
      <c r="E3" s="367"/>
      <c r="F3" s="414" t="s">
        <v>103</v>
      </c>
      <c r="G3" s="408" t="s">
        <v>142</v>
      </c>
      <c r="H3" s="414" t="s">
        <v>149</v>
      </c>
      <c r="I3" s="414" t="s">
        <v>18</v>
      </c>
      <c r="J3" s="408" t="s">
        <v>19</v>
      </c>
      <c r="K3" s="408" t="s">
        <v>2</v>
      </c>
      <c r="L3" s="408" t="s">
        <v>150</v>
      </c>
      <c r="M3" s="408" t="s">
        <v>148</v>
      </c>
      <c r="N3" s="408" t="s">
        <v>147</v>
      </c>
    </row>
    <row r="4" spans="1:14" ht="14.25">
      <c r="A4" s="410"/>
      <c r="B4" s="410"/>
      <c r="C4" s="360"/>
      <c r="D4" s="42" t="s">
        <v>52</v>
      </c>
      <c r="E4" s="60" t="s">
        <v>53</v>
      </c>
      <c r="F4" s="415"/>
      <c r="G4" s="409"/>
      <c r="H4" s="415"/>
      <c r="I4" s="415"/>
      <c r="J4" s="409"/>
      <c r="K4" s="409"/>
      <c r="L4" s="409"/>
      <c r="M4" s="409"/>
      <c r="N4" s="409"/>
    </row>
    <row r="5" spans="1:14" ht="64.5" customHeight="1" thickBot="1">
      <c r="A5" s="410"/>
      <c r="B5" s="410"/>
      <c r="C5" s="418"/>
      <c r="D5" s="103" t="s">
        <v>25</v>
      </c>
      <c r="E5" s="59" t="s">
        <v>26</v>
      </c>
      <c r="F5" s="416"/>
      <c r="G5" s="413"/>
      <c r="H5" s="417"/>
      <c r="I5" s="417"/>
      <c r="J5" s="409"/>
      <c r="K5" s="409"/>
      <c r="L5" s="413"/>
      <c r="M5" s="413"/>
      <c r="N5" s="413"/>
    </row>
    <row r="6" spans="1:14" ht="39.950000000000003" customHeight="1">
      <c r="A6" s="345" t="s">
        <v>999</v>
      </c>
      <c r="B6" s="333" t="s">
        <v>378</v>
      </c>
      <c r="C6" s="330" t="s">
        <v>1104</v>
      </c>
      <c r="D6" s="134">
        <v>1</v>
      </c>
      <c r="E6" s="135"/>
      <c r="F6" s="139">
        <v>2818034401</v>
      </c>
      <c r="G6" s="20" t="s">
        <v>948</v>
      </c>
      <c r="H6" s="357">
        <v>2818034</v>
      </c>
      <c r="I6" s="339" t="s">
        <v>750</v>
      </c>
      <c r="J6" s="350" t="s">
        <v>549</v>
      </c>
      <c r="K6" s="350" t="s">
        <v>750</v>
      </c>
      <c r="L6" s="393" t="s">
        <v>562</v>
      </c>
      <c r="M6" s="293" t="s">
        <v>1127</v>
      </c>
      <c r="N6" s="390" t="s">
        <v>1129</v>
      </c>
    </row>
    <row r="7" spans="1:14" ht="39.950000000000003" customHeight="1">
      <c r="A7" s="346"/>
      <c r="B7" s="334"/>
      <c r="C7" s="404"/>
      <c r="D7" s="134"/>
      <c r="E7" s="134">
        <v>1</v>
      </c>
      <c r="F7" s="139">
        <v>2818034201</v>
      </c>
      <c r="G7" s="20" t="s">
        <v>371</v>
      </c>
      <c r="H7" s="358"/>
      <c r="I7" s="341"/>
      <c r="J7" s="352"/>
      <c r="K7" s="352"/>
      <c r="L7" s="394"/>
      <c r="M7" s="294" t="s">
        <v>1128</v>
      </c>
      <c r="N7" s="391"/>
    </row>
    <row r="8" spans="1:14" s="15" customFormat="1" ht="39.950000000000003" customHeight="1">
      <c r="A8" s="346"/>
      <c r="B8" s="334"/>
      <c r="C8" s="404"/>
      <c r="D8" s="133">
        <v>1</v>
      </c>
      <c r="E8" s="133"/>
      <c r="F8" s="139">
        <v>2813044401</v>
      </c>
      <c r="G8" s="20" t="s">
        <v>918</v>
      </c>
      <c r="H8" s="139">
        <v>2813044</v>
      </c>
      <c r="I8" s="156" t="s">
        <v>1197</v>
      </c>
      <c r="J8" s="387" t="s">
        <v>1194</v>
      </c>
      <c r="K8" s="350" t="s">
        <v>1197</v>
      </c>
      <c r="L8" s="382" t="s">
        <v>1195</v>
      </c>
      <c r="M8" s="143" t="s">
        <v>1179</v>
      </c>
      <c r="N8" s="395" t="s">
        <v>1129</v>
      </c>
    </row>
    <row r="9" spans="1:14" s="15" customFormat="1" ht="39.950000000000003" customHeight="1">
      <c r="A9" s="346"/>
      <c r="B9" s="334"/>
      <c r="C9" s="404"/>
      <c r="D9" s="133"/>
      <c r="E9" s="133">
        <v>1</v>
      </c>
      <c r="F9" s="139">
        <v>2813032201</v>
      </c>
      <c r="G9" s="20" t="s">
        <v>919</v>
      </c>
      <c r="H9" s="139">
        <v>2813032</v>
      </c>
      <c r="I9" s="156" t="s">
        <v>1309</v>
      </c>
      <c r="J9" s="389"/>
      <c r="K9" s="352"/>
      <c r="L9" s="384"/>
      <c r="M9" s="295" t="s">
        <v>1196</v>
      </c>
      <c r="N9" s="396"/>
    </row>
    <row r="10" spans="1:14" ht="39.950000000000003" customHeight="1">
      <c r="A10" s="346"/>
      <c r="B10" s="334"/>
      <c r="C10" s="404"/>
      <c r="D10" s="133">
        <v>1</v>
      </c>
      <c r="E10" s="133"/>
      <c r="F10" s="139">
        <v>2805011401</v>
      </c>
      <c r="G10" s="20" t="s">
        <v>992</v>
      </c>
      <c r="H10" s="357">
        <v>2805011</v>
      </c>
      <c r="I10" s="339" t="s">
        <v>1382</v>
      </c>
      <c r="J10" s="350" t="s">
        <v>257</v>
      </c>
      <c r="K10" s="350" t="s">
        <v>1198</v>
      </c>
      <c r="L10" s="385" t="s">
        <v>288</v>
      </c>
      <c r="M10" s="296" t="s">
        <v>1130</v>
      </c>
      <c r="N10" s="379" t="s">
        <v>1129</v>
      </c>
    </row>
    <row r="11" spans="1:14" ht="39.950000000000003" customHeight="1">
      <c r="A11" s="346"/>
      <c r="B11" s="334"/>
      <c r="C11" s="404"/>
      <c r="D11" s="133"/>
      <c r="E11" s="133">
        <v>1</v>
      </c>
      <c r="F11" s="291">
        <v>2805011202</v>
      </c>
      <c r="G11" s="20" t="s">
        <v>921</v>
      </c>
      <c r="H11" s="358"/>
      <c r="I11" s="341"/>
      <c r="J11" s="351"/>
      <c r="K11" s="351"/>
      <c r="L11" s="392"/>
      <c r="M11" s="296" t="s">
        <v>1217</v>
      </c>
      <c r="N11" s="380"/>
    </row>
    <row r="12" spans="1:14" ht="39.950000000000003" customHeight="1">
      <c r="A12" s="346"/>
      <c r="B12" s="334"/>
      <c r="C12" s="404"/>
      <c r="D12" s="133"/>
      <c r="E12" s="133">
        <v>1</v>
      </c>
      <c r="F12" s="139">
        <v>2805011201</v>
      </c>
      <c r="G12" s="20" t="s">
        <v>920</v>
      </c>
      <c r="H12" s="139">
        <v>2805011</v>
      </c>
      <c r="I12" s="156" t="s">
        <v>1198</v>
      </c>
      <c r="J12" s="351"/>
      <c r="K12" s="351"/>
      <c r="L12" s="392"/>
      <c r="M12" s="296" t="s">
        <v>1131</v>
      </c>
      <c r="N12" s="380"/>
    </row>
    <row r="13" spans="1:14" ht="39.950000000000003" customHeight="1">
      <c r="A13" s="346"/>
      <c r="B13" s="334"/>
      <c r="C13" s="404"/>
      <c r="D13" s="133"/>
      <c r="E13" s="133">
        <v>1</v>
      </c>
      <c r="F13" s="139">
        <v>2805032201</v>
      </c>
      <c r="G13" s="20" t="s">
        <v>922</v>
      </c>
      <c r="H13" s="139">
        <v>2805032</v>
      </c>
      <c r="I13" s="156" t="s">
        <v>1383</v>
      </c>
      <c r="J13" s="352"/>
      <c r="K13" s="352"/>
      <c r="L13" s="386"/>
      <c r="M13" s="296" t="s">
        <v>1216</v>
      </c>
      <c r="N13" s="381"/>
    </row>
    <row r="14" spans="1:14" ht="39.950000000000003" customHeight="1">
      <c r="A14" s="346"/>
      <c r="B14" s="334"/>
      <c r="C14" s="404"/>
      <c r="D14" s="397"/>
      <c r="E14" s="133">
        <v>1</v>
      </c>
      <c r="F14" s="139">
        <v>2816034201</v>
      </c>
      <c r="G14" s="20" t="s">
        <v>947</v>
      </c>
      <c r="H14" s="139">
        <v>2816034</v>
      </c>
      <c r="I14" s="156" t="s">
        <v>1199</v>
      </c>
      <c r="J14" s="350" t="s">
        <v>195</v>
      </c>
      <c r="K14" s="350" t="s">
        <v>1199</v>
      </c>
      <c r="L14" s="385" t="s">
        <v>227</v>
      </c>
      <c r="M14" s="296" t="s">
        <v>1132</v>
      </c>
      <c r="N14" s="379" t="s">
        <v>1224</v>
      </c>
    </row>
    <row r="15" spans="1:14" ht="39.950000000000003" customHeight="1">
      <c r="A15" s="346"/>
      <c r="B15" s="334"/>
      <c r="C15" s="404"/>
      <c r="D15" s="398"/>
      <c r="E15" s="133">
        <v>1</v>
      </c>
      <c r="F15" s="139">
        <v>2816024201</v>
      </c>
      <c r="G15" s="20" t="s">
        <v>923</v>
      </c>
      <c r="H15" s="139">
        <v>2816024</v>
      </c>
      <c r="I15" s="156" t="s">
        <v>1384</v>
      </c>
      <c r="J15" s="351"/>
      <c r="K15" s="351"/>
      <c r="L15" s="392"/>
      <c r="M15" s="296" t="s">
        <v>1133</v>
      </c>
      <c r="N15" s="380"/>
    </row>
    <row r="16" spans="1:14" ht="39.950000000000003" customHeight="1">
      <c r="A16" s="346"/>
      <c r="B16" s="334"/>
      <c r="C16" s="404"/>
      <c r="D16" s="398"/>
      <c r="E16" s="133">
        <v>1</v>
      </c>
      <c r="F16" s="139">
        <v>2816014201</v>
      </c>
      <c r="G16" s="20" t="s">
        <v>924</v>
      </c>
      <c r="H16" s="139">
        <v>2816014</v>
      </c>
      <c r="I16" s="156" t="s">
        <v>1385</v>
      </c>
      <c r="J16" s="351"/>
      <c r="K16" s="351"/>
      <c r="L16" s="392"/>
      <c r="M16" s="296" t="s">
        <v>1134</v>
      </c>
      <c r="N16" s="380"/>
    </row>
    <row r="17" spans="1:15" ht="39.950000000000003" customHeight="1">
      <c r="A17" s="346"/>
      <c r="B17" s="334"/>
      <c r="C17" s="404"/>
      <c r="D17" s="399"/>
      <c r="E17" s="133">
        <v>1</v>
      </c>
      <c r="F17" s="139">
        <v>2816044201</v>
      </c>
      <c r="G17" s="20" t="s">
        <v>925</v>
      </c>
      <c r="H17" s="139">
        <v>2816044</v>
      </c>
      <c r="I17" s="156" t="s">
        <v>1386</v>
      </c>
      <c r="J17" s="352"/>
      <c r="K17" s="352"/>
      <c r="L17" s="386"/>
      <c r="M17" s="296" t="s">
        <v>1135</v>
      </c>
      <c r="N17" s="381"/>
    </row>
    <row r="18" spans="1:15" ht="39.950000000000003" customHeight="1">
      <c r="A18" s="346"/>
      <c r="B18" s="334"/>
      <c r="C18" s="404"/>
      <c r="D18" s="134">
        <v>1</v>
      </c>
      <c r="E18" s="134"/>
      <c r="F18" s="139">
        <v>2806011401</v>
      </c>
      <c r="G18" s="139" t="s">
        <v>993</v>
      </c>
      <c r="H18" s="357">
        <v>2806011</v>
      </c>
      <c r="I18" s="339" t="s">
        <v>1387</v>
      </c>
      <c r="J18" s="350" t="s">
        <v>1388</v>
      </c>
      <c r="K18" s="350" t="s">
        <v>1202</v>
      </c>
      <c r="L18" s="385" t="s">
        <v>1140</v>
      </c>
      <c r="M18" s="296" t="s">
        <v>1171</v>
      </c>
      <c r="N18" s="379" t="s">
        <v>1224</v>
      </c>
    </row>
    <row r="19" spans="1:15" ht="39.950000000000003" customHeight="1">
      <c r="A19" s="346"/>
      <c r="B19" s="334"/>
      <c r="C19" s="404"/>
      <c r="D19" s="134"/>
      <c r="E19" s="134">
        <v>1</v>
      </c>
      <c r="F19" s="139">
        <v>2806011201</v>
      </c>
      <c r="G19" s="139" t="s">
        <v>926</v>
      </c>
      <c r="H19" s="358"/>
      <c r="I19" s="341"/>
      <c r="J19" s="352"/>
      <c r="K19" s="352"/>
      <c r="L19" s="386"/>
      <c r="M19" s="296" t="s">
        <v>1163</v>
      </c>
      <c r="N19" s="381"/>
    </row>
    <row r="20" spans="1:15" ht="39.950000000000003" customHeight="1">
      <c r="A20" s="346"/>
      <c r="B20" s="334"/>
      <c r="C20" s="404"/>
      <c r="D20" s="134"/>
      <c r="E20" s="134">
        <v>1</v>
      </c>
      <c r="F20" s="139">
        <v>2806102201</v>
      </c>
      <c r="G20" s="139" t="s">
        <v>927</v>
      </c>
      <c r="H20" s="139">
        <v>2806102</v>
      </c>
      <c r="I20" s="156" t="s">
        <v>1389</v>
      </c>
      <c r="J20" s="145" t="s">
        <v>1194</v>
      </c>
      <c r="K20" s="145" t="s">
        <v>1197</v>
      </c>
      <c r="L20" s="297" t="s">
        <v>1195</v>
      </c>
      <c r="M20" s="296" t="s">
        <v>1214</v>
      </c>
      <c r="N20" s="149" t="s">
        <v>1129</v>
      </c>
    </row>
    <row r="21" spans="1:15" ht="39.950000000000003" customHeight="1">
      <c r="A21" s="346"/>
      <c r="B21" s="334"/>
      <c r="C21" s="404"/>
      <c r="D21" s="397"/>
      <c r="E21" s="133">
        <v>1</v>
      </c>
      <c r="F21" s="139">
        <v>2810011201</v>
      </c>
      <c r="G21" s="20" t="s">
        <v>994</v>
      </c>
      <c r="H21" s="357">
        <v>2810011</v>
      </c>
      <c r="I21" s="339" t="s">
        <v>1390</v>
      </c>
      <c r="J21" s="350" t="s">
        <v>1200</v>
      </c>
      <c r="K21" s="350" t="s">
        <v>1299</v>
      </c>
      <c r="L21" s="385" t="s">
        <v>1136</v>
      </c>
      <c r="M21" s="296" t="s">
        <v>1138</v>
      </c>
      <c r="N21" s="379" t="s">
        <v>1129</v>
      </c>
    </row>
    <row r="22" spans="1:15" ht="39.950000000000003" customHeight="1">
      <c r="A22" s="346"/>
      <c r="B22" s="334"/>
      <c r="C22" s="404"/>
      <c r="D22" s="398"/>
      <c r="E22" s="133">
        <v>1</v>
      </c>
      <c r="F22" s="139">
        <v>2810011202</v>
      </c>
      <c r="G22" s="20" t="s">
        <v>949</v>
      </c>
      <c r="H22" s="358"/>
      <c r="I22" s="341"/>
      <c r="J22" s="351"/>
      <c r="K22" s="351"/>
      <c r="L22" s="392"/>
      <c r="M22" s="298" t="s">
        <v>1137</v>
      </c>
      <c r="N22" s="380"/>
    </row>
    <row r="23" spans="1:15" ht="39.950000000000003" customHeight="1">
      <c r="A23" s="346"/>
      <c r="B23" s="334"/>
      <c r="C23" s="404"/>
      <c r="D23" s="399"/>
      <c r="E23" s="133">
        <v>1</v>
      </c>
      <c r="F23" s="139">
        <v>2810024201</v>
      </c>
      <c r="G23" s="20" t="s">
        <v>928</v>
      </c>
      <c r="H23" s="139">
        <v>2810024</v>
      </c>
      <c r="I23" s="156" t="s">
        <v>1310</v>
      </c>
      <c r="J23" s="352"/>
      <c r="K23" s="352"/>
      <c r="L23" s="386"/>
      <c r="M23" s="296" t="s">
        <v>1139</v>
      </c>
      <c r="N23" s="381"/>
    </row>
    <row r="24" spans="1:15" ht="39.950000000000003" customHeight="1">
      <c r="A24" s="346"/>
      <c r="B24" s="334"/>
      <c r="C24" s="404"/>
      <c r="D24" s="134">
        <v>1</v>
      </c>
      <c r="E24" s="134"/>
      <c r="F24" s="139">
        <v>2808011401</v>
      </c>
      <c r="G24" s="139" t="s">
        <v>995</v>
      </c>
      <c r="H24" s="357">
        <v>2808011</v>
      </c>
      <c r="I24" s="339" t="s">
        <v>1391</v>
      </c>
      <c r="J24" s="350" t="s">
        <v>1212</v>
      </c>
      <c r="K24" s="387" t="s">
        <v>1300</v>
      </c>
      <c r="L24" s="385" t="s">
        <v>554</v>
      </c>
      <c r="M24" s="296" t="s">
        <v>1141</v>
      </c>
      <c r="N24" s="379" t="s">
        <v>1224</v>
      </c>
    </row>
    <row r="25" spans="1:15" ht="39.950000000000003" customHeight="1">
      <c r="A25" s="346"/>
      <c r="B25" s="334"/>
      <c r="C25" s="404"/>
      <c r="D25" s="134"/>
      <c r="E25" s="134">
        <v>1</v>
      </c>
      <c r="F25" s="139">
        <v>2808011201</v>
      </c>
      <c r="G25" s="139" t="s">
        <v>950</v>
      </c>
      <c r="H25" s="358"/>
      <c r="I25" s="341"/>
      <c r="J25" s="351"/>
      <c r="K25" s="388"/>
      <c r="L25" s="392"/>
      <c r="M25" s="296" t="s">
        <v>1170</v>
      </c>
      <c r="N25" s="380"/>
    </row>
    <row r="26" spans="1:15" ht="39.950000000000003" customHeight="1">
      <c r="A26" s="346"/>
      <c r="B26" s="334"/>
      <c r="C26" s="404"/>
      <c r="D26" s="134"/>
      <c r="E26" s="134">
        <v>1</v>
      </c>
      <c r="F26" s="139">
        <v>2808022201</v>
      </c>
      <c r="G26" s="139" t="s">
        <v>929</v>
      </c>
      <c r="H26" s="139">
        <v>2808022</v>
      </c>
      <c r="I26" s="156" t="s">
        <v>1392</v>
      </c>
      <c r="J26" s="351"/>
      <c r="K26" s="388"/>
      <c r="L26" s="392"/>
      <c r="M26" s="296" t="s">
        <v>1128</v>
      </c>
      <c r="N26" s="380"/>
    </row>
    <row r="27" spans="1:15" ht="39.950000000000003" customHeight="1">
      <c r="A27" s="346"/>
      <c r="B27" s="334"/>
      <c r="C27" s="404"/>
      <c r="D27" s="134"/>
      <c r="E27" s="134">
        <v>1</v>
      </c>
      <c r="F27" s="139">
        <v>2808054201</v>
      </c>
      <c r="G27" s="139" t="s">
        <v>930</v>
      </c>
      <c r="H27" s="139">
        <v>2808054</v>
      </c>
      <c r="I27" s="156" t="s">
        <v>1393</v>
      </c>
      <c r="J27" s="352"/>
      <c r="K27" s="389"/>
      <c r="L27" s="386"/>
      <c r="M27" s="143" t="s">
        <v>1222</v>
      </c>
      <c r="N27" s="381"/>
    </row>
    <row r="28" spans="1:15" ht="39.950000000000003" customHeight="1">
      <c r="A28" s="346"/>
      <c r="B28" s="334"/>
      <c r="C28" s="404"/>
      <c r="D28" s="307"/>
      <c r="E28" s="316">
        <v>1</v>
      </c>
      <c r="F28" s="300">
        <v>2819034201</v>
      </c>
      <c r="G28" s="300" t="s">
        <v>1399</v>
      </c>
      <c r="H28" s="139">
        <v>2819034</v>
      </c>
      <c r="I28" s="156" t="s">
        <v>1311</v>
      </c>
      <c r="J28" s="387" t="s">
        <v>547</v>
      </c>
      <c r="K28" s="387" t="s">
        <v>1301</v>
      </c>
      <c r="L28" s="382" t="s">
        <v>1213</v>
      </c>
      <c r="M28" s="317"/>
      <c r="N28" s="376" t="s">
        <v>1224</v>
      </c>
      <c r="O28" s="186" t="s">
        <v>1414</v>
      </c>
    </row>
    <row r="29" spans="1:15" ht="39.950000000000003" customHeight="1">
      <c r="A29" s="346"/>
      <c r="B29" s="334"/>
      <c r="C29" s="404"/>
      <c r="D29" s="307"/>
      <c r="E29" s="134">
        <v>1</v>
      </c>
      <c r="F29" s="139">
        <v>2818012201</v>
      </c>
      <c r="G29" s="139" t="s">
        <v>931</v>
      </c>
      <c r="H29" s="139">
        <v>2818012</v>
      </c>
      <c r="I29" s="156" t="s">
        <v>1312</v>
      </c>
      <c r="J29" s="389"/>
      <c r="K29" s="389"/>
      <c r="L29" s="384"/>
      <c r="M29" s="298" t="s">
        <v>1402</v>
      </c>
      <c r="N29" s="378"/>
    </row>
    <row r="30" spans="1:15" ht="39.950000000000003" customHeight="1">
      <c r="A30" s="346"/>
      <c r="B30" s="334"/>
      <c r="C30" s="404"/>
      <c r="D30" s="133">
        <v>1</v>
      </c>
      <c r="E30" s="133"/>
      <c r="F30" s="139">
        <v>2801011401</v>
      </c>
      <c r="G30" s="20" t="s">
        <v>996</v>
      </c>
      <c r="H30" s="357">
        <v>2801011</v>
      </c>
      <c r="I30" s="339" t="s">
        <v>1202</v>
      </c>
      <c r="J30" s="350" t="s">
        <v>1394</v>
      </c>
      <c r="K30" s="350" t="s">
        <v>1202</v>
      </c>
      <c r="L30" s="382" t="s">
        <v>1140</v>
      </c>
      <c r="M30" s="143" t="s">
        <v>1150</v>
      </c>
      <c r="N30" s="376" t="s">
        <v>1224</v>
      </c>
    </row>
    <row r="31" spans="1:15" ht="39.950000000000003" customHeight="1">
      <c r="A31" s="346"/>
      <c r="B31" s="334"/>
      <c r="C31" s="404"/>
      <c r="D31" s="133"/>
      <c r="E31" s="133">
        <v>1</v>
      </c>
      <c r="F31" s="139">
        <v>2801011201</v>
      </c>
      <c r="G31" s="20" t="s">
        <v>932</v>
      </c>
      <c r="H31" s="358"/>
      <c r="I31" s="341"/>
      <c r="J31" s="351"/>
      <c r="K31" s="351"/>
      <c r="L31" s="383"/>
      <c r="M31" s="143" t="s">
        <v>1141</v>
      </c>
      <c r="N31" s="377"/>
    </row>
    <row r="32" spans="1:15" ht="39.950000000000003" customHeight="1">
      <c r="A32" s="346"/>
      <c r="B32" s="334"/>
      <c r="C32" s="404"/>
      <c r="D32" s="133"/>
      <c r="E32" s="133">
        <v>1</v>
      </c>
      <c r="F32" s="139">
        <v>2801044201</v>
      </c>
      <c r="G32" s="20" t="s">
        <v>933</v>
      </c>
      <c r="H32" s="139">
        <v>2801044</v>
      </c>
      <c r="I32" s="156" t="s">
        <v>1313</v>
      </c>
      <c r="J32" s="351"/>
      <c r="K32" s="351"/>
      <c r="L32" s="383"/>
      <c r="M32" s="143" t="s">
        <v>1142</v>
      </c>
      <c r="N32" s="377"/>
    </row>
    <row r="33" spans="1:15" ht="39.950000000000003" customHeight="1">
      <c r="A33" s="346"/>
      <c r="B33" s="334"/>
      <c r="C33" s="404"/>
      <c r="D33" s="133"/>
      <c r="E33" s="133">
        <v>1</v>
      </c>
      <c r="F33" s="139">
        <v>2801021201</v>
      </c>
      <c r="G33" s="20" t="s">
        <v>952</v>
      </c>
      <c r="H33" s="139">
        <v>2801021</v>
      </c>
      <c r="I33" s="156" t="s">
        <v>1359</v>
      </c>
      <c r="J33" s="352"/>
      <c r="K33" s="352"/>
      <c r="L33" s="384"/>
      <c r="M33" s="143" t="s">
        <v>1143</v>
      </c>
      <c r="N33" s="377"/>
    </row>
    <row r="34" spans="1:15" ht="39.950000000000003" customHeight="1">
      <c r="A34" s="346"/>
      <c r="B34" s="334"/>
      <c r="C34" s="404"/>
      <c r="D34" s="397"/>
      <c r="E34" s="133">
        <v>1</v>
      </c>
      <c r="F34" s="139">
        <v>2814024201</v>
      </c>
      <c r="G34" s="20" t="s">
        <v>953</v>
      </c>
      <c r="H34" s="139">
        <v>2814024</v>
      </c>
      <c r="I34" s="156" t="s">
        <v>1203</v>
      </c>
      <c r="J34" s="350" t="s">
        <v>255</v>
      </c>
      <c r="K34" s="350" t="s">
        <v>1203</v>
      </c>
      <c r="L34" s="382" t="s">
        <v>1144</v>
      </c>
      <c r="M34" s="143" t="s">
        <v>1145</v>
      </c>
      <c r="N34" s="378"/>
    </row>
    <row r="35" spans="1:15" ht="39.950000000000003" customHeight="1">
      <c r="A35" s="346"/>
      <c r="B35" s="334"/>
      <c r="C35" s="404"/>
      <c r="D35" s="399"/>
      <c r="E35" s="133">
        <v>1</v>
      </c>
      <c r="F35" s="139">
        <v>2814064201</v>
      </c>
      <c r="G35" s="20" t="s">
        <v>954</v>
      </c>
      <c r="H35" s="139">
        <v>2814064</v>
      </c>
      <c r="I35" s="156" t="s">
        <v>1314</v>
      </c>
      <c r="J35" s="352"/>
      <c r="K35" s="352"/>
      <c r="L35" s="384"/>
      <c r="M35" s="143" t="s">
        <v>1218</v>
      </c>
      <c r="N35" s="184" t="s">
        <v>1224</v>
      </c>
    </row>
    <row r="36" spans="1:15" ht="39.950000000000003" customHeight="1">
      <c r="A36" s="346"/>
      <c r="B36" s="334"/>
      <c r="C36" s="404"/>
      <c r="D36" s="397"/>
      <c r="E36" s="133">
        <v>1</v>
      </c>
      <c r="F36" s="139">
        <v>2817011202</v>
      </c>
      <c r="G36" s="132" t="s">
        <v>955</v>
      </c>
      <c r="H36" s="350">
        <v>2817011</v>
      </c>
      <c r="I36" s="339" t="s">
        <v>1205</v>
      </c>
      <c r="J36" s="350" t="s">
        <v>1204</v>
      </c>
      <c r="K36" s="350" t="s">
        <v>1205</v>
      </c>
      <c r="L36" s="382" t="s">
        <v>1146</v>
      </c>
      <c r="M36" s="143" t="s">
        <v>1141</v>
      </c>
      <c r="N36" s="376" t="s">
        <v>1224</v>
      </c>
    </row>
    <row r="37" spans="1:15" ht="39.950000000000003" customHeight="1">
      <c r="A37" s="346"/>
      <c r="B37" s="334"/>
      <c r="C37" s="404"/>
      <c r="D37" s="399"/>
      <c r="E37" s="133">
        <v>1</v>
      </c>
      <c r="F37" s="145">
        <v>2817011201</v>
      </c>
      <c r="G37" s="145" t="s">
        <v>956</v>
      </c>
      <c r="H37" s="352"/>
      <c r="I37" s="341"/>
      <c r="J37" s="351"/>
      <c r="K37" s="351"/>
      <c r="L37" s="383"/>
      <c r="M37" s="143" t="s">
        <v>1223</v>
      </c>
      <c r="N37" s="377"/>
    </row>
    <row r="38" spans="1:15" ht="39.950000000000003" customHeight="1">
      <c r="A38" s="346"/>
      <c r="B38" s="334"/>
      <c r="C38" s="404"/>
      <c r="D38" s="397"/>
      <c r="E38" s="133">
        <v>1</v>
      </c>
      <c r="F38" s="145">
        <v>2817044201</v>
      </c>
      <c r="G38" s="145" t="s">
        <v>957</v>
      </c>
      <c r="H38" s="145">
        <v>2817044</v>
      </c>
      <c r="I38" s="156" t="s">
        <v>1315</v>
      </c>
      <c r="J38" s="351"/>
      <c r="K38" s="351"/>
      <c r="L38" s="383"/>
      <c r="M38" s="143" t="s">
        <v>1170</v>
      </c>
      <c r="N38" s="377"/>
    </row>
    <row r="39" spans="1:15" ht="39.950000000000003" customHeight="1">
      <c r="A39" s="346"/>
      <c r="B39" s="334"/>
      <c r="C39" s="404"/>
      <c r="D39" s="399"/>
      <c r="E39" s="133">
        <v>1</v>
      </c>
      <c r="F39" s="139">
        <v>2817072201</v>
      </c>
      <c r="G39" s="20" t="s">
        <v>958</v>
      </c>
      <c r="H39" s="139">
        <v>2817072</v>
      </c>
      <c r="I39" s="156" t="s">
        <v>1316</v>
      </c>
      <c r="J39" s="352"/>
      <c r="K39" s="352"/>
      <c r="L39" s="384"/>
      <c r="M39" s="143" t="s">
        <v>1222</v>
      </c>
      <c r="N39" s="378"/>
    </row>
    <row r="40" spans="1:15" ht="39.950000000000003" customHeight="1">
      <c r="A40" s="346"/>
      <c r="B40" s="334"/>
      <c r="C40" s="404"/>
      <c r="D40" s="316"/>
      <c r="E40" s="316">
        <v>1</v>
      </c>
      <c r="F40" s="302">
        <v>2811044202</v>
      </c>
      <c r="G40" s="302" t="s">
        <v>1400</v>
      </c>
      <c r="H40" s="357">
        <v>2811044</v>
      </c>
      <c r="I40" s="339" t="s">
        <v>1339</v>
      </c>
      <c r="J40" s="350" t="s">
        <v>1206</v>
      </c>
      <c r="K40" s="350" t="s">
        <v>1207</v>
      </c>
      <c r="L40" s="382" t="s">
        <v>1208</v>
      </c>
      <c r="M40" s="317"/>
      <c r="N40" s="376" t="s">
        <v>1224</v>
      </c>
      <c r="O40" s="186" t="s">
        <v>1414</v>
      </c>
    </row>
    <row r="41" spans="1:15" ht="39.950000000000003" customHeight="1">
      <c r="A41" s="346"/>
      <c r="B41" s="334"/>
      <c r="C41" s="404"/>
      <c r="D41" s="133"/>
      <c r="E41" s="133">
        <v>1</v>
      </c>
      <c r="F41" s="145">
        <v>2811044201</v>
      </c>
      <c r="G41" s="145" t="s">
        <v>960</v>
      </c>
      <c r="H41" s="358"/>
      <c r="I41" s="341"/>
      <c r="J41" s="352"/>
      <c r="K41" s="352"/>
      <c r="L41" s="384"/>
      <c r="M41" s="298" t="s">
        <v>1403</v>
      </c>
      <c r="N41" s="378"/>
    </row>
    <row r="42" spans="1:15" ht="64.5" customHeight="1">
      <c r="A42" s="346"/>
      <c r="B42" s="334"/>
      <c r="C42" s="404"/>
      <c r="D42" s="141">
        <v>1</v>
      </c>
      <c r="E42" s="141"/>
      <c r="F42" s="145">
        <v>2814094401</v>
      </c>
      <c r="G42" s="145" t="s">
        <v>961</v>
      </c>
      <c r="H42" s="145">
        <v>2814094</v>
      </c>
      <c r="I42" s="157" t="s">
        <v>1317</v>
      </c>
      <c r="J42" s="145" t="s">
        <v>1305</v>
      </c>
      <c r="K42" s="145" t="s">
        <v>1209</v>
      </c>
      <c r="L42" s="143" t="s">
        <v>1149</v>
      </c>
      <c r="M42" s="143" t="s">
        <v>1150</v>
      </c>
      <c r="N42" s="184" t="s">
        <v>1224</v>
      </c>
    </row>
    <row r="43" spans="1:15" ht="39.950000000000003" customHeight="1">
      <c r="A43" s="346"/>
      <c r="B43" s="334"/>
      <c r="C43" s="404"/>
      <c r="D43" s="133"/>
      <c r="E43" s="133">
        <v>1</v>
      </c>
      <c r="F43" s="145">
        <v>2862011205</v>
      </c>
      <c r="G43" s="145" t="s">
        <v>946</v>
      </c>
      <c r="H43" s="350">
        <v>2862011</v>
      </c>
      <c r="I43" s="350" t="s">
        <v>1307</v>
      </c>
      <c r="J43" s="350" t="s">
        <v>1151</v>
      </c>
      <c r="K43" s="350" t="s">
        <v>1307</v>
      </c>
      <c r="L43" s="382" t="s">
        <v>1152</v>
      </c>
      <c r="M43" s="143" t="s">
        <v>1153</v>
      </c>
      <c r="N43" s="376" t="s">
        <v>1224</v>
      </c>
    </row>
    <row r="44" spans="1:15" ht="39.950000000000003" customHeight="1">
      <c r="A44" s="346"/>
      <c r="B44" s="334"/>
      <c r="C44" s="404"/>
      <c r="D44" s="133"/>
      <c r="E44" s="133">
        <v>1</v>
      </c>
      <c r="F44" s="145">
        <v>2862011201</v>
      </c>
      <c r="G44" s="145" t="s">
        <v>962</v>
      </c>
      <c r="H44" s="351"/>
      <c r="I44" s="351"/>
      <c r="J44" s="351"/>
      <c r="K44" s="351"/>
      <c r="L44" s="383"/>
      <c r="M44" s="143" t="s">
        <v>1154</v>
      </c>
      <c r="N44" s="377"/>
    </row>
    <row r="45" spans="1:15" ht="39.950000000000003" customHeight="1">
      <c r="A45" s="346"/>
      <c r="B45" s="334"/>
      <c r="C45" s="404"/>
      <c r="D45" s="133"/>
      <c r="E45" s="133">
        <v>1</v>
      </c>
      <c r="F45" s="145">
        <v>2862011202</v>
      </c>
      <c r="G45" s="145" t="s">
        <v>963</v>
      </c>
      <c r="H45" s="351"/>
      <c r="I45" s="351"/>
      <c r="J45" s="351"/>
      <c r="K45" s="351"/>
      <c r="L45" s="383"/>
      <c r="M45" s="143" t="s">
        <v>1155</v>
      </c>
      <c r="N45" s="377"/>
    </row>
    <row r="46" spans="1:15" ht="39.950000000000003" customHeight="1">
      <c r="A46" s="346"/>
      <c r="B46" s="334"/>
      <c r="C46" s="404"/>
      <c r="D46" s="133">
        <v>1</v>
      </c>
      <c r="E46" s="133"/>
      <c r="F46" s="145">
        <v>2862011401</v>
      </c>
      <c r="G46" s="145" t="s">
        <v>964</v>
      </c>
      <c r="H46" s="351"/>
      <c r="I46" s="351"/>
      <c r="J46" s="351"/>
      <c r="K46" s="351"/>
      <c r="L46" s="383"/>
      <c r="M46" s="143" t="s">
        <v>1143</v>
      </c>
      <c r="N46" s="377"/>
    </row>
    <row r="47" spans="1:15" ht="39.950000000000003" customHeight="1">
      <c r="A47" s="346"/>
      <c r="B47" s="334"/>
      <c r="C47" s="404"/>
      <c r="D47" s="133"/>
      <c r="E47" s="133">
        <v>1</v>
      </c>
      <c r="F47" s="145">
        <v>2862011204</v>
      </c>
      <c r="G47" s="145" t="s">
        <v>965</v>
      </c>
      <c r="H47" s="351"/>
      <c r="I47" s="352"/>
      <c r="J47" s="351"/>
      <c r="K47" s="351"/>
      <c r="L47" s="383"/>
      <c r="M47" s="143" t="s">
        <v>1156</v>
      </c>
      <c r="N47" s="377"/>
      <c r="O47" s="292"/>
    </row>
    <row r="48" spans="1:15" ht="39.950000000000003" customHeight="1">
      <c r="A48" s="346"/>
      <c r="B48" s="334"/>
      <c r="C48" s="404"/>
      <c r="D48" s="133"/>
      <c r="E48" s="133">
        <v>1</v>
      </c>
      <c r="F48" s="145">
        <v>2862011206</v>
      </c>
      <c r="G48" s="145" t="s">
        <v>966</v>
      </c>
      <c r="H48" s="351"/>
      <c r="I48" s="350" t="s">
        <v>1318</v>
      </c>
      <c r="J48" s="351"/>
      <c r="K48" s="351"/>
      <c r="L48" s="383"/>
      <c r="M48" s="143" t="s">
        <v>1196</v>
      </c>
      <c r="N48" s="377"/>
    </row>
    <row r="49" spans="1:15" ht="39.950000000000003" customHeight="1">
      <c r="A49" s="346"/>
      <c r="B49" s="334"/>
      <c r="C49" s="404"/>
      <c r="D49" s="133"/>
      <c r="E49" s="133">
        <v>1</v>
      </c>
      <c r="F49" s="145">
        <v>2862011203</v>
      </c>
      <c r="G49" s="145" t="s">
        <v>967</v>
      </c>
      <c r="H49" s="351"/>
      <c r="I49" s="352"/>
      <c r="J49" s="351"/>
      <c r="K49" s="351"/>
      <c r="L49" s="383"/>
      <c r="M49" s="143" t="s">
        <v>1148</v>
      </c>
      <c r="N49" s="377"/>
    </row>
    <row r="50" spans="1:15" ht="39.950000000000003" customHeight="1">
      <c r="A50" s="346"/>
      <c r="B50" s="334"/>
      <c r="C50" s="404"/>
      <c r="D50" s="133"/>
      <c r="E50" s="316">
        <v>1</v>
      </c>
      <c r="F50" s="315">
        <v>2862011207</v>
      </c>
      <c r="G50" s="302" t="s">
        <v>1409</v>
      </c>
      <c r="H50" s="352"/>
      <c r="I50" s="302" t="s">
        <v>1338</v>
      </c>
      <c r="J50" s="351"/>
      <c r="K50" s="351"/>
      <c r="L50" s="383"/>
      <c r="M50" s="319"/>
      <c r="N50" s="377"/>
      <c r="O50" s="186" t="s">
        <v>1414</v>
      </c>
    </row>
    <row r="51" spans="1:15" ht="39.950000000000003" customHeight="1">
      <c r="A51" s="346"/>
      <c r="B51" s="334"/>
      <c r="C51" s="404"/>
      <c r="D51" s="133"/>
      <c r="E51" s="133">
        <v>1</v>
      </c>
      <c r="F51" s="289">
        <v>2814014201</v>
      </c>
      <c r="G51" s="289" t="s">
        <v>968</v>
      </c>
      <c r="H51" s="289">
        <v>2814014</v>
      </c>
      <c r="I51" s="290" t="s">
        <v>1319</v>
      </c>
      <c r="J51" s="352"/>
      <c r="K51" s="352"/>
      <c r="L51" s="384"/>
      <c r="M51" s="143" t="s">
        <v>1147</v>
      </c>
      <c r="N51" s="378"/>
    </row>
    <row r="52" spans="1:15" ht="39.950000000000003" customHeight="1">
      <c r="A52" s="346"/>
      <c r="B52" s="334"/>
      <c r="C52" s="404"/>
      <c r="D52" s="288"/>
      <c r="E52" s="288">
        <v>1</v>
      </c>
      <c r="F52" s="139">
        <v>2814034201</v>
      </c>
      <c r="G52" s="21" t="s">
        <v>969</v>
      </c>
      <c r="H52" s="139">
        <v>2814034</v>
      </c>
      <c r="I52" s="156" t="s">
        <v>1306</v>
      </c>
      <c r="J52" s="145" t="s">
        <v>252</v>
      </c>
      <c r="K52" s="145" t="s">
        <v>1306</v>
      </c>
      <c r="L52" s="143" t="s">
        <v>1157</v>
      </c>
      <c r="M52" s="143" t="s">
        <v>1158</v>
      </c>
      <c r="N52" s="184" t="s">
        <v>1224</v>
      </c>
    </row>
    <row r="53" spans="1:15" ht="39.950000000000003" customHeight="1">
      <c r="A53" s="346"/>
      <c r="B53" s="334"/>
      <c r="C53" s="404"/>
      <c r="D53" s="400"/>
      <c r="E53" s="137">
        <v>1</v>
      </c>
      <c r="F53" s="139">
        <v>2809011201</v>
      </c>
      <c r="G53" s="21" t="s">
        <v>970</v>
      </c>
      <c r="H53" s="357">
        <v>2809011</v>
      </c>
      <c r="I53" s="339" t="s">
        <v>1320</v>
      </c>
      <c r="J53" s="350" t="s">
        <v>1159</v>
      </c>
      <c r="K53" s="350" t="s">
        <v>1160</v>
      </c>
      <c r="L53" s="382" t="s">
        <v>1161</v>
      </c>
      <c r="M53" s="298" t="s">
        <v>1163</v>
      </c>
      <c r="N53" s="376" t="s">
        <v>1224</v>
      </c>
    </row>
    <row r="54" spans="1:15" ht="39.950000000000003" customHeight="1">
      <c r="A54" s="346"/>
      <c r="B54" s="334"/>
      <c r="C54" s="404"/>
      <c r="D54" s="401"/>
      <c r="E54" s="137">
        <v>1</v>
      </c>
      <c r="F54" s="139">
        <v>2809011202</v>
      </c>
      <c r="G54" s="21" t="s">
        <v>971</v>
      </c>
      <c r="H54" s="358"/>
      <c r="I54" s="341"/>
      <c r="J54" s="351"/>
      <c r="K54" s="351"/>
      <c r="L54" s="383"/>
      <c r="M54" s="298" t="s">
        <v>1162</v>
      </c>
      <c r="N54" s="377"/>
    </row>
    <row r="55" spans="1:15" ht="39.950000000000003" customHeight="1">
      <c r="A55" s="346"/>
      <c r="B55" s="334"/>
      <c r="C55" s="404"/>
      <c r="D55" s="402"/>
      <c r="E55" s="137">
        <v>1</v>
      </c>
      <c r="F55" s="139">
        <v>2809054201</v>
      </c>
      <c r="G55" s="21" t="s">
        <v>972</v>
      </c>
      <c r="H55" s="139">
        <v>2809054</v>
      </c>
      <c r="I55" s="156" t="s">
        <v>1340</v>
      </c>
      <c r="J55" s="352"/>
      <c r="K55" s="352"/>
      <c r="L55" s="384"/>
      <c r="M55" s="143" t="s">
        <v>1164</v>
      </c>
      <c r="N55" s="378"/>
    </row>
    <row r="56" spans="1:15" ht="39.950000000000003" customHeight="1">
      <c r="A56" s="346"/>
      <c r="B56" s="334"/>
      <c r="C56" s="404"/>
      <c r="D56" s="137">
        <v>1</v>
      </c>
      <c r="E56" s="136"/>
      <c r="F56" s="139">
        <v>2802011401</v>
      </c>
      <c r="G56" s="21" t="s">
        <v>973</v>
      </c>
      <c r="H56" s="139">
        <v>2802011</v>
      </c>
      <c r="I56" s="357" t="s">
        <v>1302</v>
      </c>
      <c r="J56" s="350" t="s">
        <v>1395</v>
      </c>
      <c r="K56" s="350" t="s">
        <v>1302</v>
      </c>
      <c r="L56" s="382" t="s">
        <v>1165</v>
      </c>
      <c r="M56" s="143" t="s">
        <v>1166</v>
      </c>
      <c r="N56" s="376" t="s">
        <v>1129</v>
      </c>
    </row>
    <row r="57" spans="1:15" s="126" customFormat="1" ht="39.950000000000003" customHeight="1">
      <c r="A57" s="346"/>
      <c r="B57" s="334"/>
      <c r="C57" s="404"/>
      <c r="D57" s="137"/>
      <c r="E57" s="158">
        <v>1</v>
      </c>
      <c r="F57" s="139">
        <v>2802054202</v>
      </c>
      <c r="G57" s="139" t="s">
        <v>1002</v>
      </c>
      <c r="H57" s="139">
        <v>2802011</v>
      </c>
      <c r="I57" s="358"/>
      <c r="J57" s="351"/>
      <c r="K57" s="351"/>
      <c r="L57" s="383"/>
      <c r="M57" s="143" t="s">
        <v>1134</v>
      </c>
      <c r="N57" s="377"/>
      <c r="O57" s="186" t="s">
        <v>1245</v>
      </c>
    </row>
    <row r="58" spans="1:15" ht="39.950000000000003" customHeight="1">
      <c r="A58" s="346"/>
      <c r="B58" s="334"/>
      <c r="C58" s="404"/>
      <c r="D58" s="137"/>
      <c r="E58" s="137">
        <v>1</v>
      </c>
      <c r="F58" s="139">
        <v>2802054201</v>
      </c>
      <c r="G58" s="21" t="s">
        <v>974</v>
      </c>
      <c r="H58" s="139">
        <v>2802054</v>
      </c>
      <c r="I58" s="156" t="s">
        <v>1321</v>
      </c>
      <c r="J58" s="352"/>
      <c r="K58" s="352"/>
      <c r="L58" s="384"/>
      <c r="M58" s="143" t="s">
        <v>1167</v>
      </c>
      <c r="N58" s="378"/>
    </row>
    <row r="59" spans="1:15" ht="39.950000000000003" customHeight="1">
      <c r="A59" s="346"/>
      <c r="B59" s="334"/>
      <c r="C59" s="404"/>
      <c r="D59" s="318"/>
      <c r="E59" s="318">
        <v>1</v>
      </c>
      <c r="F59" s="300">
        <v>2815084201</v>
      </c>
      <c r="G59" s="300" t="s">
        <v>1401</v>
      </c>
      <c r="H59" s="139">
        <v>2815084</v>
      </c>
      <c r="I59" s="156" t="s">
        <v>1303</v>
      </c>
      <c r="J59" s="350" t="s">
        <v>1396</v>
      </c>
      <c r="K59" s="350" t="s">
        <v>1303</v>
      </c>
      <c r="L59" s="382" t="s">
        <v>1168</v>
      </c>
      <c r="M59" s="317"/>
      <c r="N59" s="376" t="s">
        <v>1129</v>
      </c>
      <c r="O59" s="186" t="s">
        <v>1414</v>
      </c>
    </row>
    <row r="60" spans="1:15" ht="39.950000000000003" customHeight="1">
      <c r="A60" s="346"/>
      <c r="B60" s="334"/>
      <c r="C60" s="404"/>
      <c r="D60" s="137"/>
      <c r="E60" s="137">
        <v>1</v>
      </c>
      <c r="F60" s="139">
        <v>2815042201</v>
      </c>
      <c r="G60" s="21" t="s">
        <v>976</v>
      </c>
      <c r="H60" s="139">
        <v>2815042</v>
      </c>
      <c r="I60" s="156" t="s">
        <v>1322</v>
      </c>
      <c r="J60" s="352"/>
      <c r="K60" s="352"/>
      <c r="L60" s="384"/>
      <c r="M60" s="143" t="s">
        <v>1153</v>
      </c>
      <c r="N60" s="378"/>
    </row>
    <row r="61" spans="1:15" ht="39.950000000000003" customHeight="1">
      <c r="A61" s="346"/>
      <c r="B61" s="334"/>
      <c r="C61" s="404"/>
      <c r="D61" s="137">
        <v>1</v>
      </c>
      <c r="E61" s="137"/>
      <c r="F61" s="139">
        <v>2815011401</v>
      </c>
      <c r="G61" s="21" t="s">
        <v>977</v>
      </c>
      <c r="H61" s="357">
        <v>2815011</v>
      </c>
      <c r="I61" s="339" t="s">
        <v>1324</v>
      </c>
      <c r="J61" s="350" t="s">
        <v>1419</v>
      </c>
      <c r="K61" s="387" t="s">
        <v>1323</v>
      </c>
      <c r="L61" s="382" t="s">
        <v>1169</v>
      </c>
      <c r="M61" s="143" t="s">
        <v>1141</v>
      </c>
      <c r="N61" s="376" t="s">
        <v>1225</v>
      </c>
    </row>
    <row r="62" spans="1:15" ht="39.950000000000003" customHeight="1">
      <c r="A62" s="346"/>
      <c r="B62" s="334"/>
      <c r="C62" s="404"/>
      <c r="D62" s="137"/>
      <c r="E62" s="137">
        <v>1</v>
      </c>
      <c r="F62" s="139">
        <v>2815011201</v>
      </c>
      <c r="G62" s="21" t="s">
        <v>978</v>
      </c>
      <c r="H62" s="358"/>
      <c r="I62" s="341"/>
      <c r="J62" s="351"/>
      <c r="K62" s="388"/>
      <c r="L62" s="383"/>
      <c r="M62" s="143" t="s">
        <v>1170</v>
      </c>
      <c r="N62" s="377"/>
    </row>
    <row r="63" spans="1:15" ht="39.950000000000003" customHeight="1">
      <c r="A63" s="346"/>
      <c r="B63" s="334"/>
      <c r="C63" s="404"/>
      <c r="D63" s="137"/>
      <c r="E63" s="137">
        <v>1</v>
      </c>
      <c r="F63" s="139">
        <v>2815032201</v>
      </c>
      <c r="G63" s="21" t="s">
        <v>934</v>
      </c>
      <c r="H63" s="139">
        <v>2815032</v>
      </c>
      <c r="I63" s="156" t="s">
        <v>1325</v>
      </c>
      <c r="J63" s="352"/>
      <c r="K63" s="389"/>
      <c r="L63" s="384"/>
      <c r="M63" s="143" t="s">
        <v>1171</v>
      </c>
      <c r="N63" s="378"/>
    </row>
    <row r="64" spans="1:15" ht="39.950000000000003" customHeight="1">
      <c r="A64" s="346"/>
      <c r="B64" s="334"/>
      <c r="C64" s="404"/>
      <c r="D64" s="137">
        <v>1</v>
      </c>
      <c r="E64" s="137"/>
      <c r="F64" s="139">
        <v>2803011401</v>
      </c>
      <c r="G64" s="21" t="s">
        <v>979</v>
      </c>
      <c r="H64" s="357">
        <v>2803011</v>
      </c>
      <c r="I64" s="339" t="s">
        <v>1304</v>
      </c>
      <c r="J64" s="350" t="s">
        <v>1397</v>
      </c>
      <c r="K64" s="350" t="s">
        <v>1304</v>
      </c>
      <c r="L64" s="382" t="s">
        <v>1172</v>
      </c>
      <c r="M64" s="143" t="s">
        <v>1135</v>
      </c>
      <c r="N64" s="376" t="s">
        <v>1224</v>
      </c>
    </row>
    <row r="65" spans="1:14" ht="39.950000000000003" customHeight="1">
      <c r="A65" s="346"/>
      <c r="B65" s="334"/>
      <c r="C65" s="404"/>
      <c r="D65" s="137"/>
      <c r="E65" s="137">
        <v>1</v>
      </c>
      <c r="F65" s="139">
        <v>2803011201</v>
      </c>
      <c r="G65" s="21" t="s">
        <v>980</v>
      </c>
      <c r="H65" s="358"/>
      <c r="I65" s="341"/>
      <c r="J65" s="351"/>
      <c r="K65" s="351"/>
      <c r="L65" s="383"/>
      <c r="M65" s="143" t="s">
        <v>1173</v>
      </c>
      <c r="N65" s="377"/>
    </row>
    <row r="66" spans="1:14" ht="39.950000000000003" customHeight="1">
      <c r="A66" s="346"/>
      <c r="B66" s="334"/>
      <c r="C66" s="404"/>
      <c r="D66" s="137"/>
      <c r="E66" s="137">
        <v>1</v>
      </c>
      <c r="F66" s="139">
        <v>2803062201</v>
      </c>
      <c r="G66" s="21" t="s">
        <v>935</v>
      </c>
      <c r="H66" s="139">
        <v>2803062</v>
      </c>
      <c r="I66" s="156" t="s">
        <v>1326</v>
      </c>
      <c r="J66" s="351"/>
      <c r="K66" s="351"/>
      <c r="L66" s="383"/>
      <c r="M66" s="143" t="s">
        <v>1174</v>
      </c>
      <c r="N66" s="377"/>
    </row>
    <row r="67" spans="1:14" ht="39.950000000000003" customHeight="1">
      <c r="A67" s="346"/>
      <c r="B67" s="334"/>
      <c r="C67" s="404"/>
      <c r="D67" s="137"/>
      <c r="E67" s="137">
        <v>1</v>
      </c>
      <c r="F67" s="139">
        <v>2803044201</v>
      </c>
      <c r="G67" s="21" t="s">
        <v>936</v>
      </c>
      <c r="H67" s="139">
        <v>2803044</v>
      </c>
      <c r="I67" s="156" t="s">
        <v>1341</v>
      </c>
      <c r="J67" s="352"/>
      <c r="K67" s="352"/>
      <c r="L67" s="384"/>
      <c r="M67" s="143" t="s">
        <v>1175</v>
      </c>
      <c r="N67" s="378"/>
    </row>
    <row r="68" spans="1:14" ht="39.950000000000003" customHeight="1">
      <c r="A68" s="346"/>
      <c r="B68" s="334"/>
      <c r="C68" s="404"/>
      <c r="D68" s="137">
        <v>1</v>
      </c>
      <c r="E68" s="137"/>
      <c r="F68" s="139">
        <v>2812011401</v>
      </c>
      <c r="G68" s="21" t="s">
        <v>981</v>
      </c>
      <c r="H68" s="139">
        <v>2812011</v>
      </c>
      <c r="I68" s="156" t="s">
        <v>1177</v>
      </c>
      <c r="J68" s="350" t="s">
        <v>1176</v>
      </c>
      <c r="K68" s="350" t="s">
        <v>1177</v>
      </c>
      <c r="L68" s="382" t="s">
        <v>1178</v>
      </c>
      <c r="M68" s="143" t="s">
        <v>1179</v>
      </c>
      <c r="N68" s="376" t="s">
        <v>1129</v>
      </c>
    </row>
    <row r="69" spans="1:14" ht="39.950000000000003" customHeight="1">
      <c r="A69" s="346"/>
      <c r="B69" s="334"/>
      <c r="C69" s="404"/>
      <c r="D69" s="137"/>
      <c r="E69" s="137">
        <v>1</v>
      </c>
      <c r="F69" s="139">
        <v>2812022201</v>
      </c>
      <c r="G69" s="21" t="s">
        <v>937</v>
      </c>
      <c r="H69" s="139">
        <v>2812022</v>
      </c>
      <c r="I69" s="156" t="s">
        <v>1327</v>
      </c>
      <c r="J69" s="352"/>
      <c r="K69" s="352"/>
      <c r="L69" s="384"/>
      <c r="M69" s="143" t="s">
        <v>1186</v>
      </c>
      <c r="N69" s="378"/>
    </row>
    <row r="70" spans="1:14" ht="39.950000000000003" customHeight="1">
      <c r="A70" s="346"/>
      <c r="B70" s="334"/>
      <c r="C70" s="404"/>
      <c r="D70" s="137">
        <v>1</v>
      </c>
      <c r="E70" s="137"/>
      <c r="F70" s="139">
        <v>2807011401</v>
      </c>
      <c r="G70" s="21" t="s">
        <v>982</v>
      </c>
      <c r="H70" s="357">
        <v>2807011</v>
      </c>
      <c r="I70" s="339" t="s">
        <v>1210</v>
      </c>
      <c r="J70" s="350" t="s">
        <v>1180</v>
      </c>
      <c r="K70" s="350" t="s">
        <v>1210</v>
      </c>
      <c r="L70" s="382" t="s">
        <v>1181</v>
      </c>
      <c r="M70" s="143" t="s">
        <v>1182</v>
      </c>
      <c r="N70" s="376" t="s">
        <v>1224</v>
      </c>
    </row>
    <row r="71" spans="1:14" ht="39.950000000000003" customHeight="1">
      <c r="A71" s="346"/>
      <c r="B71" s="334"/>
      <c r="C71" s="404"/>
      <c r="D71" s="137"/>
      <c r="E71" s="137">
        <v>1</v>
      </c>
      <c r="F71" s="139">
        <v>2807011201</v>
      </c>
      <c r="G71" s="21" t="s">
        <v>938</v>
      </c>
      <c r="H71" s="358"/>
      <c r="I71" s="341"/>
      <c r="J71" s="351"/>
      <c r="K71" s="351"/>
      <c r="L71" s="383"/>
      <c r="M71" s="143" t="s">
        <v>1183</v>
      </c>
      <c r="N71" s="377"/>
    </row>
    <row r="72" spans="1:14" ht="39.950000000000003" customHeight="1">
      <c r="A72" s="346"/>
      <c r="B72" s="334"/>
      <c r="C72" s="404"/>
      <c r="D72" s="137"/>
      <c r="E72" s="137">
        <v>1</v>
      </c>
      <c r="F72" s="139">
        <v>2807074201</v>
      </c>
      <c r="G72" s="21" t="s">
        <v>939</v>
      </c>
      <c r="H72" s="139">
        <v>2807074</v>
      </c>
      <c r="I72" s="156" t="s">
        <v>1328</v>
      </c>
      <c r="J72" s="351"/>
      <c r="K72" s="351"/>
      <c r="L72" s="383"/>
      <c r="M72" s="143" t="s">
        <v>1184</v>
      </c>
      <c r="N72" s="377"/>
    </row>
    <row r="73" spans="1:14" ht="39.950000000000003" customHeight="1">
      <c r="A73" s="346"/>
      <c r="B73" s="334"/>
      <c r="C73" s="404"/>
      <c r="D73" s="137"/>
      <c r="E73" s="137">
        <v>1</v>
      </c>
      <c r="F73" s="139">
        <v>2807021201</v>
      </c>
      <c r="G73" s="21" t="s">
        <v>940</v>
      </c>
      <c r="H73" s="139">
        <v>2807021</v>
      </c>
      <c r="I73" s="156" t="s">
        <v>1329</v>
      </c>
      <c r="J73" s="351"/>
      <c r="K73" s="351"/>
      <c r="L73" s="383"/>
      <c r="M73" s="143" t="s">
        <v>1185</v>
      </c>
      <c r="N73" s="377"/>
    </row>
    <row r="74" spans="1:14" ht="39.950000000000003" customHeight="1">
      <c r="A74" s="346"/>
      <c r="B74" s="334"/>
      <c r="C74" s="404"/>
      <c r="D74" s="137"/>
      <c r="E74" s="137">
        <v>1</v>
      </c>
      <c r="F74" s="139">
        <v>2807064201</v>
      </c>
      <c r="G74" s="21" t="s">
        <v>941</v>
      </c>
      <c r="H74" s="139">
        <v>2807064</v>
      </c>
      <c r="I74" s="156" t="s">
        <v>1330</v>
      </c>
      <c r="J74" s="352"/>
      <c r="K74" s="352"/>
      <c r="L74" s="384"/>
      <c r="M74" s="143" t="s">
        <v>1186</v>
      </c>
      <c r="N74" s="378"/>
    </row>
    <row r="75" spans="1:14" ht="39.950000000000003" customHeight="1">
      <c r="A75" s="346"/>
      <c r="B75" s="334"/>
      <c r="C75" s="404"/>
      <c r="D75" s="137">
        <v>1</v>
      </c>
      <c r="E75" s="137"/>
      <c r="F75" s="139">
        <v>2861011401</v>
      </c>
      <c r="G75" s="21" t="s">
        <v>983</v>
      </c>
      <c r="H75" s="357">
        <v>2861011</v>
      </c>
      <c r="I75" s="339" t="s">
        <v>1331</v>
      </c>
      <c r="J75" s="350" t="s">
        <v>1187</v>
      </c>
      <c r="K75" s="350" t="s">
        <v>1211</v>
      </c>
      <c r="L75" s="382" t="s">
        <v>1188</v>
      </c>
      <c r="M75" s="143" t="s">
        <v>1189</v>
      </c>
      <c r="N75" s="376" t="s">
        <v>1224</v>
      </c>
    </row>
    <row r="76" spans="1:14" ht="39.950000000000003" customHeight="1">
      <c r="A76" s="346"/>
      <c r="B76" s="334"/>
      <c r="C76" s="404"/>
      <c r="D76" s="137"/>
      <c r="E76" s="137">
        <v>1</v>
      </c>
      <c r="F76" s="139">
        <v>2861011203</v>
      </c>
      <c r="G76" s="21" t="s">
        <v>984</v>
      </c>
      <c r="H76" s="359"/>
      <c r="I76" s="340"/>
      <c r="J76" s="351"/>
      <c r="K76" s="351"/>
      <c r="L76" s="383"/>
      <c r="M76" s="143" t="s">
        <v>1190</v>
      </c>
      <c r="N76" s="377"/>
    </row>
    <row r="77" spans="1:14" ht="39.950000000000003" customHeight="1">
      <c r="A77" s="346"/>
      <c r="B77" s="334"/>
      <c r="C77" s="404"/>
      <c r="D77" s="137"/>
      <c r="E77" s="137">
        <v>1</v>
      </c>
      <c r="F77" s="139">
        <v>2861011201</v>
      </c>
      <c r="G77" s="21" t="s">
        <v>942</v>
      </c>
      <c r="H77" s="359"/>
      <c r="I77" s="341"/>
      <c r="J77" s="351"/>
      <c r="K77" s="351"/>
      <c r="L77" s="383"/>
      <c r="M77" s="143" t="s">
        <v>1173</v>
      </c>
      <c r="N77" s="377"/>
    </row>
    <row r="78" spans="1:14" ht="39.950000000000003" customHeight="1">
      <c r="A78" s="346"/>
      <c r="B78" s="334"/>
      <c r="C78" s="404"/>
      <c r="D78" s="137"/>
      <c r="E78" s="137">
        <v>1</v>
      </c>
      <c r="F78" s="139">
        <v>2861011202</v>
      </c>
      <c r="G78" s="21" t="s">
        <v>943</v>
      </c>
      <c r="H78" s="359"/>
      <c r="I78" s="339" t="s">
        <v>1211</v>
      </c>
      <c r="J78" s="351"/>
      <c r="K78" s="351"/>
      <c r="L78" s="383"/>
      <c r="M78" s="143" t="s">
        <v>1192</v>
      </c>
      <c r="N78" s="377"/>
    </row>
    <row r="79" spans="1:14" ht="39.950000000000003" customHeight="1">
      <c r="A79" s="346"/>
      <c r="B79" s="334"/>
      <c r="C79" s="404"/>
      <c r="D79" s="137"/>
      <c r="E79" s="137">
        <v>1</v>
      </c>
      <c r="F79" s="139">
        <v>2861011204</v>
      </c>
      <c r="G79" s="21" t="s">
        <v>985</v>
      </c>
      <c r="H79" s="358"/>
      <c r="I79" s="341"/>
      <c r="J79" s="351"/>
      <c r="K79" s="351"/>
      <c r="L79" s="383"/>
      <c r="M79" s="143" t="s">
        <v>1191</v>
      </c>
      <c r="N79" s="377"/>
    </row>
    <row r="80" spans="1:14" ht="39.950000000000003" customHeight="1">
      <c r="A80" s="346"/>
      <c r="B80" s="334"/>
      <c r="C80" s="404"/>
      <c r="D80" s="137">
        <v>1</v>
      </c>
      <c r="E80" s="137"/>
      <c r="F80" s="139">
        <v>2804074401</v>
      </c>
      <c r="G80" s="21" t="s">
        <v>986</v>
      </c>
      <c r="H80" s="139">
        <v>2804074</v>
      </c>
      <c r="I80" s="156" t="s">
        <v>1332</v>
      </c>
      <c r="J80" s="351"/>
      <c r="K80" s="351"/>
      <c r="L80" s="383"/>
      <c r="M80" s="143" t="s">
        <v>1193</v>
      </c>
      <c r="N80" s="377"/>
    </row>
    <row r="81" spans="1:14" ht="39.950000000000003" customHeight="1">
      <c r="A81" s="346"/>
      <c r="B81" s="334"/>
      <c r="C81" s="404"/>
      <c r="D81" s="137"/>
      <c r="E81" s="137">
        <v>1</v>
      </c>
      <c r="F81" s="139">
        <v>2804094201</v>
      </c>
      <c r="G81" s="21" t="s">
        <v>945</v>
      </c>
      <c r="H81" s="139">
        <v>2804094</v>
      </c>
      <c r="I81" s="156" t="s">
        <v>1333</v>
      </c>
      <c r="J81" s="351"/>
      <c r="K81" s="351"/>
      <c r="L81" s="383"/>
      <c r="M81" s="143" t="s">
        <v>1216</v>
      </c>
      <c r="N81" s="377"/>
    </row>
    <row r="82" spans="1:14" ht="39.950000000000003" customHeight="1">
      <c r="A82" s="346"/>
      <c r="B82" s="334"/>
      <c r="C82" s="404"/>
      <c r="D82" s="137"/>
      <c r="E82" s="137">
        <v>1</v>
      </c>
      <c r="F82" s="139">
        <v>2804064201</v>
      </c>
      <c r="G82" s="21" t="s">
        <v>944</v>
      </c>
      <c r="H82" s="139">
        <v>2804064</v>
      </c>
      <c r="I82" s="156" t="s">
        <v>1334</v>
      </c>
      <c r="J82" s="352"/>
      <c r="K82" s="352"/>
      <c r="L82" s="384"/>
      <c r="M82" s="143" t="s">
        <v>1221</v>
      </c>
      <c r="N82" s="378"/>
    </row>
    <row r="83" spans="1:14" ht="39.950000000000003" customHeight="1">
      <c r="A83" s="346"/>
      <c r="B83" s="334"/>
      <c r="C83" s="404"/>
      <c r="D83" s="400"/>
      <c r="E83" s="137">
        <v>1</v>
      </c>
      <c r="F83" s="139">
        <v>2819035301</v>
      </c>
      <c r="G83" s="21" t="s">
        <v>987</v>
      </c>
      <c r="H83" s="139">
        <v>2819035</v>
      </c>
      <c r="I83" s="156" t="s">
        <v>1335</v>
      </c>
      <c r="J83" s="350" t="s">
        <v>1388</v>
      </c>
      <c r="K83" s="350" t="s">
        <v>1202</v>
      </c>
      <c r="L83" s="382" t="s">
        <v>1140</v>
      </c>
      <c r="M83" s="143" t="s">
        <v>1131</v>
      </c>
      <c r="N83" s="376" t="s">
        <v>1224</v>
      </c>
    </row>
    <row r="84" spans="1:14" ht="39.950000000000003" customHeight="1">
      <c r="A84" s="346"/>
      <c r="B84" s="334"/>
      <c r="C84" s="404"/>
      <c r="D84" s="401"/>
      <c r="E84" s="137">
        <v>1</v>
      </c>
      <c r="F84" s="139">
        <v>2816045301</v>
      </c>
      <c r="G84" s="21" t="s">
        <v>988</v>
      </c>
      <c r="H84" s="139">
        <v>2816045</v>
      </c>
      <c r="I84" s="156" t="s">
        <v>1381</v>
      </c>
      <c r="J84" s="351"/>
      <c r="K84" s="351"/>
      <c r="L84" s="383"/>
      <c r="M84" s="143" t="s">
        <v>1219</v>
      </c>
      <c r="N84" s="377"/>
    </row>
    <row r="85" spans="1:14" ht="39.950000000000003" customHeight="1">
      <c r="A85" s="346"/>
      <c r="B85" s="334"/>
      <c r="C85" s="404"/>
      <c r="D85" s="401"/>
      <c r="E85" s="137">
        <v>1</v>
      </c>
      <c r="F85" s="139">
        <v>2806011301</v>
      </c>
      <c r="G85" s="21" t="s">
        <v>989</v>
      </c>
      <c r="H85" s="139">
        <v>2806011</v>
      </c>
      <c r="I85" s="156" t="s">
        <v>1336</v>
      </c>
      <c r="J85" s="351"/>
      <c r="K85" s="351"/>
      <c r="L85" s="383"/>
      <c r="M85" s="143" t="s">
        <v>1214</v>
      </c>
      <c r="N85" s="377"/>
    </row>
    <row r="86" spans="1:14" ht="39.950000000000003" customHeight="1">
      <c r="A86" s="346"/>
      <c r="B86" s="334"/>
      <c r="C86" s="404"/>
      <c r="D86" s="402"/>
      <c r="E86" s="137">
        <v>1</v>
      </c>
      <c r="F86" s="139">
        <v>2806084301</v>
      </c>
      <c r="G86" s="21" t="s">
        <v>990</v>
      </c>
      <c r="H86" s="139">
        <v>2806084</v>
      </c>
      <c r="I86" s="156" t="s">
        <v>1337</v>
      </c>
      <c r="J86" s="352"/>
      <c r="K86" s="352"/>
      <c r="L86" s="384"/>
      <c r="M86" s="143" t="s">
        <v>1220</v>
      </c>
      <c r="N86" s="378"/>
    </row>
    <row r="87" spans="1:14" ht="39.950000000000003" customHeight="1">
      <c r="A87" s="403"/>
      <c r="B87" s="335"/>
      <c r="C87" s="405"/>
      <c r="D87" s="288"/>
      <c r="E87" s="288">
        <v>1</v>
      </c>
      <c r="F87" s="139">
        <v>2807011301</v>
      </c>
      <c r="G87" s="21" t="s">
        <v>991</v>
      </c>
      <c r="H87" s="139">
        <v>2807011</v>
      </c>
      <c r="I87" s="156" t="s">
        <v>1342</v>
      </c>
      <c r="J87" s="145" t="s">
        <v>1180</v>
      </c>
      <c r="K87" s="145" t="s">
        <v>1210</v>
      </c>
      <c r="L87" s="143" t="s">
        <v>232</v>
      </c>
      <c r="M87" s="143" t="s">
        <v>1215</v>
      </c>
      <c r="N87" s="184" t="s">
        <v>1224</v>
      </c>
    </row>
    <row r="88" spans="1:14">
      <c r="A88" s="16"/>
      <c r="B88" s="16"/>
      <c r="C88" s="184" t="s">
        <v>70</v>
      </c>
      <c r="D88" s="305">
        <f>SUM(D6:D87)</f>
        <v>15</v>
      </c>
      <c r="E88" s="305">
        <f>SUM(E6:E87)</f>
        <v>67</v>
      </c>
      <c r="G88" s="16"/>
      <c r="J88" s="104"/>
      <c r="K88" s="16"/>
      <c r="L88" s="16"/>
      <c r="M88" s="16"/>
    </row>
    <row r="89" spans="1:14">
      <c r="A89" s="16"/>
      <c r="B89" s="16"/>
      <c r="C89" s="16"/>
      <c r="D89" s="26"/>
      <c r="E89" s="16"/>
      <c r="G89" s="16"/>
      <c r="J89" s="16"/>
      <c r="K89" s="16"/>
      <c r="L89" s="16"/>
      <c r="M89" s="16"/>
      <c r="N89" s="16"/>
    </row>
    <row r="90" spans="1:14">
      <c r="A90" s="16"/>
      <c r="B90" s="16"/>
      <c r="C90" s="16"/>
      <c r="D90" s="26"/>
      <c r="E90" s="16"/>
      <c r="G90" s="16"/>
      <c r="J90" s="16"/>
      <c r="K90" s="16"/>
      <c r="L90" s="16"/>
      <c r="M90" s="16"/>
      <c r="N90" s="16"/>
    </row>
    <row r="91" spans="1:14">
      <c r="A91" s="16"/>
      <c r="B91" s="16"/>
      <c r="C91" s="16"/>
      <c r="D91" s="26"/>
      <c r="E91" s="16"/>
      <c r="G91" s="16"/>
      <c r="J91" s="16"/>
      <c r="K91" s="16"/>
      <c r="L91" s="16"/>
      <c r="M91" s="16"/>
      <c r="N91" s="16"/>
    </row>
    <row r="92" spans="1:14">
      <c r="A92" s="16"/>
      <c r="B92" s="16"/>
      <c r="C92" s="16"/>
      <c r="D92" s="26"/>
      <c r="E92" s="16"/>
      <c r="G92" s="16"/>
      <c r="J92" s="16"/>
      <c r="K92" s="16"/>
      <c r="L92" s="16"/>
      <c r="M92" s="16"/>
      <c r="N92" s="16"/>
    </row>
    <row r="93" spans="1:14">
      <c r="A93" s="16"/>
      <c r="B93" s="16"/>
      <c r="C93" s="16"/>
      <c r="D93" s="26"/>
      <c r="E93" s="16"/>
      <c r="G93" s="306"/>
      <c r="J93" s="16"/>
      <c r="K93" s="16"/>
      <c r="L93" s="16"/>
      <c r="M93" s="16"/>
      <c r="N93" s="16"/>
    </row>
    <row r="94" spans="1:14">
      <c r="A94" s="16"/>
      <c r="B94" s="16"/>
      <c r="C94" s="16"/>
      <c r="D94" s="26"/>
      <c r="E94" s="16"/>
      <c r="G94" s="16"/>
      <c r="J94" s="16"/>
      <c r="K94" s="16"/>
      <c r="L94" s="16"/>
      <c r="M94" s="16"/>
      <c r="N94" s="16"/>
    </row>
    <row r="95" spans="1:14">
      <c r="A95" s="16"/>
      <c r="B95" s="16"/>
      <c r="C95" s="16"/>
      <c r="D95" s="26"/>
      <c r="E95" s="16"/>
      <c r="G95" s="16"/>
      <c r="J95" s="16"/>
      <c r="K95" s="16"/>
      <c r="L95" s="16"/>
      <c r="M95" s="16"/>
      <c r="N95" s="16"/>
    </row>
    <row r="96" spans="1:14">
      <c r="A96" s="16"/>
      <c r="B96" s="16"/>
      <c r="C96" s="16"/>
      <c r="D96" s="26"/>
      <c r="E96" s="16"/>
      <c r="G96" s="16"/>
      <c r="J96" s="16"/>
      <c r="K96" s="16"/>
      <c r="L96" s="16"/>
      <c r="M96" s="16"/>
      <c r="N96" s="16"/>
    </row>
    <row r="97" spans="1:14">
      <c r="A97" s="16"/>
      <c r="B97" s="16"/>
      <c r="C97" s="16"/>
      <c r="D97" s="26"/>
      <c r="E97" s="16"/>
      <c r="G97" s="16"/>
      <c r="J97" s="16"/>
      <c r="K97" s="16"/>
      <c r="L97" s="16"/>
      <c r="M97" s="16"/>
      <c r="N97" s="16"/>
    </row>
    <row r="98" spans="1:14">
      <c r="A98" s="16"/>
      <c r="B98" s="16"/>
      <c r="C98" s="16"/>
      <c r="D98" s="26"/>
      <c r="E98" s="16"/>
      <c r="G98" s="16"/>
      <c r="J98" s="16"/>
      <c r="K98" s="16"/>
      <c r="L98" s="16"/>
      <c r="M98" s="16"/>
      <c r="N98" s="16"/>
    </row>
    <row r="99" spans="1:14">
      <c r="A99" s="16"/>
      <c r="B99" s="16"/>
      <c r="C99" s="16"/>
      <c r="D99" s="26"/>
      <c r="E99" s="16"/>
      <c r="G99" s="16"/>
      <c r="J99" s="16"/>
      <c r="K99" s="16"/>
      <c r="L99" s="16"/>
      <c r="M99" s="16"/>
      <c r="N99" s="16"/>
    </row>
    <row r="100" spans="1:14">
      <c r="A100" s="16"/>
      <c r="B100" s="16"/>
      <c r="C100" s="16"/>
      <c r="D100" s="26"/>
      <c r="E100" s="16"/>
      <c r="G100" s="16"/>
      <c r="J100" s="16"/>
      <c r="K100" s="16"/>
      <c r="L100" s="16"/>
      <c r="M100" s="16"/>
      <c r="N100" s="16"/>
    </row>
    <row r="101" spans="1:14">
      <c r="A101" s="16"/>
      <c r="B101" s="16"/>
      <c r="C101" s="16"/>
      <c r="D101" s="26"/>
      <c r="E101" s="16"/>
      <c r="G101" s="16"/>
      <c r="J101" s="16"/>
      <c r="K101" s="16"/>
      <c r="L101" s="16"/>
      <c r="M101" s="16"/>
      <c r="N101" s="16"/>
    </row>
    <row r="102" spans="1:14">
      <c r="A102" s="16"/>
      <c r="B102" s="16"/>
      <c r="C102" s="16"/>
      <c r="D102" s="26"/>
      <c r="E102" s="16"/>
      <c r="G102" s="16"/>
      <c r="J102" s="16"/>
      <c r="K102" s="16"/>
      <c r="L102" s="16"/>
      <c r="M102" s="16"/>
      <c r="N102" s="16"/>
    </row>
    <row r="103" spans="1:14">
      <c r="A103" s="16"/>
      <c r="B103" s="16"/>
      <c r="C103" s="16"/>
      <c r="D103" s="26"/>
      <c r="E103" s="16"/>
      <c r="G103" s="16"/>
      <c r="J103" s="16"/>
      <c r="K103" s="16"/>
      <c r="L103" s="16"/>
      <c r="M103" s="16"/>
      <c r="N103" s="16"/>
    </row>
    <row r="104" spans="1:14">
      <c r="A104" s="16"/>
      <c r="B104" s="16"/>
      <c r="C104" s="16"/>
      <c r="D104" s="26"/>
      <c r="E104" s="16"/>
      <c r="G104" s="16"/>
      <c r="J104" s="16"/>
      <c r="K104" s="16"/>
      <c r="L104" s="16"/>
      <c r="M104" s="16"/>
      <c r="N104" s="16"/>
    </row>
    <row r="105" spans="1:14">
      <c r="A105" s="16"/>
      <c r="B105" s="16"/>
      <c r="C105" s="16"/>
      <c r="D105" s="26"/>
      <c r="E105" s="16"/>
      <c r="G105" s="16"/>
      <c r="J105" s="16"/>
      <c r="K105" s="16"/>
      <c r="L105" s="16"/>
      <c r="M105" s="16"/>
      <c r="N105" s="16"/>
    </row>
    <row r="106" spans="1:14">
      <c r="A106" s="16"/>
      <c r="B106" s="16"/>
      <c r="C106" s="16"/>
      <c r="D106" s="26"/>
      <c r="E106" s="16"/>
      <c r="G106" s="16"/>
      <c r="J106" s="16"/>
      <c r="K106" s="16"/>
      <c r="L106" s="16"/>
      <c r="M106" s="16"/>
      <c r="N106" s="16"/>
    </row>
    <row r="107" spans="1:14">
      <c r="A107" s="16"/>
      <c r="B107" s="16"/>
      <c r="C107" s="16"/>
      <c r="D107" s="26"/>
      <c r="E107" s="16"/>
      <c r="G107" s="16"/>
      <c r="J107" s="16"/>
      <c r="K107" s="16"/>
      <c r="L107" s="16"/>
      <c r="M107" s="16"/>
      <c r="N107" s="16"/>
    </row>
    <row r="108" spans="1:14">
      <c r="A108" s="16"/>
      <c r="B108" s="16"/>
      <c r="C108" s="16"/>
      <c r="D108" s="26"/>
      <c r="E108" s="16"/>
      <c r="G108" s="16"/>
      <c r="J108" s="16"/>
      <c r="K108" s="16"/>
      <c r="L108" s="16"/>
      <c r="M108" s="16"/>
      <c r="N108" s="16"/>
    </row>
    <row r="109" spans="1:14">
      <c r="A109" s="16"/>
      <c r="B109" s="16"/>
      <c r="C109" s="16"/>
      <c r="D109" s="26"/>
      <c r="E109" s="16"/>
      <c r="G109" s="16"/>
      <c r="J109" s="16"/>
      <c r="K109" s="16"/>
      <c r="L109" s="16"/>
      <c r="M109" s="16"/>
      <c r="N109" s="16"/>
    </row>
    <row r="110" spans="1:14">
      <c r="A110" s="16"/>
      <c r="B110" s="16"/>
      <c r="C110" s="16"/>
      <c r="D110" s="26"/>
      <c r="E110" s="16"/>
      <c r="G110" s="16"/>
      <c r="J110" s="16"/>
      <c r="K110" s="16"/>
      <c r="L110" s="16"/>
      <c r="M110" s="16"/>
      <c r="N110" s="16"/>
    </row>
    <row r="111" spans="1:14">
      <c r="A111" s="16"/>
      <c r="B111" s="16"/>
      <c r="C111" s="16"/>
      <c r="D111" s="26"/>
      <c r="E111" s="16"/>
      <c r="G111" s="16"/>
      <c r="J111" s="16"/>
      <c r="K111" s="16"/>
      <c r="L111" s="16"/>
      <c r="M111" s="16"/>
      <c r="N111" s="16"/>
    </row>
    <row r="112" spans="1:14">
      <c r="A112" s="16"/>
      <c r="B112" s="16"/>
      <c r="C112" s="16"/>
      <c r="D112" s="26"/>
      <c r="E112" s="16"/>
      <c r="G112" s="16"/>
      <c r="J112" s="16"/>
      <c r="K112" s="16"/>
      <c r="L112" s="16"/>
      <c r="M112" s="16"/>
      <c r="N112" s="16"/>
    </row>
    <row r="113" spans="1:14">
      <c r="A113" s="16"/>
      <c r="B113" s="16"/>
      <c r="C113" s="16"/>
      <c r="D113" s="26"/>
      <c r="E113" s="16"/>
      <c r="G113" s="16"/>
      <c r="J113" s="16"/>
      <c r="K113" s="16"/>
      <c r="L113" s="16"/>
      <c r="M113" s="16"/>
      <c r="N113" s="16"/>
    </row>
    <row r="114" spans="1:14">
      <c r="A114" s="16"/>
      <c r="B114" s="16"/>
      <c r="C114" s="16"/>
      <c r="D114" s="26"/>
      <c r="E114" s="16"/>
      <c r="G114" s="16"/>
      <c r="J114" s="16"/>
      <c r="K114" s="16"/>
      <c r="L114" s="16"/>
      <c r="M114" s="16"/>
      <c r="N114" s="16"/>
    </row>
    <row r="115" spans="1:14">
      <c r="A115" s="16"/>
      <c r="B115" s="16"/>
      <c r="C115" s="16"/>
      <c r="D115" s="26"/>
      <c r="E115" s="16"/>
      <c r="G115" s="16"/>
      <c r="J115" s="16"/>
      <c r="K115" s="16"/>
      <c r="L115" s="16"/>
      <c r="M115" s="16"/>
      <c r="N115" s="16"/>
    </row>
    <row r="116" spans="1:14">
      <c r="A116" s="16"/>
      <c r="B116" s="16"/>
      <c r="C116" s="16"/>
      <c r="D116" s="26"/>
      <c r="E116" s="16"/>
      <c r="G116" s="16"/>
      <c r="J116" s="16"/>
      <c r="K116" s="16"/>
      <c r="L116" s="16"/>
      <c r="M116" s="16"/>
      <c r="N116" s="16"/>
    </row>
    <row r="117" spans="1:14">
      <c r="A117" s="16"/>
      <c r="B117" s="16"/>
      <c r="C117" s="16"/>
      <c r="D117" s="26"/>
      <c r="E117" s="16"/>
      <c r="G117" s="16"/>
      <c r="J117" s="16"/>
      <c r="K117" s="16"/>
      <c r="L117" s="16"/>
      <c r="M117" s="16"/>
      <c r="N117" s="16"/>
    </row>
    <row r="118" spans="1:14">
      <c r="A118" s="16"/>
      <c r="B118" s="16"/>
      <c r="C118" s="16"/>
      <c r="D118" s="26"/>
      <c r="E118" s="16"/>
      <c r="G118" s="16"/>
      <c r="L118" s="16"/>
      <c r="M118" s="16"/>
      <c r="N118" s="16"/>
    </row>
    <row r="119" spans="1:14">
      <c r="A119" s="16"/>
      <c r="B119" s="16"/>
      <c r="C119" s="16"/>
      <c r="D119" s="26"/>
      <c r="E119" s="16"/>
      <c r="G119" s="16"/>
      <c r="L119" s="16"/>
      <c r="M119" s="16"/>
      <c r="N119" s="16"/>
    </row>
    <row r="120" spans="1:14">
      <c r="A120" s="16"/>
      <c r="B120" s="16"/>
      <c r="C120" s="16"/>
      <c r="D120" s="26"/>
      <c r="E120" s="16"/>
      <c r="G120" s="16"/>
      <c r="L120" s="16"/>
      <c r="M120" s="16"/>
      <c r="N120" s="16"/>
    </row>
    <row r="121" spans="1:14">
      <c r="A121" s="16"/>
      <c r="B121" s="16"/>
      <c r="C121" s="16"/>
      <c r="D121" s="26"/>
      <c r="E121" s="16"/>
      <c r="G121" s="16"/>
      <c r="L121" s="16"/>
      <c r="M121" s="16"/>
      <c r="N121" s="16"/>
    </row>
    <row r="122" spans="1:14">
      <c r="A122" s="16"/>
      <c r="B122" s="16"/>
      <c r="C122" s="16"/>
      <c r="D122" s="26"/>
      <c r="E122" s="16"/>
      <c r="G122" s="16"/>
      <c r="L122" s="16"/>
      <c r="M122" s="16"/>
      <c r="N122" s="16"/>
    </row>
    <row r="123" spans="1:14">
      <c r="A123" s="16"/>
      <c r="B123" s="16"/>
      <c r="C123" s="16"/>
      <c r="D123" s="26"/>
      <c r="E123" s="16"/>
      <c r="G123" s="16"/>
      <c r="L123" s="16"/>
      <c r="M123" s="16"/>
      <c r="N123" s="16"/>
    </row>
    <row r="124" spans="1:14">
      <c r="A124" s="16"/>
      <c r="B124" s="16"/>
      <c r="C124" s="16"/>
      <c r="D124" s="26"/>
      <c r="E124" s="16"/>
      <c r="G124" s="16"/>
      <c r="L124" s="16"/>
      <c r="M124" s="16"/>
      <c r="N124" s="16"/>
    </row>
    <row r="125" spans="1:14">
      <c r="A125" s="16"/>
      <c r="B125" s="16"/>
      <c r="C125" s="16"/>
      <c r="D125" s="26"/>
      <c r="E125" s="16"/>
      <c r="G125" s="16"/>
      <c r="L125" s="16"/>
      <c r="M125" s="16"/>
      <c r="N125" s="16"/>
    </row>
    <row r="126" spans="1:14">
      <c r="A126" s="16"/>
      <c r="B126" s="16"/>
      <c r="C126" s="16"/>
      <c r="D126" s="26"/>
      <c r="E126" s="16"/>
      <c r="G126" s="16"/>
      <c r="L126" s="16"/>
      <c r="M126" s="16"/>
      <c r="N126" s="16"/>
    </row>
    <row r="127" spans="1:14">
      <c r="A127" s="16"/>
      <c r="B127" s="16"/>
      <c r="C127" s="16"/>
      <c r="D127" s="26"/>
      <c r="E127" s="16"/>
      <c r="G127" s="16"/>
      <c r="L127" s="16"/>
      <c r="M127" s="16"/>
      <c r="N127" s="16"/>
    </row>
    <row r="128" spans="1:14">
      <c r="A128" s="16"/>
      <c r="B128" s="16"/>
      <c r="C128" s="16"/>
      <c r="D128" s="26"/>
      <c r="E128" s="16"/>
      <c r="G128" s="16"/>
      <c r="L128" s="16"/>
      <c r="M128" s="16"/>
      <c r="N128" s="16"/>
    </row>
    <row r="129" spans="1:14">
      <c r="A129" s="16"/>
      <c r="B129" s="16"/>
      <c r="C129" s="16"/>
      <c r="D129" s="26"/>
      <c r="E129" s="16"/>
      <c r="G129" s="16"/>
      <c r="L129" s="16"/>
      <c r="M129" s="16"/>
      <c r="N129" s="16"/>
    </row>
    <row r="130" spans="1:14">
      <c r="A130" s="16"/>
      <c r="B130" s="16"/>
      <c r="C130" s="16"/>
      <c r="D130" s="26"/>
      <c r="E130" s="16"/>
      <c r="G130" s="16"/>
      <c r="L130" s="16"/>
      <c r="M130" s="16"/>
      <c r="N130" s="16"/>
    </row>
    <row r="131" spans="1:14">
      <c r="A131" s="16"/>
      <c r="B131" s="16"/>
      <c r="C131" s="16"/>
      <c r="D131" s="26"/>
      <c r="E131" s="16"/>
      <c r="G131" s="16"/>
      <c r="L131" s="16"/>
      <c r="M131" s="16"/>
      <c r="N131" s="16"/>
    </row>
    <row r="132" spans="1:14">
      <c r="A132" s="16"/>
      <c r="B132" s="16"/>
      <c r="C132" s="16"/>
      <c r="D132" s="26"/>
      <c r="E132" s="16"/>
      <c r="G132" s="16"/>
      <c r="L132" s="16"/>
      <c r="M132" s="16"/>
      <c r="N132" s="16"/>
    </row>
    <row r="133" spans="1:14">
      <c r="A133" s="16"/>
      <c r="B133" s="16"/>
      <c r="C133" s="16"/>
      <c r="D133" s="26"/>
      <c r="E133" s="16"/>
      <c r="G133" s="16"/>
      <c r="L133" s="16"/>
      <c r="M133" s="16"/>
      <c r="N133" s="16"/>
    </row>
    <row r="134" spans="1:14">
      <c r="A134" s="16"/>
      <c r="B134" s="16"/>
      <c r="C134" s="16"/>
      <c r="D134" s="26"/>
      <c r="E134" s="16"/>
      <c r="G134" s="16"/>
      <c r="L134" s="16"/>
      <c r="M134" s="16"/>
      <c r="N134" s="16"/>
    </row>
    <row r="135" spans="1:14">
      <c r="A135" s="16"/>
      <c r="B135" s="16"/>
      <c r="C135" s="16"/>
      <c r="D135" s="26"/>
      <c r="E135" s="16"/>
      <c r="G135" s="16"/>
      <c r="L135" s="16"/>
      <c r="M135" s="16"/>
      <c r="N135" s="16"/>
    </row>
    <row r="136" spans="1:14">
      <c r="A136" s="16"/>
      <c r="B136" s="16"/>
      <c r="C136" s="16"/>
      <c r="D136" s="26"/>
      <c r="E136" s="16"/>
      <c r="G136" s="16"/>
      <c r="L136" s="16"/>
      <c r="M136" s="16"/>
      <c r="N136" s="16"/>
    </row>
    <row r="137" spans="1:14">
      <c r="A137" s="16"/>
      <c r="B137" s="16"/>
      <c r="C137" s="16"/>
      <c r="D137" s="26"/>
      <c r="E137" s="16"/>
      <c r="G137" s="16"/>
      <c r="L137" s="16"/>
      <c r="M137" s="16"/>
      <c r="N137" s="16"/>
    </row>
    <row r="138" spans="1:14">
      <c r="A138" s="16"/>
      <c r="B138" s="16"/>
      <c r="C138" s="16"/>
      <c r="D138" s="26"/>
      <c r="E138" s="16"/>
      <c r="G138" s="16"/>
      <c r="L138" s="16"/>
      <c r="M138" s="16"/>
      <c r="N138" s="16"/>
    </row>
    <row r="139" spans="1:14">
      <c r="A139" s="16"/>
      <c r="B139" s="16"/>
      <c r="C139" s="16"/>
      <c r="D139" s="26"/>
      <c r="E139" s="16"/>
      <c r="G139" s="16"/>
      <c r="L139" s="16"/>
      <c r="M139" s="16"/>
      <c r="N139" s="16"/>
    </row>
    <row r="140" spans="1:14">
      <c r="A140" s="16"/>
      <c r="B140" s="16"/>
      <c r="C140" s="16"/>
      <c r="D140" s="26"/>
      <c r="E140" s="16"/>
      <c r="G140" s="16"/>
      <c r="L140" s="16"/>
      <c r="M140" s="16"/>
      <c r="N140" s="16"/>
    </row>
    <row r="141" spans="1:14">
      <c r="A141" s="16"/>
      <c r="B141" s="16"/>
      <c r="C141" s="16"/>
      <c r="D141" s="26"/>
      <c r="E141" s="16"/>
      <c r="G141" s="16"/>
      <c r="L141" s="16"/>
      <c r="M141" s="16"/>
      <c r="N141" s="16"/>
    </row>
    <row r="142" spans="1:14">
      <c r="A142" s="16"/>
      <c r="B142" s="16"/>
      <c r="C142" s="16"/>
      <c r="D142" s="26"/>
      <c r="E142" s="16"/>
      <c r="G142" s="16"/>
      <c r="L142" s="16"/>
      <c r="M142" s="16"/>
      <c r="N142" s="16"/>
    </row>
    <row r="143" spans="1:14">
      <c r="A143" s="16"/>
      <c r="B143" s="16"/>
      <c r="C143" s="16"/>
      <c r="D143" s="26"/>
      <c r="E143" s="16"/>
      <c r="G143" s="16"/>
      <c r="L143" s="16"/>
      <c r="M143" s="16"/>
      <c r="N143" s="16"/>
    </row>
    <row r="144" spans="1:14">
      <c r="A144" s="16"/>
      <c r="B144" s="16"/>
      <c r="C144" s="16"/>
      <c r="D144" s="26"/>
      <c r="E144" s="16"/>
      <c r="G144" s="16"/>
      <c r="L144" s="16"/>
      <c r="M144" s="16"/>
      <c r="N144" s="16"/>
    </row>
    <row r="145" spans="1:14">
      <c r="A145" s="16"/>
      <c r="B145" s="16"/>
      <c r="C145" s="16"/>
      <c r="D145" s="26"/>
      <c r="E145" s="16"/>
      <c r="G145" s="16"/>
      <c r="L145" s="16"/>
      <c r="M145" s="16"/>
      <c r="N145" s="16"/>
    </row>
    <row r="146" spans="1:14">
      <c r="A146" s="16"/>
      <c r="B146" s="16"/>
      <c r="C146" s="16"/>
      <c r="D146" s="26"/>
      <c r="E146" s="16"/>
      <c r="G146" s="16"/>
      <c r="L146" s="16"/>
      <c r="M146" s="16"/>
      <c r="N146" s="16"/>
    </row>
    <row r="147" spans="1:14">
      <c r="A147" s="16"/>
      <c r="B147" s="16"/>
      <c r="C147" s="16"/>
      <c r="D147" s="26"/>
      <c r="E147" s="16"/>
      <c r="G147" s="16"/>
      <c r="L147" s="16"/>
      <c r="M147" s="16"/>
      <c r="N147" s="16"/>
    </row>
    <row r="148" spans="1:14">
      <c r="A148" s="16"/>
      <c r="B148" s="16"/>
      <c r="C148" s="16"/>
      <c r="D148" s="26"/>
      <c r="E148" s="16"/>
      <c r="G148" s="16"/>
      <c r="L148" s="16"/>
      <c r="M148" s="16"/>
      <c r="N148" s="16"/>
    </row>
    <row r="149" spans="1:14">
      <c r="A149" s="16"/>
      <c r="B149" s="16"/>
      <c r="C149" s="16"/>
      <c r="D149" s="26"/>
      <c r="E149" s="16"/>
      <c r="G149" s="16"/>
      <c r="L149" s="16"/>
      <c r="M149" s="16"/>
      <c r="N149" s="16"/>
    </row>
    <row r="150" spans="1:14">
      <c r="A150" s="16"/>
      <c r="B150" s="16"/>
      <c r="C150" s="16"/>
      <c r="D150" s="26"/>
      <c r="E150" s="16"/>
      <c r="G150" s="16"/>
      <c r="L150" s="16"/>
      <c r="M150" s="16"/>
      <c r="N150" s="16"/>
    </row>
    <row r="151" spans="1:14">
      <c r="A151" s="16"/>
      <c r="B151" s="16"/>
      <c r="C151" s="16"/>
      <c r="D151" s="26"/>
      <c r="E151" s="16"/>
      <c r="G151" s="16"/>
      <c r="L151" s="16"/>
      <c r="M151" s="16"/>
      <c r="N151" s="16"/>
    </row>
    <row r="152" spans="1:14">
      <c r="A152" s="16"/>
      <c r="B152" s="16"/>
      <c r="C152" s="16"/>
      <c r="D152" s="26"/>
      <c r="E152" s="16"/>
      <c r="G152" s="16"/>
      <c r="L152" s="16"/>
      <c r="M152" s="16"/>
      <c r="N152" s="16"/>
    </row>
    <row r="153" spans="1:14">
      <c r="A153" s="16"/>
      <c r="B153" s="16"/>
      <c r="C153" s="16"/>
      <c r="D153" s="26"/>
      <c r="E153" s="16"/>
      <c r="G153" s="16"/>
      <c r="L153" s="16"/>
      <c r="M153" s="16"/>
      <c r="N153" s="16"/>
    </row>
    <row r="154" spans="1:14">
      <c r="A154" s="16"/>
      <c r="B154" s="16"/>
      <c r="C154" s="16"/>
      <c r="D154" s="26"/>
      <c r="E154" s="16"/>
      <c r="G154" s="16"/>
      <c r="L154" s="16"/>
      <c r="M154" s="16"/>
      <c r="N154" s="16"/>
    </row>
    <row r="155" spans="1:14">
      <c r="A155" s="16"/>
      <c r="B155" s="16"/>
      <c r="C155" s="16"/>
      <c r="D155" s="26"/>
      <c r="E155" s="16"/>
      <c r="G155" s="16"/>
      <c r="L155" s="16"/>
      <c r="M155" s="16"/>
      <c r="N155" s="16"/>
    </row>
    <row r="156" spans="1:14">
      <c r="A156" s="16"/>
      <c r="B156" s="16"/>
      <c r="C156" s="16"/>
      <c r="D156" s="26"/>
      <c r="E156" s="16"/>
      <c r="G156" s="16"/>
      <c r="L156" s="16"/>
      <c r="M156" s="16"/>
      <c r="N156" s="16"/>
    </row>
    <row r="157" spans="1:14">
      <c r="A157" s="16"/>
      <c r="B157" s="16"/>
      <c r="C157" s="16"/>
      <c r="D157" s="26"/>
      <c r="E157" s="16"/>
      <c r="G157" s="16"/>
      <c r="L157" s="16"/>
      <c r="M157" s="16"/>
      <c r="N157" s="16"/>
    </row>
    <row r="158" spans="1:14">
      <c r="A158" s="16"/>
      <c r="B158" s="16"/>
      <c r="C158" s="16"/>
      <c r="D158" s="26"/>
      <c r="E158" s="16"/>
      <c r="G158" s="16"/>
      <c r="L158" s="16"/>
      <c r="M158" s="16"/>
      <c r="N158" s="16"/>
    </row>
    <row r="159" spans="1:14">
      <c r="A159" s="16"/>
      <c r="B159" s="16"/>
      <c r="C159" s="16"/>
      <c r="D159" s="26"/>
      <c r="E159" s="16"/>
      <c r="G159" s="16"/>
      <c r="L159" s="16"/>
      <c r="M159" s="16"/>
      <c r="N159" s="16"/>
    </row>
    <row r="160" spans="1:14">
      <c r="A160" s="16"/>
      <c r="B160" s="16"/>
      <c r="C160" s="16"/>
      <c r="D160" s="26"/>
      <c r="E160" s="16"/>
      <c r="G160" s="16"/>
      <c r="L160" s="16"/>
      <c r="M160" s="16"/>
      <c r="N160" s="16"/>
    </row>
    <row r="161" spans="1:14">
      <c r="A161" s="16"/>
      <c r="B161" s="16"/>
      <c r="C161" s="16"/>
      <c r="D161" s="26"/>
      <c r="E161" s="16"/>
      <c r="G161" s="16"/>
      <c r="L161" s="16"/>
      <c r="M161" s="16"/>
      <c r="N161" s="16"/>
    </row>
    <row r="162" spans="1:14">
      <c r="A162" s="16"/>
      <c r="B162" s="16"/>
      <c r="C162" s="16"/>
      <c r="D162" s="26"/>
      <c r="E162" s="16"/>
      <c r="G162" s="16"/>
      <c r="L162" s="16"/>
      <c r="M162" s="16"/>
      <c r="N162" s="16"/>
    </row>
    <row r="163" spans="1:14">
      <c r="A163" s="16"/>
      <c r="B163" s="16"/>
      <c r="C163" s="16"/>
      <c r="D163" s="26"/>
      <c r="E163" s="16"/>
      <c r="G163" s="16"/>
      <c r="L163" s="16"/>
      <c r="M163" s="16"/>
      <c r="N163" s="16"/>
    </row>
    <row r="164" spans="1:14">
      <c r="A164" s="16"/>
      <c r="B164" s="16"/>
      <c r="C164" s="16"/>
      <c r="D164" s="26"/>
      <c r="E164" s="16"/>
      <c r="G164" s="16"/>
      <c r="L164" s="16"/>
      <c r="M164" s="16"/>
      <c r="N164" s="16"/>
    </row>
    <row r="165" spans="1:14">
      <c r="A165" s="16"/>
      <c r="B165" s="16"/>
      <c r="C165" s="16"/>
      <c r="D165" s="26"/>
      <c r="E165" s="16"/>
      <c r="G165" s="16"/>
      <c r="L165" s="16"/>
      <c r="M165" s="16"/>
      <c r="N165" s="16"/>
    </row>
    <row r="166" spans="1:14">
      <c r="A166" s="16"/>
      <c r="B166" s="16"/>
      <c r="C166" s="16"/>
      <c r="D166" s="26"/>
      <c r="E166" s="16"/>
      <c r="G166" s="16"/>
      <c r="L166" s="16"/>
      <c r="M166" s="16"/>
      <c r="N166" s="16"/>
    </row>
    <row r="167" spans="1:14">
      <c r="A167" s="16"/>
      <c r="B167" s="16"/>
      <c r="C167" s="16"/>
      <c r="D167" s="26"/>
      <c r="E167" s="16"/>
      <c r="G167" s="16"/>
      <c r="L167" s="16"/>
      <c r="M167" s="16"/>
      <c r="N167" s="16"/>
    </row>
  </sheetData>
  <mergeCells count="143">
    <mergeCell ref="D2:E2"/>
    <mergeCell ref="D3:E3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A6:A87"/>
    <mergeCell ref="B6:B87"/>
    <mergeCell ref="D38:D39"/>
    <mergeCell ref="D36:D37"/>
    <mergeCell ref="I6:I7"/>
    <mergeCell ref="I10:I11"/>
    <mergeCell ref="I18:I19"/>
    <mergeCell ref="I21:I22"/>
    <mergeCell ref="I53:I54"/>
    <mergeCell ref="I61:I62"/>
    <mergeCell ref="I64:I65"/>
    <mergeCell ref="C6:C87"/>
    <mergeCell ref="I56:I57"/>
    <mergeCell ref="D83:D86"/>
    <mergeCell ref="H6:H7"/>
    <mergeCell ref="H10:H11"/>
    <mergeCell ref="H18:H19"/>
    <mergeCell ref="H21:H22"/>
    <mergeCell ref="H24:H25"/>
    <mergeCell ref="H30:H31"/>
    <mergeCell ref="H36:H37"/>
    <mergeCell ref="H40:H41"/>
    <mergeCell ref="H43:H50"/>
    <mergeCell ref="H53:H54"/>
    <mergeCell ref="H61:H62"/>
    <mergeCell ref="H64:H65"/>
    <mergeCell ref="D14:D17"/>
    <mergeCell ref="D34:D35"/>
    <mergeCell ref="D21:D23"/>
    <mergeCell ref="D53:D55"/>
    <mergeCell ref="H75:H79"/>
    <mergeCell ref="L83:L86"/>
    <mergeCell ref="J70:J74"/>
    <mergeCell ref="K70:K74"/>
    <mergeCell ref="J75:J82"/>
    <mergeCell ref="K75:K82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I75:I77"/>
    <mergeCell ref="I78:I79"/>
    <mergeCell ref="H70:H71"/>
    <mergeCell ref="N6:N7"/>
    <mergeCell ref="J30:J33"/>
    <mergeCell ref="K30:K33"/>
    <mergeCell ref="J34:J35"/>
    <mergeCell ref="K34:K35"/>
    <mergeCell ref="L21:L23"/>
    <mergeCell ref="L24:L27"/>
    <mergeCell ref="L28:L29"/>
    <mergeCell ref="L30:L33"/>
    <mergeCell ref="L34:L35"/>
    <mergeCell ref="J24:J27"/>
    <mergeCell ref="K24:K27"/>
    <mergeCell ref="J28:J29"/>
    <mergeCell ref="K28:K29"/>
    <mergeCell ref="J8:J9"/>
    <mergeCell ref="L14:L17"/>
    <mergeCell ref="L10:L13"/>
    <mergeCell ref="K8:K9"/>
    <mergeCell ref="J14:J17"/>
    <mergeCell ref="J6:J7"/>
    <mergeCell ref="K6:K7"/>
    <mergeCell ref="L6:L7"/>
    <mergeCell ref="N8:N9"/>
    <mergeCell ref="L8:L9"/>
    <mergeCell ref="I70:I71"/>
    <mergeCell ref="J61:J63"/>
    <mergeCell ref="K61:K63"/>
    <mergeCell ref="J64:J67"/>
    <mergeCell ref="K64:K67"/>
    <mergeCell ref="I24:I25"/>
    <mergeCell ref="J53:J55"/>
    <mergeCell ref="K53:K55"/>
    <mergeCell ref="I36:I37"/>
    <mergeCell ref="I40:I41"/>
    <mergeCell ref="J40:J41"/>
    <mergeCell ref="J43:J51"/>
    <mergeCell ref="I30:I31"/>
    <mergeCell ref="K68:K69"/>
    <mergeCell ref="I43:I47"/>
    <mergeCell ref="I48:I49"/>
    <mergeCell ref="J18:J19"/>
    <mergeCell ref="K18:K19"/>
    <mergeCell ref="L18:L19"/>
    <mergeCell ref="J10:J13"/>
    <mergeCell ref="K14:K17"/>
    <mergeCell ref="J36:J39"/>
    <mergeCell ref="K36:K39"/>
    <mergeCell ref="L36:L39"/>
    <mergeCell ref="K10:K13"/>
    <mergeCell ref="L53:L55"/>
    <mergeCell ref="L43:L51"/>
    <mergeCell ref="L40:L41"/>
    <mergeCell ref="L68:L69"/>
    <mergeCell ref="L64:L67"/>
    <mergeCell ref="L61:L63"/>
    <mergeCell ref="L59:L60"/>
    <mergeCell ref="J21:J23"/>
    <mergeCell ref="K40:K41"/>
    <mergeCell ref="K43:K51"/>
    <mergeCell ref="K21:K23"/>
    <mergeCell ref="J68:J69"/>
    <mergeCell ref="N83:N86"/>
    <mergeCell ref="N64:N67"/>
    <mergeCell ref="N21:N23"/>
    <mergeCell ref="N14:N17"/>
    <mergeCell ref="N61:N63"/>
    <mergeCell ref="N40:N41"/>
    <mergeCell ref="N10:N13"/>
    <mergeCell ref="N43:N51"/>
    <mergeCell ref="N28:N29"/>
    <mergeCell ref="N18:N19"/>
    <mergeCell ref="N68:N69"/>
    <mergeCell ref="N56:N58"/>
    <mergeCell ref="N59:N60"/>
    <mergeCell ref="N70:N74"/>
    <mergeCell ref="N53:N55"/>
    <mergeCell ref="N75:N82"/>
    <mergeCell ref="N24:N27"/>
    <mergeCell ref="N36:N39"/>
    <mergeCell ref="N30:N34"/>
  </mergeCells>
  <phoneticPr fontId="8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M8:M9 M17 M60:M63 M53:M55 M11 M6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50"/>
  <sheetViews>
    <sheetView workbookViewId="0">
      <selection activeCell="F8" sqref="F8:F9"/>
    </sheetView>
  </sheetViews>
  <sheetFormatPr defaultColWidth="9.140625" defaultRowHeight="12.75"/>
  <cols>
    <col min="1" max="1" width="4.5703125" style="183" customWidth="1"/>
    <col min="2" max="2" width="18.5703125" style="183" customWidth="1"/>
    <col min="3" max="4" width="20.42578125" style="183" customWidth="1"/>
    <col min="5" max="5" width="22.42578125" style="183" customWidth="1"/>
    <col min="6" max="6" width="22.7109375" style="183" customWidth="1"/>
    <col min="7" max="7" width="20" style="183" customWidth="1"/>
    <col min="8" max="16384" width="9.140625" style="4"/>
  </cols>
  <sheetData>
    <row r="1" spans="1:256" ht="29.25" customHeight="1" thickBot="1">
      <c r="A1" s="435" t="s">
        <v>1247</v>
      </c>
      <c r="B1" s="436"/>
      <c r="C1" s="436"/>
      <c r="D1" s="436"/>
      <c r="E1" s="436"/>
      <c r="F1" s="436"/>
      <c r="G1" s="437"/>
    </row>
    <row r="2" spans="1:256" ht="20.25" customHeight="1">
      <c r="A2" s="438">
        <v>1</v>
      </c>
      <c r="B2" s="449">
        <v>2</v>
      </c>
      <c r="C2" s="450"/>
      <c r="D2" s="451"/>
      <c r="E2" s="440">
        <v>3</v>
      </c>
      <c r="F2" s="440">
        <v>4</v>
      </c>
      <c r="G2" s="442">
        <v>6</v>
      </c>
    </row>
    <row r="3" spans="1:256" ht="23.25" customHeight="1">
      <c r="A3" s="439"/>
      <c r="B3" s="105" t="s">
        <v>80</v>
      </c>
      <c r="C3" s="182" t="s">
        <v>81</v>
      </c>
      <c r="D3" s="182" t="s">
        <v>82</v>
      </c>
      <c r="E3" s="441"/>
      <c r="F3" s="441"/>
      <c r="G3" s="443"/>
    </row>
    <row r="4" spans="1:256" ht="75" customHeight="1">
      <c r="A4" s="438" t="s">
        <v>11</v>
      </c>
      <c r="B4" s="444" t="s">
        <v>3</v>
      </c>
      <c r="C4" s="445"/>
      <c r="D4" s="182" t="s">
        <v>497</v>
      </c>
      <c r="E4" s="446" t="s">
        <v>485</v>
      </c>
      <c r="F4" s="446" t="s">
        <v>32</v>
      </c>
      <c r="G4" s="438" t="s">
        <v>486</v>
      </c>
    </row>
    <row r="5" spans="1:256" ht="57.75" customHeight="1">
      <c r="A5" s="439"/>
      <c r="B5" s="185" t="s">
        <v>25</v>
      </c>
      <c r="C5" s="181" t="s">
        <v>26</v>
      </c>
      <c r="D5" s="181"/>
      <c r="E5" s="447"/>
      <c r="F5" s="447"/>
      <c r="G5" s="448"/>
    </row>
    <row r="6" spans="1:256" ht="25.5" customHeight="1">
      <c r="A6" s="425" t="s">
        <v>487</v>
      </c>
      <c r="B6" s="425"/>
      <c r="C6" s="425">
        <v>1</v>
      </c>
      <c r="D6" s="425" t="s">
        <v>1239</v>
      </c>
      <c r="E6" s="425" t="s">
        <v>1307</v>
      </c>
      <c r="F6" s="425" t="s">
        <v>1308</v>
      </c>
      <c r="G6" s="425" t="s">
        <v>1228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48" customHeight="1">
      <c r="A7" s="426"/>
      <c r="B7" s="426"/>
      <c r="C7" s="426"/>
      <c r="D7" s="426"/>
      <c r="E7" s="426"/>
      <c r="F7" s="426"/>
      <c r="G7" s="42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>
      <c r="A8" s="425" t="s">
        <v>488</v>
      </c>
      <c r="B8" s="425"/>
      <c r="C8" s="425">
        <v>1</v>
      </c>
      <c r="D8" s="425" t="s">
        <v>1240</v>
      </c>
      <c r="E8" s="425" t="s">
        <v>1201</v>
      </c>
      <c r="F8" s="425" t="s">
        <v>1229</v>
      </c>
      <c r="G8" s="425" t="s">
        <v>1230</v>
      </c>
    </row>
    <row r="9" spans="1:256" ht="69" customHeight="1">
      <c r="A9" s="426"/>
      <c r="B9" s="426"/>
      <c r="C9" s="426"/>
      <c r="D9" s="426"/>
      <c r="E9" s="426"/>
      <c r="F9" s="426"/>
      <c r="G9" s="426"/>
    </row>
    <row r="10" spans="1:256">
      <c r="A10" s="425" t="s">
        <v>489</v>
      </c>
      <c r="B10" s="434"/>
      <c r="C10" s="434">
        <v>1</v>
      </c>
      <c r="D10" s="434" t="s">
        <v>1241</v>
      </c>
      <c r="E10" s="388" t="s">
        <v>1198</v>
      </c>
      <c r="F10" s="429" t="s">
        <v>1231</v>
      </c>
      <c r="G10" s="433" t="s">
        <v>1232</v>
      </c>
    </row>
    <row r="11" spans="1:256" ht="70.5" customHeight="1">
      <c r="A11" s="426"/>
      <c r="B11" s="428"/>
      <c r="C11" s="428"/>
      <c r="D11" s="428"/>
      <c r="E11" s="389"/>
      <c r="F11" s="432"/>
      <c r="G11" s="424"/>
    </row>
    <row r="12" spans="1:256">
      <c r="A12" s="425" t="s">
        <v>490</v>
      </c>
      <c r="B12" s="427"/>
      <c r="C12" s="427">
        <v>1</v>
      </c>
      <c r="D12" s="427" t="s">
        <v>1242</v>
      </c>
      <c r="E12" s="429" t="s">
        <v>1207</v>
      </c>
      <c r="F12" s="421" t="s">
        <v>1234</v>
      </c>
      <c r="G12" s="423" t="s">
        <v>1233</v>
      </c>
    </row>
    <row r="13" spans="1:256" ht="88.5" customHeight="1">
      <c r="A13" s="426"/>
      <c r="B13" s="428"/>
      <c r="C13" s="428"/>
      <c r="D13" s="428"/>
      <c r="E13" s="430"/>
      <c r="F13" s="422"/>
      <c r="G13" s="424"/>
    </row>
    <row r="14" spans="1:256">
      <c r="A14" s="425" t="s">
        <v>491</v>
      </c>
      <c r="B14" s="427"/>
      <c r="C14" s="427">
        <v>1</v>
      </c>
      <c r="D14" s="427" t="s">
        <v>1243</v>
      </c>
      <c r="E14" s="387" t="s">
        <v>1209</v>
      </c>
      <c r="F14" s="431" t="s">
        <v>1235</v>
      </c>
      <c r="G14" s="423" t="s">
        <v>1236</v>
      </c>
    </row>
    <row r="15" spans="1:256" ht="103.5" customHeight="1">
      <c r="A15" s="426"/>
      <c r="B15" s="428"/>
      <c r="C15" s="428"/>
      <c r="D15" s="428"/>
      <c r="E15" s="389"/>
      <c r="F15" s="432"/>
      <c r="G15" s="424"/>
    </row>
    <row r="16" spans="1:256">
      <c r="A16" s="425" t="s">
        <v>492</v>
      </c>
      <c r="B16" s="427"/>
      <c r="C16" s="427">
        <v>1</v>
      </c>
      <c r="D16" s="427" t="s">
        <v>1244</v>
      </c>
      <c r="E16" s="429" t="s">
        <v>1202</v>
      </c>
      <c r="F16" s="421" t="s">
        <v>1237</v>
      </c>
      <c r="G16" s="423" t="s">
        <v>1238</v>
      </c>
    </row>
    <row r="17" spans="1:7" ht="78" customHeight="1">
      <c r="A17" s="426"/>
      <c r="B17" s="428"/>
      <c r="C17" s="428"/>
      <c r="D17" s="428"/>
      <c r="E17" s="430"/>
      <c r="F17" s="422"/>
      <c r="G17" s="424"/>
    </row>
    <row r="18" spans="1:7">
      <c r="A18" s="419" t="s">
        <v>151</v>
      </c>
      <c r="B18" s="419"/>
      <c r="C18" s="419"/>
      <c r="D18" s="419"/>
      <c r="E18" s="419"/>
      <c r="F18" s="419"/>
      <c r="G18" s="419"/>
    </row>
    <row r="19" spans="1:7" ht="84.75" customHeight="1">
      <c r="A19" s="420"/>
      <c r="B19" s="420"/>
      <c r="C19" s="420"/>
      <c r="D19" s="420"/>
      <c r="E19" s="420"/>
      <c r="F19" s="420"/>
      <c r="G19" s="420"/>
    </row>
    <row r="20" spans="1:7">
      <c r="A20" s="420"/>
      <c r="B20" s="420"/>
      <c r="C20" s="420"/>
      <c r="D20" s="420"/>
      <c r="E20" s="420"/>
      <c r="F20" s="420"/>
      <c r="G20" s="420"/>
    </row>
    <row r="21" spans="1:7" ht="66" customHeight="1">
      <c r="A21" s="420"/>
      <c r="B21" s="420"/>
      <c r="C21" s="420"/>
      <c r="D21" s="420"/>
      <c r="E21" s="420"/>
      <c r="F21" s="420"/>
      <c r="G21" s="420"/>
    </row>
    <row r="23" spans="1:7" ht="75.75" customHeight="1"/>
    <row r="25" spans="1:7" ht="71.25" customHeight="1"/>
    <row r="27" spans="1:7" ht="68.25" customHeight="1"/>
    <row r="29" spans="1:7" ht="104.25" customHeight="1"/>
    <row r="31" spans="1:7" ht="67.5" customHeight="1"/>
    <row r="33" ht="78.75" customHeight="1"/>
    <row r="35" ht="93.75" customHeight="1"/>
    <row r="37" ht="75.75" customHeight="1"/>
    <row r="38" ht="33.75" customHeight="1"/>
    <row r="40" ht="21" customHeight="1"/>
    <row r="41" ht="113.25" customHeight="1"/>
    <row r="43" ht="65.25" customHeight="1"/>
    <row r="45" ht="90.75" customHeight="1"/>
    <row r="47" ht="63.75" customHeight="1"/>
    <row r="49" ht="93" customHeight="1"/>
    <row r="50" ht="12.75" customHeight="1"/>
  </sheetData>
  <mergeCells count="54">
    <mergeCell ref="E6:E7"/>
    <mergeCell ref="F6:F7"/>
    <mergeCell ref="G6:G7"/>
    <mergeCell ref="B6:B7"/>
    <mergeCell ref="A1:G1"/>
    <mergeCell ref="A2:A3"/>
    <mergeCell ref="E2:E3"/>
    <mergeCell ref="F2:F3"/>
    <mergeCell ref="G2:G3"/>
    <mergeCell ref="A4:A5"/>
    <mergeCell ref="B4:C4"/>
    <mergeCell ref="E4:E5"/>
    <mergeCell ref="F4:F5"/>
    <mergeCell ref="G4:G5"/>
    <mergeCell ref="A6:A7"/>
    <mergeCell ref="B2:D2"/>
    <mergeCell ref="E10:E11"/>
    <mergeCell ref="F10:F11"/>
    <mergeCell ref="G10:G11"/>
    <mergeCell ref="A8:A9"/>
    <mergeCell ref="C8:C9"/>
    <mergeCell ref="B8:B9"/>
    <mergeCell ref="D8:D9"/>
    <mergeCell ref="E8:E9"/>
    <mergeCell ref="F8:F9"/>
    <mergeCell ref="G8:G9"/>
    <mergeCell ref="A10:A11"/>
    <mergeCell ref="B10:B11"/>
    <mergeCell ref="C10:C11"/>
    <mergeCell ref="D10:D11"/>
    <mergeCell ref="C6:C7"/>
    <mergeCell ref="D6:D7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A18:G21"/>
    <mergeCell ref="F16:F17"/>
    <mergeCell ref="G16:G17"/>
    <mergeCell ref="A16:A17"/>
    <mergeCell ref="B16:B17"/>
    <mergeCell ref="C16:C17"/>
    <mergeCell ref="D16:D17"/>
    <mergeCell ref="E16:E17"/>
  </mergeCells>
  <phoneticPr fontId="8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U91"/>
  <sheetViews>
    <sheetView zoomScale="120" zoomScaleNormal="120" zoomScaleSheetLayoutView="100" workbookViewId="0">
      <selection activeCell="O89" sqref="N10:O89"/>
    </sheetView>
  </sheetViews>
  <sheetFormatPr defaultColWidth="9.140625" defaultRowHeight="12.75"/>
  <cols>
    <col min="1" max="1" width="3.28515625" style="4" customWidth="1"/>
    <col min="2" max="2" width="32" style="4" customWidth="1"/>
    <col min="3" max="3" width="68.5703125" style="11" customWidth="1"/>
    <col min="4" max="4" width="15.85546875" style="4" customWidth="1"/>
    <col min="5" max="6" width="8" style="4" customWidth="1"/>
    <col min="7" max="8" width="6.7109375" style="4" customWidth="1"/>
    <col min="9" max="10" width="7.5703125" style="4" customWidth="1"/>
    <col min="11" max="12" width="6.7109375" style="4" customWidth="1"/>
    <col min="13" max="13" width="13.5703125" style="4" customWidth="1"/>
    <col min="14" max="14" width="9.140625" style="8"/>
    <col min="15" max="15" width="12.28515625" style="8" bestFit="1" customWidth="1"/>
    <col min="16" max="19" width="9.140625" style="8"/>
    <col min="20" max="16384" width="9.140625" style="4"/>
  </cols>
  <sheetData>
    <row r="1" spans="1:13" ht="15" customHeight="1">
      <c r="A1" s="456" t="s">
        <v>1410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 ht="15" customHeight="1">
      <c r="A2" s="457">
        <v>1</v>
      </c>
      <c r="B2" s="458">
        <v>2</v>
      </c>
      <c r="C2" s="481">
        <v>3</v>
      </c>
      <c r="D2" s="459">
        <v>4</v>
      </c>
      <c r="E2" s="457" t="s">
        <v>69</v>
      </c>
      <c r="F2" s="457"/>
      <c r="G2" s="457"/>
      <c r="H2" s="457"/>
      <c r="I2" s="457"/>
      <c r="J2" s="457"/>
      <c r="K2" s="457"/>
      <c r="L2" s="457"/>
      <c r="M2" s="75">
        <v>8</v>
      </c>
    </row>
    <row r="3" spans="1:13" ht="15" customHeight="1">
      <c r="A3" s="457"/>
      <c r="B3" s="458"/>
      <c r="C3" s="462"/>
      <c r="D3" s="457"/>
      <c r="E3" s="459">
        <v>5</v>
      </c>
      <c r="F3" s="457"/>
      <c r="G3" s="457"/>
      <c r="H3" s="457"/>
      <c r="I3" s="469">
        <v>6</v>
      </c>
      <c r="J3" s="470"/>
      <c r="K3" s="469">
        <v>7</v>
      </c>
      <c r="L3" s="470"/>
      <c r="M3" s="460" t="s">
        <v>191</v>
      </c>
    </row>
    <row r="4" spans="1:13" ht="51.75" customHeight="1">
      <c r="A4" s="463" t="s">
        <v>11</v>
      </c>
      <c r="B4" s="466" t="s">
        <v>1012</v>
      </c>
      <c r="C4" s="460" t="s">
        <v>190</v>
      </c>
      <c r="D4" s="460" t="s">
        <v>104</v>
      </c>
      <c r="E4" s="457" t="s">
        <v>13</v>
      </c>
      <c r="F4" s="457"/>
      <c r="G4" s="457"/>
      <c r="H4" s="457"/>
      <c r="I4" s="471" t="s">
        <v>50</v>
      </c>
      <c r="J4" s="472"/>
      <c r="K4" s="471" t="s">
        <v>62</v>
      </c>
      <c r="L4" s="472"/>
      <c r="M4" s="461"/>
    </row>
    <row r="5" spans="1:13" ht="39" customHeight="1">
      <c r="A5" s="461"/>
      <c r="B5" s="467"/>
      <c r="C5" s="464"/>
      <c r="D5" s="464"/>
      <c r="E5" s="478" t="s">
        <v>94</v>
      </c>
      <c r="F5" s="480"/>
      <c r="G5" s="478" t="s">
        <v>92</v>
      </c>
      <c r="H5" s="482"/>
      <c r="I5" s="473"/>
      <c r="J5" s="474"/>
      <c r="K5" s="473"/>
      <c r="L5" s="474"/>
      <c r="M5" s="461"/>
    </row>
    <row r="6" spans="1:13" ht="27.75" customHeight="1">
      <c r="A6" s="461"/>
      <c r="B6" s="467"/>
      <c r="C6" s="464"/>
      <c r="D6" s="464"/>
      <c r="E6" s="76" t="s">
        <v>56</v>
      </c>
      <c r="F6" s="76" t="s">
        <v>57</v>
      </c>
      <c r="G6" s="76" t="s">
        <v>51</v>
      </c>
      <c r="H6" s="76" t="s">
        <v>90</v>
      </c>
      <c r="I6" s="76" t="s">
        <v>58</v>
      </c>
      <c r="J6" s="76" t="s">
        <v>59</v>
      </c>
      <c r="K6" s="76" t="s">
        <v>27</v>
      </c>
      <c r="L6" s="76" t="s">
        <v>28</v>
      </c>
      <c r="M6" s="461"/>
    </row>
    <row r="7" spans="1:13" ht="25.5">
      <c r="A7" s="462"/>
      <c r="B7" s="468"/>
      <c r="C7" s="465"/>
      <c r="D7" s="465"/>
      <c r="E7" s="77" t="s">
        <v>60</v>
      </c>
      <c r="F7" s="77" t="s">
        <v>61</v>
      </c>
      <c r="G7" s="77" t="s">
        <v>60</v>
      </c>
      <c r="H7" s="77" t="s">
        <v>61</v>
      </c>
      <c r="I7" s="77" t="s">
        <v>60</v>
      </c>
      <c r="J7" s="77" t="s">
        <v>61</v>
      </c>
      <c r="K7" s="77" t="s">
        <v>60</v>
      </c>
      <c r="L7" s="77" t="s">
        <v>61</v>
      </c>
      <c r="M7" s="462"/>
    </row>
    <row r="8" spans="1:13" ht="15" customHeight="1">
      <c r="A8" s="478" t="s">
        <v>1296</v>
      </c>
      <c r="B8" s="479"/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80"/>
    </row>
    <row r="9" spans="1:13" ht="15" customHeight="1">
      <c r="A9" s="78"/>
      <c r="B9" s="163"/>
      <c r="C9" s="79"/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10">
        <v>1</v>
      </c>
      <c r="B10" s="454" t="s">
        <v>389</v>
      </c>
      <c r="C10" s="63" t="s">
        <v>307</v>
      </c>
      <c r="D10" s="102" t="s">
        <v>932</v>
      </c>
      <c r="E10" s="160">
        <v>59</v>
      </c>
      <c r="F10" s="160">
        <v>1679</v>
      </c>
      <c r="G10" s="160">
        <v>29</v>
      </c>
      <c r="H10" s="160">
        <v>611</v>
      </c>
      <c r="I10" s="160">
        <v>4</v>
      </c>
      <c r="J10" s="160">
        <v>208</v>
      </c>
      <c r="K10" s="160">
        <v>0</v>
      </c>
      <c r="L10" s="160">
        <v>12</v>
      </c>
      <c r="M10" s="160">
        <v>1126</v>
      </c>
    </row>
    <row r="11" spans="1:13">
      <c r="A11" s="10">
        <v>2</v>
      </c>
      <c r="B11" s="484"/>
      <c r="C11" s="63" t="s">
        <v>308</v>
      </c>
      <c r="D11" s="102" t="s">
        <v>952</v>
      </c>
      <c r="E11" s="160">
        <v>58</v>
      </c>
      <c r="F11" s="160">
        <v>865</v>
      </c>
      <c r="G11" s="160">
        <v>24</v>
      </c>
      <c r="H11" s="160">
        <v>259</v>
      </c>
      <c r="I11" s="160">
        <v>6</v>
      </c>
      <c r="J11" s="160">
        <v>254</v>
      </c>
      <c r="K11" s="160">
        <v>0</v>
      </c>
      <c r="L11" s="160">
        <v>17</v>
      </c>
      <c r="M11" s="160">
        <v>644</v>
      </c>
    </row>
    <row r="12" spans="1:13">
      <c r="A12" s="10">
        <v>3</v>
      </c>
      <c r="B12" s="484"/>
      <c r="C12" s="63" t="s">
        <v>309</v>
      </c>
      <c r="D12" s="102" t="s">
        <v>933</v>
      </c>
      <c r="E12" s="160">
        <v>47</v>
      </c>
      <c r="F12" s="160">
        <v>898</v>
      </c>
      <c r="G12" s="160">
        <v>19</v>
      </c>
      <c r="H12" s="160">
        <v>160</v>
      </c>
      <c r="I12" s="160">
        <v>1</v>
      </c>
      <c r="J12" s="160">
        <v>6</v>
      </c>
      <c r="K12" s="160">
        <v>0</v>
      </c>
      <c r="L12" s="160">
        <v>21</v>
      </c>
      <c r="M12" s="160">
        <v>533</v>
      </c>
    </row>
    <row r="13" spans="1:13">
      <c r="A13" s="10">
        <v>4</v>
      </c>
      <c r="B13" s="455"/>
      <c r="C13" s="63" t="s">
        <v>310</v>
      </c>
      <c r="D13" s="102" t="s">
        <v>996</v>
      </c>
      <c r="E13" s="160">
        <v>63</v>
      </c>
      <c r="F13" s="160">
        <v>1219</v>
      </c>
      <c r="G13" s="160">
        <v>13</v>
      </c>
      <c r="H13" s="160">
        <v>135</v>
      </c>
      <c r="I13" s="160">
        <v>17</v>
      </c>
      <c r="J13" s="160">
        <v>309</v>
      </c>
      <c r="K13" s="160">
        <v>0</v>
      </c>
      <c r="L13" s="160">
        <v>68</v>
      </c>
      <c r="M13" s="160">
        <v>920</v>
      </c>
    </row>
    <row r="14" spans="1:13">
      <c r="A14" s="10">
        <v>5</v>
      </c>
      <c r="B14" s="452" t="s">
        <v>398</v>
      </c>
      <c r="C14" s="63" t="s">
        <v>311</v>
      </c>
      <c r="D14" s="102" t="s">
        <v>974</v>
      </c>
      <c r="E14" s="160">
        <v>74</v>
      </c>
      <c r="F14" s="160">
        <v>948</v>
      </c>
      <c r="G14" s="160">
        <v>17</v>
      </c>
      <c r="H14" s="160">
        <v>269</v>
      </c>
      <c r="I14" s="160">
        <v>4</v>
      </c>
      <c r="J14" s="160">
        <v>49</v>
      </c>
      <c r="K14" s="160">
        <v>0</v>
      </c>
      <c r="L14" s="160">
        <v>24</v>
      </c>
      <c r="M14" s="160">
        <v>468</v>
      </c>
    </row>
    <row r="15" spans="1:13">
      <c r="A15" s="10">
        <v>6</v>
      </c>
      <c r="B15" s="453"/>
      <c r="C15" s="63" t="s">
        <v>312</v>
      </c>
      <c r="D15" s="102" t="s">
        <v>973</v>
      </c>
      <c r="E15" s="160">
        <v>72</v>
      </c>
      <c r="F15" s="160">
        <v>1648</v>
      </c>
      <c r="G15" s="160">
        <v>24</v>
      </c>
      <c r="H15" s="160">
        <v>263</v>
      </c>
      <c r="I15" s="160">
        <v>4</v>
      </c>
      <c r="J15" s="160">
        <v>93</v>
      </c>
      <c r="K15" s="160">
        <v>1</v>
      </c>
      <c r="L15" s="160">
        <v>56</v>
      </c>
      <c r="M15" s="160">
        <v>1065</v>
      </c>
    </row>
    <row r="16" spans="1:13">
      <c r="A16" s="10">
        <v>7</v>
      </c>
      <c r="B16" s="490" t="s">
        <v>402</v>
      </c>
      <c r="C16" s="63" t="s">
        <v>313</v>
      </c>
      <c r="D16" s="102" t="s">
        <v>935</v>
      </c>
      <c r="E16" s="160">
        <v>84</v>
      </c>
      <c r="F16" s="160">
        <v>1026</v>
      </c>
      <c r="G16" s="160">
        <v>32</v>
      </c>
      <c r="H16" s="160">
        <v>170</v>
      </c>
      <c r="I16" s="160">
        <v>0</v>
      </c>
      <c r="J16" s="160">
        <v>0</v>
      </c>
      <c r="K16" s="160">
        <v>0</v>
      </c>
      <c r="L16" s="160">
        <v>27</v>
      </c>
      <c r="M16" s="160">
        <v>675</v>
      </c>
    </row>
    <row r="17" spans="1:13" ht="21" customHeight="1">
      <c r="A17" s="10">
        <v>8</v>
      </c>
      <c r="B17" s="491"/>
      <c r="C17" s="63" t="s">
        <v>314</v>
      </c>
      <c r="D17" s="102" t="s">
        <v>1010</v>
      </c>
      <c r="E17" s="160">
        <v>92</v>
      </c>
      <c r="F17" s="160">
        <v>1281</v>
      </c>
      <c r="G17" s="160">
        <v>23</v>
      </c>
      <c r="H17" s="160">
        <v>195</v>
      </c>
      <c r="I17" s="160">
        <v>0</v>
      </c>
      <c r="J17" s="160">
        <v>0</v>
      </c>
      <c r="K17" s="160">
        <v>0</v>
      </c>
      <c r="L17" s="160">
        <v>27</v>
      </c>
      <c r="M17" s="160">
        <v>857</v>
      </c>
    </row>
    <row r="18" spans="1:13" ht="21" customHeight="1">
      <c r="A18" s="10">
        <v>9</v>
      </c>
      <c r="B18" s="491"/>
      <c r="C18" s="63" t="s">
        <v>1003</v>
      </c>
      <c r="D18" s="162" t="s">
        <v>980</v>
      </c>
      <c r="E18" s="160">
        <v>45</v>
      </c>
      <c r="F18" s="160">
        <v>1081</v>
      </c>
      <c r="G18" s="160">
        <v>15</v>
      </c>
      <c r="H18" s="160">
        <v>319</v>
      </c>
      <c r="I18" s="160">
        <v>0</v>
      </c>
      <c r="J18" s="160">
        <v>20</v>
      </c>
      <c r="K18" s="160">
        <v>0</v>
      </c>
      <c r="L18" s="160">
        <v>6</v>
      </c>
      <c r="M18" s="160">
        <v>861</v>
      </c>
    </row>
    <row r="19" spans="1:13" ht="19.5" customHeight="1">
      <c r="A19" s="10">
        <v>10</v>
      </c>
      <c r="B19" s="492"/>
      <c r="C19" s="63" t="s">
        <v>315</v>
      </c>
      <c r="D19" s="102" t="s">
        <v>979</v>
      </c>
      <c r="E19" s="160">
        <v>116</v>
      </c>
      <c r="F19" s="160">
        <v>1621</v>
      </c>
      <c r="G19" s="160">
        <v>31</v>
      </c>
      <c r="H19" s="160">
        <v>290</v>
      </c>
      <c r="I19" s="160">
        <v>4</v>
      </c>
      <c r="J19" s="160">
        <v>68</v>
      </c>
      <c r="K19" s="160">
        <v>2</v>
      </c>
      <c r="L19" s="160">
        <v>70</v>
      </c>
      <c r="M19" s="160">
        <v>1359</v>
      </c>
    </row>
    <row r="20" spans="1:13">
      <c r="A20" s="10">
        <v>11</v>
      </c>
      <c r="B20" s="493" t="s">
        <v>405</v>
      </c>
      <c r="C20" s="63" t="s">
        <v>316</v>
      </c>
      <c r="D20" s="102" t="s">
        <v>944</v>
      </c>
      <c r="E20" s="160">
        <v>53</v>
      </c>
      <c r="F20" s="160">
        <v>740</v>
      </c>
      <c r="G20" s="160">
        <v>16</v>
      </c>
      <c r="H20" s="160">
        <v>123</v>
      </c>
      <c r="I20" s="160">
        <v>9</v>
      </c>
      <c r="J20" s="160">
        <v>184</v>
      </c>
      <c r="K20" s="160">
        <v>0</v>
      </c>
      <c r="L20" s="160">
        <v>18</v>
      </c>
      <c r="M20" s="160">
        <v>753</v>
      </c>
    </row>
    <row r="21" spans="1:13">
      <c r="A21" s="10">
        <v>12</v>
      </c>
      <c r="B21" s="494"/>
      <c r="C21" s="63" t="s">
        <v>317</v>
      </c>
      <c r="D21" s="102" t="s">
        <v>945</v>
      </c>
      <c r="E21" s="160">
        <v>45</v>
      </c>
      <c r="F21" s="160">
        <v>776</v>
      </c>
      <c r="G21" s="160">
        <v>9</v>
      </c>
      <c r="H21" s="160">
        <v>230</v>
      </c>
      <c r="I21" s="160">
        <v>6</v>
      </c>
      <c r="J21" s="160">
        <v>103</v>
      </c>
      <c r="K21" s="160">
        <v>0</v>
      </c>
      <c r="L21" s="160">
        <v>18</v>
      </c>
      <c r="M21" s="160">
        <v>594</v>
      </c>
    </row>
    <row r="22" spans="1:13">
      <c r="A22" s="10">
        <v>13</v>
      </c>
      <c r="B22" s="494"/>
      <c r="C22" s="63" t="s">
        <v>318</v>
      </c>
      <c r="D22" s="102" t="s">
        <v>986</v>
      </c>
      <c r="E22" s="160">
        <v>81</v>
      </c>
      <c r="F22" s="160">
        <v>1301</v>
      </c>
      <c r="G22" s="160">
        <v>28</v>
      </c>
      <c r="H22" s="160">
        <v>274</v>
      </c>
      <c r="I22" s="160">
        <v>16</v>
      </c>
      <c r="J22" s="160">
        <v>478</v>
      </c>
      <c r="K22" s="160">
        <v>0</v>
      </c>
      <c r="L22" s="160">
        <v>47</v>
      </c>
      <c r="M22" s="160">
        <v>1188</v>
      </c>
    </row>
    <row r="23" spans="1:13">
      <c r="A23" s="10">
        <v>14</v>
      </c>
      <c r="B23" s="494"/>
      <c r="C23" s="72" t="s">
        <v>341</v>
      </c>
      <c r="D23" s="102" t="s">
        <v>943</v>
      </c>
      <c r="E23" s="160">
        <v>121</v>
      </c>
      <c r="F23" s="160">
        <v>2651</v>
      </c>
      <c r="G23" s="160">
        <v>50</v>
      </c>
      <c r="H23" s="160">
        <v>883</v>
      </c>
      <c r="I23" s="160">
        <v>23</v>
      </c>
      <c r="J23" s="160">
        <v>458</v>
      </c>
      <c r="K23" s="160">
        <v>1</v>
      </c>
      <c r="L23" s="160">
        <v>22</v>
      </c>
      <c r="M23" s="160">
        <v>2202</v>
      </c>
    </row>
    <row r="24" spans="1:13">
      <c r="A24" s="10">
        <v>15</v>
      </c>
      <c r="B24" s="494"/>
      <c r="C24" s="72" t="s">
        <v>342</v>
      </c>
      <c r="D24" s="102" t="s">
        <v>942</v>
      </c>
      <c r="E24" s="160">
        <v>75</v>
      </c>
      <c r="F24" s="160">
        <v>1360</v>
      </c>
      <c r="G24" s="160">
        <v>29</v>
      </c>
      <c r="H24" s="160">
        <v>512</v>
      </c>
      <c r="I24" s="160">
        <v>78</v>
      </c>
      <c r="J24" s="160">
        <v>1402</v>
      </c>
      <c r="K24" s="160">
        <v>0</v>
      </c>
      <c r="L24" s="160">
        <v>17</v>
      </c>
      <c r="M24" s="160">
        <v>2155</v>
      </c>
    </row>
    <row r="25" spans="1:13">
      <c r="A25" s="10">
        <v>16</v>
      </c>
      <c r="B25" s="494"/>
      <c r="C25" s="72" t="s">
        <v>341</v>
      </c>
      <c r="D25" s="102" t="s">
        <v>985</v>
      </c>
      <c r="E25" s="160">
        <v>156</v>
      </c>
      <c r="F25" s="160">
        <v>2389</v>
      </c>
      <c r="G25" s="160">
        <v>47</v>
      </c>
      <c r="H25" s="160">
        <v>426</v>
      </c>
      <c r="I25" s="160">
        <v>23</v>
      </c>
      <c r="J25" s="160">
        <v>374</v>
      </c>
      <c r="K25" s="160">
        <v>0</v>
      </c>
      <c r="L25" s="160">
        <v>58</v>
      </c>
      <c r="M25" s="160">
        <v>2105</v>
      </c>
    </row>
    <row r="26" spans="1:13">
      <c r="A26" s="10">
        <v>17</v>
      </c>
      <c r="B26" s="494"/>
      <c r="C26" s="72" t="s">
        <v>342</v>
      </c>
      <c r="D26" s="102" t="s">
        <v>1006</v>
      </c>
      <c r="E26" s="160">
        <v>117</v>
      </c>
      <c r="F26" s="160">
        <v>1893</v>
      </c>
      <c r="G26" s="160">
        <v>43</v>
      </c>
      <c r="H26" s="160">
        <v>463</v>
      </c>
      <c r="I26" s="160">
        <v>45</v>
      </c>
      <c r="J26" s="160">
        <v>874</v>
      </c>
      <c r="K26" s="160">
        <v>0</v>
      </c>
      <c r="L26" s="160">
        <v>11</v>
      </c>
      <c r="M26" s="160">
        <v>1847</v>
      </c>
    </row>
    <row r="27" spans="1:13">
      <c r="A27" s="10">
        <v>18</v>
      </c>
      <c r="B27" s="495"/>
      <c r="C27" s="72" t="s">
        <v>343</v>
      </c>
      <c r="D27" s="102" t="s">
        <v>983</v>
      </c>
      <c r="E27" s="160">
        <v>108</v>
      </c>
      <c r="F27" s="160">
        <v>1774</v>
      </c>
      <c r="G27" s="160">
        <v>23</v>
      </c>
      <c r="H27" s="160">
        <v>247</v>
      </c>
      <c r="I27" s="160">
        <v>21</v>
      </c>
      <c r="J27" s="160">
        <v>300</v>
      </c>
      <c r="K27" s="160">
        <v>1</v>
      </c>
      <c r="L27" s="160">
        <v>147</v>
      </c>
      <c r="M27" s="160">
        <v>1535</v>
      </c>
    </row>
    <row r="28" spans="1:13" ht="12.75" customHeight="1">
      <c r="A28" s="10">
        <v>19</v>
      </c>
      <c r="B28" s="454" t="s">
        <v>383</v>
      </c>
      <c r="C28" s="72" t="s">
        <v>319</v>
      </c>
      <c r="D28" s="102" t="s">
        <v>920</v>
      </c>
      <c r="E28" s="160">
        <v>92</v>
      </c>
      <c r="F28" s="160">
        <v>1584</v>
      </c>
      <c r="G28" s="160">
        <v>43</v>
      </c>
      <c r="H28" s="160">
        <v>459</v>
      </c>
      <c r="I28" s="160">
        <v>8</v>
      </c>
      <c r="J28" s="160">
        <v>159</v>
      </c>
      <c r="K28" s="160">
        <v>0</v>
      </c>
      <c r="L28" s="160">
        <v>22</v>
      </c>
      <c r="M28" s="160">
        <v>1042</v>
      </c>
    </row>
    <row r="29" spans="1:13">
      <c r="A29" s="10">
        <v>20</v>
      </c>
      <c r="B29" s="484"/>
      <c r="C29" s="72" t="s">
        <v>320</v>
      </c>
      <c r="D29" s="102" t="s">
        <v>921</v>
      </c>
      <c r="E29" s="160">
        <v>152</v>
      </c>
      <c r="F29" s="160">
        <v>2479</v>
      </c>
      <c r="G29" s="160">
        <v>62</v>
      </c>
      <c r="H29" s="160">
        <v>823</v>
      </c>
      <c r="I29" s="160">
        <v>5</v>
      </c>
      <c r="J29" s="160">
        <v>156</v>
      </c>
      <c r="K29" s="160">
        <v>0</v>
      </c>
      <c r="L29" s="160">
        <v>12</v>
      </c>
      <c r="M29" s="160">
        <v>1413</v>
      </c>
    </row>
    <row r="30" spans="1:13">
      <c r="A30" s="10">
        <v>21</v>
      </c>
      <c r="B30" s="484"/>
      <c r="C30" s="72" t="s">
        <v>321</v>
      </c>
      <c r="D30" s="102" t="s">
        <v>922</v>
      </c>
      <c r="E30" s="160">
        <v>38</v>
      </c>
      <c r="F30" s="160">
        <v>536</v>
      </c>
      <c r="G30" s="160">
        <v>14</v>
      </c>
      <c r="H30" s="160">
        <v>140</v>
      </c>
      <c r="I30" s="160">
        <v>1</v>
      </c>
      <c r="J30" s="160">
        <v>137</v>
      </c>
      <c r="K30" s="160">
        <v>0</v>
      </c>
      <c r="L30" s="160">
        <v>21</v>
      </c>
      <c r="M30" s="160">
        <v>420</v>
      </c>
    </row>
    <row r="31" spans="1:13">
      <c r="A31" s="10">
        <v>22</v>
      </c>
      <c r="B31" s="455"/>
      <c r="C31" s="72" t="s">
        <v>322</v>
      </c>
      <c r="D31" s="102" t="s">
        <v>992</v>
      </c>
      <c r="E31" s="160">
        <v>147</v>
      </c>
      <c r="F31" s="160">
        <v>2054</v>
      </c>
      <c r="G31" s="160">
        <v>43</v>
      </c>
      <c r="H31" s="160">
        <v>281</v>
      </c>
      <c r="I31" s="160">
        <v>0</v>
      </c>
      <c r="J31" s="160">
        <v>0</v>
      </c>
      <c r="K31" s="160">
        <v>1</v>
      </c>
      <c r="L31" s="160">
        <v>102</v>
      </c>
      <c r="M31" s="160">
        <v>987</v>
      </c>
    </row>
    <row r="32" spans="1:13">
      <c r="A32" s="10">
        <v>23</v>
      </c>
      <c r="B32" s="454" t="s">
        <v>385</v>
      </c>
      <c r="C32" s="63" t="s">
        <v>323</v>
      </c>
      <c r="D32" s="102" t="s">
        <v>926</v>
      </c>
      <c r="E32" s="160">
        <v>138</v>
      </c>
      <c r="F32" s="160">
        <v>1924</v>
      </c>
      <c r="G32" s="160">
        <v>52</v>
      </c>
      <c r="H32" s="160">
        <v>700</v>
      </c>
      <c r="I32" s="160">
        <v>18</v>
      </c>
      <c r="J32" s="160">
        <v>243</v>
      </c>
      <c r="K32" s="160">
        <v>0</v>
      </c>
      <c r="L32" s="160">
        <v>17</v>
      </c>
      <c r="M32" s="160">
        <v>1814</v>
      </c>
    </row>
    <row r="33" spans="1:13">
      <c r="A33" s="10">
        <v>24</v>
      </c>
      <c r="B33" s="484"/>
      <c r="C33" s="63" t="s">
        <v>324</v>
      </c>
      <c r="D33" s="102" t="s">
        <v>927</v>
      </c>
      <c r="E33" s="160">
        <v>40</v>
      </c>
      <c r="F33" s="160">
        <v>649</v>
      </c>
      <c r="G33" s="160">
        <v>12</v>
      </c>
      <c r="H33" s="160">
        <v>212</v>
      </c>
      <c r="I33" s="160">
        <v>4</v>
      </c>
      <c r="J33" s="160">
        <v>98</v>
      </c>
      <c r="K33" s="160">
        <v>0</v>
      </c>
      <c r="L33" s="160">
        <v>10</v>
      </c>
      <c r="M33" s="160">
        <v>578</v>
      </c>
    </row>
    <row r="34" spans="1:13">
      <c r="A34" s="10">
        <v>25</v>
      </c>
      <c r="B34" s="455"/>
      <c r="C34" s="63" t="s">
        <v>326</v>
      </c>
      <c r="D34" s="102" t="s">
        <v>993</v>
      </c>
      <c r="E34" s="160">
        <v>46</v>
      </c>
      <c r="F34" s="160">
        <v>533</v>
      </c>
      <c r="G34" s="160">
        <v>14</v>
      </c>
      <c r="H34" s="160">
        <v>104</v>
      </c>
      <c r="I34" s="160">
        <v>94</v>
      </c>
      <c r="J34" s="160">
        <v>1011</v>
      </c>
      <c r="K34" s="160">
        <v>1</v>
      </c>
      <c r="L34" s="160">
        <v>87</v>
      </c>
      <c r="M34" s="160">
        <v>1279</v>
      </c>
    </row>
    <row r="35" spans="1:13">
      <c r="A35" s="10">
        <v>26</v>
      </c>
      <c r="B35" s="454" t="s">
        <v>379</v>
      </c>
      <c r="C35" s="63" t="s">
        <v>327</v>
      </c>
      <c r="D35" s="102" t="s">
        <v>371</v>
      </c>
      <c r="E35" s="160">
        <v>63</v>
      </c>
      <c r="F35" s="160">
        <v>1206</v>
      </c>
      <c r="G35" s="160">
        <v>29</v>
      </c>
      <c r="H35" s="160">
        <v>333</v>
      </c>
      <c r="I35" s="160">
        <v>11</v>
      </c>
      <c r="J35" s="160">
        <v>167</v>
      </c>
      <c r="K35" s="160">
        <v>0</v>
      </c>
      <c r="L35" s="160">
        <v>3</v>
      </c>
      <c r="M35" s="160">
        <v>992</v>
      </c>
    </row>
    <row r="36" spans="1:13">
      <c r="A36" s="10">
        <v>27</v>
      </c>
      <c r="B36" s="455"/>
      <c r="C36" s="63" t="s">
        <v>329</v>
      </c>
      <c r="D36" s="102" t="s">
        <v>372</v>
      </c>
      <c r="E36" s="160">
        <v>70</v>
      </c>
      <c r="F36" s="160">
        <v>891</v>
      </c>
      <c r="G36" s="160">
        <v>14</v>
      </c>
      <c r="H36" s="160">
        <v>153</v>
      </c>
      <c r="I36" s="160">
        <v>0</v>
      </c>
      <c r="J36" s="160">
        <v>12</v>
      </c>
      <c r="K36" s="160">
        <v>1</v>
      </c>
      <c r="L36" s="160">
        <v>38</v>
      </c>
      <c r="M36" s="160">
        <v>663</v>
      </c>
    </row>
    <row r="37" spans="1:13">
      <c r="A37" s="10">
        <v>28</v>
      </c>
      <c r="B37" s="452" t="s">
        <v>404</v>
      </c>
      <c r="C37" s="63" t="s">
        <v>330</v>
      </c>
      <c r="D37" s="102" t="s">
        <v>938</v>
      </c>
      <c r="E37" s="160">
        <v>139</v>
      </c>
      <c r="F37" s="160">
        <v>2502</v>
      </c>
      <c r="G37" s="160">
        <v>62</v>
      </c>
      <c r="H37" s="160">
        <v>520</v>
      </c>
      <c r="I37" s="160">
        <v>1</v>
      </c>
      <c r="J37" s="160">
        <v>13</v>
      </c>
      <c r="K37" s="160">
        <v>0</v>
      </c>
      <c r="L37" s="160">
        <v>18</v>
      </c>
      <c r="M37" s="160">
        <v>1708</v>
      </c>
    </row>
    <row r="38" spans="1:13">
      <c r="A38" s="10">
        <v>29</v>
      </c>
      <c r="B38" s="483"/>
      <c r="C38" s="63" t="s">
        <v>332</v>
      </c>
      <c r="D38" s="102" t="s">
        <v>939</v>
      </c>
      <c r="E38" s="160">
        <v>53</v>
      </c>
      <c r="F38" s="160">
        <v>866</v>
      </c>
      <c r="G38" s="160">
        <v>16</v>
      </c>
      <c r="H38" s="160">
        <v>144</v>
      </c>
      <c r="I38" s="160">
        <v>4</v>
      </c>
      <c r="J38" s="160">
        <v>99</v>
      </c>
      <c r="K38" s="160">
        <v>0</v>
      </c>
      <c r="L38" s="160">
        <v>12</v>
      </c>
      <c r="M38" s="160">
        <v>630</v>
      </c>
    </row>
    <row r="39" spans="1:13">
      <c r="A39" s="10">
        <v>30</v>
      </c>
      <c r="B39" s="483"/>
      <c r="C39" s="63" t="s">
        <v>333</v>
      </c>
      <c r="D39" s="102" t="s">
        <v>941</v>
      </c>
      <c r="E39" s="160">
        <v>78</v>
      </c>
      <c r="F39" s="160">
        <v>1134</v>
      </c>
      <c r="G39" s="160">
        <v>19</v>
      </c>
      <c r="H39" s="160">
        <v>199</v>
      </c>
      <c r="I39" s="160">
        <v>4</v>
      </c>
      <c r="J39" s="160">
        <v>56</v>
      </c>
      <c r="K39" s="160">
        <v>0</v>
      </c>
      <c r="L39" s="160">
        <v>16</v>
      </c>
      <c r="M39" s="160">
        <v>760</v>
      </c>
    </row>
    <row r="40" spans="1:13" s="8" customFormat="1">
      <c r="A40" s="10">
        <v>31</v>
      </c>
      <c r="B40" s="483"/>
      <c r="C40" s="63" t="s">
        <v>334</v>
      </c>
      <c r="D40" s="102" t="s">
        <v>940</v>
      </c>
      <c r="E40" s="160">
        <v>56</v>
      </c>
      <c r="F40" s="160">
        <v>647</v>
      </c>
      <c r="G40" s="160">
        <v>22</v>
      </c>
      <c r="H40" s="160">
        <v>138</v>
      </c>
      <c r="I40" s="160">
        <v>66</v>
      </c>
      <c r="J40" s="160">
        <v>967</v>
      </c>
      <c r="K40" s="160">
        <v>1</v>
      </c>
      <c r="L40" s="160">
        <v>36</v>
      </c>
      <c r="M40" s="160">
        <v>848</v>
      </c>
    </row>
    <row r="41" spans="1:13" s="8" customFormat="1">
      <c r="A41" s="10">
        <v>32</v>
      </c>
      <c r="B41" s="453"/>
      <c r="C41" s="63" t="s">
        <v>335</v>
      </c>
      <c r="D41" s="102" t="s">
        <v>982</v>
      </c>
      <c r="E41" s="160">
        <v>114</v>
      </c>
      <c r="F41" s="160">
        <v>1874</v>
      </c>
      <c r="G41" s="160">
        <v>20</v>
      </c>
      <c r="H41" s="160">
        <v>236</v>
      </c>
      <c r="I41" s="160">
        <v>1</v>
      </c>
      <c r="J41" s="160">
        <v>16</v>
      </c>
      <c r="K41" s="160">
        <v>1</v>
      </c>
      <c r="L41" s="160">
        <v>88</v>
      </c>
      <c r="M41" s="160">
        <v>1297</v>
      </c>
    </row>
    <row r="42" spans="1:13" s="8" customFormat="1">
      <c r="A42" s="10">
        <v>33</v>
      </c>
      <c r="B42" s="454" t="s">
        <v>387</v>
      </c>
      <c r="C42" s="63" t="s">
        <v>336</v>
      </c>
      <c r="D42" s="102" t="s">
        <v>950</v>
      </c>
      <c r="E42" s="160">
        <v>115</v>
      </c>
      <c r="F42" s="160">
        <v>1920</v>
      </c>
      <c r="G42" s="160">
        <v>45</v>
      </c>
      <c r="H42" s="160">
        <v>569</v>
      </c>
      <c r="I42" s="160">
        <v>0</v>
      </c>
      <c r="J42" s="160">
        <v>17</v>
      </c>
      <c r="K42" s="160">
        <v>0</v>
      </c>
      <c r="L42" s="160">
        <v>11</v>
      </c>
      <c r="M42" s="160">
        <v>1246</v>
      </c>
    </row>
    <row r="43" spans="1:13" s="8" customFormat="1">
      <c r="A43" s="10">
        <v>34</v>
      </c>
      <c r="B43" s="484"/>
      <c r="C43" s="63" t="s">
        <v>337</v>
      </c>
      <c r="D43" s="102" t="s">
        <v>929</v>
      </c>
      <c r="E43" s="160">
        <v>53</v>
      </c>
      <c r="F43" s="160">
        <v>922</v>
      </c>
      <c r="G43" s="160">
        <v>17</v>
      </c>
      <c r="H43" s="160">
        <v>230</v>
      </c>
      <c r="I43" s="160">
        <v>2</v>
      </c>
      <c r="J43" s="160">
        <v>21</v>
      </c>
      <c r="K43" s="160">
        <v>0</v>
      </c>
      <c r="L43" s="160">
        <v>20</v>
      </c>
      <c r="M43" s="160">
        <v>486</v>
      </c>
    </row>
    <row r="44" spans="1:13" s="8" customFormat="1">
      <c r="A44" s="10">
        <v>35</v>
      </c>
      <c r="B44" s="484"/>
      <c r="C44" s="63" t="s">
        <v>338</v>
      </c>
      <c r="D44" s="102" t="s">
        <v>930</v>
      </c>
      <c r="E44" s="160">
        <v>67</v>
      </c>
      <c r="F44" s="160">
        <v>1146</v>
      </c>
      <c r="G44" s="160">
        <v>22</v>
      </c>
      <c r="H44" s="160">
        <v>348</v>
      </c>
      <c r="I44" s="160">
        <v>0</v>
      </c>
      <c r="J44" s="160">
        <v>1</v>
      </c>
      <c r="K44" s="160">
        <v>0</v>
      </c>
      <c r="L44" s="160">
        <v>23</v>
      </c>
      <c r="M44" s="160">
        <v>597</v>
      </c>
    </row>
    <row r="45" spans="1:13" s="8" customFormat="1">
      <c r="A45" s="10">
        <v>36</v>
      </c>
      <c r="B45" s="455"/>
      <c r="C45" s="63" t="s">
        <v>339</v>
      </c>
      <c r="D45" s="102" t="s">
        <v>995</v>
      </c>
      <c r="E45" s="160">
        <v>79</v>
      </c>
      <c r="F45" s="160">
        <v>1167</v>
      </c>
      <c r="G45" s="160">
        <v>18</v>
      </c>
      <c r="H45" s="160">
        <v>161</v>
      </c>
      <c r="I45" s="160">
        <v>23</v>
      </c>
      <c r="J45" s="160">
        <v>232</v>
      </c>
      <c r="K45" s="160">
        <v>1</v>
      </c>
      <c r="L45" s="160">
        <v>73</v>
      </c>
      <c r="M45" s="160">
        <v>919</v>
      </c>
    </row>
    <row r="46" spans="1:13" s="8" customFormat="1">
      <c r="A46" s="10">
        <v>37</v>
      </c>
      <c r="B46" s="452" t="s">
        <v>396</v>
      </c>
      <c r="C46" s="63" t="s">
        <v>340</v>
      </c>
      <c r="D46" s="102" t="s">
        <v>972</v>
      </c>
      <c r="E46" s="160">
        <v>84</v>
      </c>
      <c r="F46" s="160">
        <v>1248</v>
      </c>
      <c r="G46" s="160">
        <v>20</v>
      </c>
      <c r="H46" s="160">
        <v>286</v>
      </c>
      <c r="I46" s="160">
        <v>24</v>
      </c>
      <c r="J46" s="160">
        <v>253</v>
      </c>
      <c r="K46" s="160">
        <v>0</v>
      </c>
      <c r="L46" s="160">
        <v>21</v>
      </c>
      <c r="M46" s="160">
        <v>617</v>
      </c>
    </row>
    <row r="47" spans="1:13" s="8" customFormat="1">
      <c r="A47" s="10">
        <v>38</v>
      </c>
      <c r="B47" s="483"/>
      <c r="C47" s="63" t="s">
        <v>1004</v>
      </c>
      <c r="D47" s="162" t="s">
        <v>970</v>
      </c>
      <c r="E47" s="160">
        <v>91</v>
      </c>
      <c r="F47" s="160">
        <v>1331</v>
      </c>
      <c r="G47" s="160">
        <v>33</v>
      </c>
      <c r="H47" s="160">
        <v>281</v>
      </c>
      <c r="I47" s="160">
        <v>4</v>
      </c>
      <c r="J47" s="160">
        <v>39</v>
      </c>
      <c r="K47" s="160">
        <v>0</v>
      </c>
      <c r="L47" s="160">
        <v>27</v>
      </c>
      <c r="M47" s="160">
        <v>927</v>
      </c>
    </row>
    <row r="48" spans="1:13" ht="11.25" customHeight="1">
      <c r="A48" s="10">
        <v>39</v>
      </c>
      <c r="B48" s="453"/>
      <c r="C48" s="63" t="s">
        <v>1004</v>
      </c>
      <c r="D48" s="162" t="s">
        <v>971</v>
      </c>
      <c r="E48" s="160">
        <v>35</v>
      </c>
      <c r="F48" s="160">
        <v>644</v>
      </c>
      <c r="G48" s="160">
        <v>16</v>
      </c>
      <c r="H48" s="160">
        <v>198</v>
      </c>
      <c r="I48" s="160">
        <v>1</v>
      </c>
      <c r="J48" s="160">
        <v>18</v>
      </c>
      <c r="K48" s="160">
        <v>0</v>
      </c>
      <c r="L48" s="160">
        <v>11</v>
      </c>
      <c r="M48" s="160">
        <v>423</v>
      </c>
    </row>
    <row r="49" spans="1:21" s="8" customFormat="1">
      <c r="A49" s="10">
        <v>40</v>
      </c>
      <c r="B49" s="454" t="s">
        <v>395</v>
      </c>
      <c r="C49" s="72" t="s">
        <v>344</v>
      </c>
      <c r="D49" s="102" t="s">
        <v>1011</v>
      </c>
      <c r="E49" s="160">
        <v>92</v>
      </c>
      <c r="F49" s="160">
        <v>2089</v>
      </c>
      <c r="G49" s="160">
        <v>41</v>
      </c>
      <c r="H49" s="160">
        <v>679</v>
      </c>
      <c r="I49" s="160">
        <v>95</v>
      </c>
      <c r="J49" s="160">
        <v>1413</v>
      </c>
      <c r="K49" s="160">
        <v>0</v>
      </c>
      <c r="L49" s="160">
        <v>31</v>
      </c>
      <c r="M49" s="160">
        <v>3124</v>
      </c>
    </row>
    <row r="50" spans="1:21">
      <c r="A50" s="10">
        <v>41</v>
      </c>
      <c r="B50" s="484"/>
      <c r="C50" s="72" t="s">
        <v>345</v>
      </c>
      <c r="D50" s="102" t="s">
        <v>962</v>
      </c>
      <c r="E50" s="485">
        <v>404</v>
      </c>
      <c r="F50" s="475">
        <v>6736</v>
      </c>
      <c r="G50" s="475">
        <v>139</v>
      </c>
      <c r="H50" s="475">
        <v>1809</v>
      </c>
      <c r="I50" s="475">
        <v>109</v>
      </c>
      <c r="J50" s="475">
        <v>2308</v>
      </c>
      <c r="K50" s="475">
        <v>0</v>
      </c>
      <c r="L50" s="475">
        <v>62</v>
      </c>
      <c r="M50" s="475">
        <v>7819</v>
      </c>
    </row>
    <row r="51" spans="1:21">
      <c r="A51" s="10">
        <v>42</v>
      </c>
      <c r="B51" s="484"/>
      <c r="C51" s="72" t="s">
        <v>345</v>
      </c>
      <c r="D51" s="102" t="s">
        <v>946</v>
      </c>
      <c r="E51" s="486"/>
      <c r="F51" s="476"/>
      <c r="G51" s="476"/>
      <c r="H51" s="476"/>
      <c r="I51" s="476"/>
      <c r="J51" s="476"/>
      <c r="K51" s="476"/>
      <c r="L51" s="476"/>
      <c r="M51" s="476"/>
    </row>
    <row r="52" spans="1:21">
      <c r="A52" s="10">
        <v>43</v>
      </c>
      <c r="B52" s="484"/>
      <c r="C52" s="72" t="s">
        <v>345</v>
      </c>
      <c r="D52" s="102" t="s">
        <v>963</v>
      </c>
      <c r="E52" s="487"/>
      <c r="F52" s="477"/>
      <c r="G52" s="477"/>
      <c r="H52" s="477"/>
      <c r="I52" s="477"/>
      <c r="J52" s="477"/>
      <c r="K52" s="477"/>
      <c r="L52" s="477"/>
      <c r="M52" s="477"/>
    </row>
    <row r="53" spans="1:21">
      <c r="A53" s="10">
        <v>44</v>
      </c>
      <c r="B53" s="484"/>
      <c r="C53" s="72" t="s">
        <v>347</v>
      </c>
      <c r="D53" s="102" t="s">
        <v>964</v>
      </c>
      <c r="E53" s="160">
        <v>207</v>
      </c>
      <c r="F53" s="160">
        <v>2218</v>
      </c>
      <c r="G53" s="160">
        <v>42</v>
      </c>
      <c r="H53" s="160">
        <v>217</v>
      </c>
      <c r="I53" s="160">
        <v>3</v>
      </c>
      <c r="J53" s="160">
        <v>65</v>
      </c>
      <c r="K53" s="160">
        <v>1</v>
      </c>
      <c r="L53" s="160">
        <v>156</v>
      </c>
      <c r="M53" s="160">
        <v>1829</v>
      </c>
    </row>
    <row r="54" spans="1:21" ht="12.75" customHeight="1">
      <c r="A54" s="10">
        <v>45</v>
      </c>
      <c r="B54" s="484"/>
      <c r="C54" s="63" t="s">
        <v>346</v>
      </c>
      <c r="D54" s="102" t="s">
        <v>965</v>
      </c>
      <c r="E54" s="161">
        <v>103</v>
      </c>
      <c r="F54" s="161">
        <v>1517</v>
      </c>
      <c r="G54" s="161">
        <v>42</v>
      </c>
      <c r="H54" s="161">
        <v>360</v>
      </c>
      <c r="I54" s="161">
        <v>19</v>
      </c>
      <c r="J54" s="161">
        <v>353</v>
      </c>
      <c r="K54" s="161">
        <v>0</v>
      </c>
      <c r="L54" s="161">
        <v>18</v>
      </c>
      <c r="M54" s="161">
        <v>1613</v>
      </c>
    </row>
    <row r="55" spans="1:21" ht="12.75" customHeight="1">
      <c r="A55" s="10">
        <v>46</v>
      </c>
      <c r="B55" s="484"/>
      <c r="C55" s="72" t="s">
        <v>344</v>
      </c>
      <c r="D55" s="102" t="s">
        <v>966</v>
      </c>
      <c r="E55" s="160">
        <v>110</v>
      </c>
      <c r="F55" s="160">
        <v>1855</v>
      </c>
      <c r="G55" s="160">
        <v>31</v>
      </c>
      <c r="H55" s="160">
        <v>279</v>
      </c>
      <c r="I55" s="160">
        <v>5</v>
      </c>
      <c r="J55" s="160">
        <v>92</v>
      </c>
      <c r="K55" s="160">
        <v>1</v>
      </c>
      <c r="L55" s="160">
        <v>97</v>
      </c>
      <c r="M55" s="160">
        <v>1533</v>
      </c>
      <c r="P55" s="324"/>
      <c r="Q55" s="324"/>
      <c r="R55" s="324"/>
      <c r="S55" s="324"/>
      <c r="T55" s="324"/>
      <c r="U55" s="324"/>
    </row>
    <row r="56" spans="1:21" ht="12.75" customHeight="1">
      <c r="A56" s="10">
        <v>47</v>
      </c>
      <c r="B56" s="455"/>
      <c r="C56" s="63" t="s">
        <v>356</v>
      </c>
      <c r="D56" s="102" t="s">
        <v>968</v>
      </c>
      <c r="E56" s="160">
        <v>63</v>
      </c>
      <c r="F56" s="160">
        <v>1057</v>
      </c>
      <c r="G56" s="160">
        <v>16</v>
      </c>
      <c r="H56" s="160">
        <v>178</v>
      </c>
      <c r="I56" s="160">
        <v>20</v>
      </c>
      <c r="J56" s="160">
        <v>342</v>
      </c>
      <c r="K56" s="160">
        <v>0</v>
      </c>
      <c r="L56" s="160">
        <v>39</v>
      </c>
      <c r="M56" s="160">
        <v>859</v>
      </c>
    </row>
    <row r="57" spans="1:21">
      <c r="A57" s="10">
        <v>48</v>
      </c>
      <c r="B57" s="454" t="s">
        <v>386</v>
      </c>
      <c r="C57" s="63" t="s">
        <v>348</v>
      </c>
      <c r="D57" s="102" t="s">
        <v>994</v>
      </c>
      <c r="E57" s="160">
        <v>158</v>
      </c>
      <c r="F57" s="160">
        <v>2750</v>
      </c>
      <c r="G57" s="160">
        <v>52</v>
      </c>
      <c r="H57" s="160">
        <v>576</v>
      </c>
      <c r="I57" s="160">
        <v>1</v>
      </c>
      <c r="J57" s="160">
        <v>44</v>
      </c>
      <c r="K57" s="160">
        <v>0</v>
      </c>
      <c r="L57" s="160">
        <v>36</v>
      </c>
      <c r="M57" s="160">
        <v>1778</v>
      </c>
    </row>
    <row r="58" spans="1:21">
      <c r="A58" s="10">
        <v>49</v>
      </c>
      <c r="B58" s="484"/>
      <c r="C58" s="63" t="s">
        <v>348</v>
      </c>
      <c r="D58" s="102" t="s">
        <v>1009</v>
      </c>
      <c r="E58" s="160">
        <v>28</v>
      </c>
      <c r="F58" s="160">
        <v>587</v>
      </c>
      <c r="G58" s="160">
        <v>3</v>
      </c>
      <c r="H58" s="160">
        <v>75</v>
      </c>
      <c r="I58" s="160">
        <v>0</v>
      </c>
      <c r="J58" s="160">
        <v>39</v>
      </c>
      <c r="K58" s="160">
        <v>0</v>
      </c>
      <c r="L58" s="160">
        <v>41</v>
      </c>
      <c r="M58" s="160">
        <v>367</v>
      </c>
    </row>
    <row r="59" spans="1:21" ht="15.75" customHeight="1">
      <c r="A59" s="10">
        <v>50</v>
      </c>
      <c r="B59" s="455"/>
      <c r="C59" s="63" t="s">
        <v>349</v>
      </c>
      <c r="D59" s="102" t="s">
        <v>928</v>
      </c>
      <c r="E59" s="160">
        <v>94</v>
      </c>
      <c r="F59" s="160">
        <v>1064</v>
      </c>
      <c r="G59" s="160">
        <v>36</v>
      </c>
      <c r="H59" s="160">
        <v>287</v>
      </c>
      <c r="I59" s="160">
        <v>0</v>
      </c>
      <c r="J59" s="160">
        <v>11</v>
      </c>
      <c r="K59" s="160">
        <v>0</v>
      </c>
      <c r="L59" s="160">
        <v>10</v>
      </c>
      <c r="M59" s="160">
        <v>748</v>
      </c>
    </row>
    <row r="60" spans="1:21" ht="18" customHeight="1">
      <c r="A60" s="10">
        <v>51</v>
      </c>
      <c r="B60" s="452" t="s">
        <v>400</v>
      </c>
      <c r="C60" s="63" t="s">
        <v>361</v>
      </c>
      <c r="D60" s="102" t="s">
        <v>975</v>
      </c>
      <c r="E60" s="160">
        <v>79</v>
      </c>
      <c r="F60" s="160">
        <v>1340</v>
      </c>
      <c r="G60" s="160">
        <v>23</v>
      </c>
      <c r="H60" s="160">
        <v>154</v>
      </c>
      <c r="I60" s="160">
        <v>25</v>
      </c>
      <c r="J60" s="160">
        <v>428</v>
      </c>
      <c r="K60" s="160">
        <v>1</v>
      </c>
      <c r="L60" s="160">
        <v>55</v>
      </c>
      <c r="M60" s="160">
        <v>1147</v>
      </c>
    </row>
    <row r="61" spans="1:21" ht="20.25" customHeight="1">
      <c r="A61" s="10">
        <v>52</v>
      </c>
      <c r="B61" s="453"/>
      <c r="C61" s="63" t="s">
        <v>359</v>
      </c>
      <c r="D61" s="102" t="s">
        <v>976</v>
      </c>
      <c r="E61" s="160">
        <v>49</v>
      </c>
      <c r="F61" s="160">
        <v>995</v>
      </c>
      <c r="G61" s="160">
        <v>17</v>
      </c>
      <c r="H61" s="160">
        <v>173</v>
      </c>
      <c r="I61" s="160">
        <v>0</v>
      </c>
      <c r="J61" s="160">
        <v>35</v>
      </c>
      <c r="K61" s="160">
        <v>1</v>
      </c>
      <c r="L61" s="160">
        <v>22</v>
      </c>
      <c r="M61" s="160">
        <v>612</v>
      </c>
    </row>
    <row r="62" spans="1:21">
      <c r="A62" s="10">
        <v>53</v>
      </c>
      <c r="B62" s="454" t="s">
        <v>393</v>
      </c>
      <c r="C62" s="63" t="s">
        <v>350</v>
      </c>
      <c r="D62" s="102" t="s">
        <v>960</v>
      </c>
      <c r="E62" s="160">
        <v>116</v>
      </c>
      <c r="F62" s="160">
        <v>1600</v>
      </c>
      <c r="G62" s="160">
        <v>44</v>
      </c>
      <c r="H62" s="160">
        <v>436</v>
      </c>
      <c r="I62" s="160">
        <v>7</v>
      </c>
      <c r="J62" s="160">
        <v>45</v>
      </c>
      <c r="K62" s="160">
        <v>0</v>
      </c>
      <c r="L62" s="160">
        <v>7</v>
      </c>
      <c r="M62" s="160">
        <v>1055</v>
      </c>
    </row>
    <row r="63" spans="1:21">
      <c r="A63" s="10">
        <v>54</v>
      </c>
      <c r="B63" s="455"/>
      <c r="C63" s="63" t="s">
        <v>351</v>
      </c>
      <c r="D63" s="102" t="s">
        <v>959</v>
      </c>
      <c r="E63" s="160">
        <v>68</v>
      </c>
      <c r="F63" s="160">
        <v>1132</v>
      </c>
      <c r="G63" s="160">
        <v>19</v>
      </c>
      <c r="H63" s="160">
        <v>125</v>
      </c>
      <c r="I63" s="160">
        <v>5</v>
      </c>
      <c r="J63" s="160">
        <v>97</v>
      </c>
      <c r="K63" s="160">
        <v>0</v>
      </c>
      <c r="L63" s="160">
        <v>52</v>
      </c>
      <c r="M63" s="160">
        <v>750</v>
      </c>
    </row>
    <row r="64" spans="1:21">
      <c r="A64" s="10">
        <v>55</v>
      </c>
      <c r="B64" s="452" t="s">
        <v>403</v>
      </c>
      <c r="C64" s="63" t="s">
        <v>352</v>
      </c>
      <c r="D64" s="102" t="s">
        <v>937</v>
      </c>
      <c r="E64" s="160">
        <v>58</v>
      </c>
      <c r="F64" s="160">
        <v>869</v>
      </c>
      <c r="G64" s="160">
        <v>23</v>
      </c>
      <c r="H64" s="160">
        <v>165</v>
      </c>
      <c r="I64" s="160">
        <v>5</v>
      </c>
      <c r="J64" s="160">
        <v>123</v>
      </c>
      <c r="K64" s="160">
        <v>0</v>
      </c>
      <c r="L64" s="160">
        <v>17</v>
      </c>
      <c r="M64" s="160">
        <v>672</v>
      </c>
    </row>
    <row r="65" spans="1:13">
      <c r="A65" s="10">
        <v>56</v>
      </c>
      <c r="B65" s="453"/>
      <c r="C65" s="63" t="s">
        <v>353</v>
      </c>
      <c r="D65" s="102" t="s">
        <v>981</v>
      </c>
      <c r="E65" s="160">
        <v>118</v>
      </c>
      <c r="F65" s="160">
        <v>1682</v>
      </c>
      <c r="G65" s="160">
        <v>40</v>
      </c>
      <c r="H65" s="160">
        <v>283</v>
      </c>
      <c r="I65" s="160">
        <v>2</v>
      </c>
      <c r="J65" s="160">
        <v>64</v>
      </c>
      <c r="K65" s="160">
        <v>2</v>
      </c>
      <c r="L65" s="160">
        <v>52</v>
      </c>
      <c r="M65" s="160">
        <v>1037</v>
      </c>
    </row>
    <row r="66" spans="1:13">
      <c r="A66" s="10">
        <v>57</v>
      </c>
      <c r="B66" s="454" t="s">
        <v>382</v>
      </c>
      <c r="C66" s="63" t="s">
        <v>354</v>
      </c>
      <c r="D66" s="102" t="s">
        <v>919</v>
      </c>
      <c r="E66" s="160">
        <v>46</v>
      </c>
      <c r="F66" s="160">
        <v>921</v>
      </c>
      <c r="G66" s="160">
        <v>14</v>
      </c>
      <c r="H66" s="160">
        <v>133</v>
      </c>
      <c r="I66" s="160">
        <v>1</v>
      </c>
      <c r="J66" s="160">
        <v>22</v>
      </c>
      <c r="K66" s="160">
        <v>0</v>
      </c>
      <c r="L66" s="160">
        <v>14</v>
      </c>
      <c r="M66" s="160">
        <v>610</v>
      </c>
    </row>
    <row r="67" spans="1:13">
      <c r="A67" s="10">
        <v>58</v>
      </c>
      <c r="B67" s="455"/>
      <c r="C67" s="63" t="s">
        <v>355</v>
      </c>
      <c r="D67" s="102" t="s">
        <v>918</v>
      </c>
      <c r="E67" s="160">
        <v>114</v>
      </c>
      <c r="F67" s="160">
        <v>1667</v>
      </c>
      <c r="G67" s="160">
        <v>31</v>
      </c>
      <c r="H67" s="160">
        <v>290</v>
      </c>
      <c r="I67" s="160">
        <v>13</v>
      </c>
      <c r="J67" s="160">
        <v>189</v>
      </c>
      <c r="K67" s="160">
        <v>1</v>
      </c>
      <c r="L67" s="160">
        <v>37</v>
      </c>
      <c r="M67" s="160">
        <v>1115</v>
      </c>
    </row>
    <row r="68" spans="1:13">
      <c r="A68" s="10">
        <v>59</v>
      </c>
      <c r="B68" s="452" t="s">
        <v>401</v>
      </c>
      <c r="C68" s="63" t="s">
        <v>373</v>
      </c>
      <c r="D68" s="102" t="s">
        <v>978</v>
      </c>
      <c r="E68" s="160">
        <v>124</v>
      </c>
      <c r="F68" s="160">
        <v>2360</v>
      </c>
      <c r="G68" s="160">
        <v>48</v>
      </c>
      <c r="H68" s="160">
        <v>507</v>
      </c>
      <c r="I68" s="160">
        <v>4</v>
      </c>
      <c r="J68" s="160">
        <v>94</v>
      </c>
      <c r="K68" s="160">
        <v>0</v>
      </c>
      <c r="L68" s="160">
        <v>27</v>
      </c>
      <c r="M68" s="160">
        <v>1141</v>
      </c>
    </row>
    <row r="69" spans="1:13">
      <c r="A69" s="10">
        <v>60</v>
      </c>
      <c r="B69" s="483"/>
      <c r="C69" s="63" t="s">
        <v>360</v>
      </c>
      <c r="D69" s="102" t="s">
        <v>934</v>
      </c>
      <c r="E69" s="160">
        <v>61</v>
      </c>
      <c r="F69" s="160">
        <v>875</v>
      </c>
      <c r="G69" s="160">
        <v>29</v>
      </c>
      <c r="H69" s="160">
        <v>191</v>
      </c>
      <c r="I69" s="160">
        <v>9</v>
      </c>
      <c r="J69" s="160">
        <v>118</v>
      </c>
      <c r="K69" s="160">
        <v>1</v>
      </c>
      <c r="L69" s="160">
        <v>27</v>
      </c>
      <c r="M69" s="160">
        <v>428</v>
      </c>
    </row>
    <row r="70" spans="1:13">
      <c r="A70" s="10">
        <v>61</v>
      </c>
      <c r="B70" s="453"/>
      <c r="C70" s="63" t="s">
        <v>374</v>
      </c>
      <c r="D70" s="102" t="s">
        <v>977</v>
      </c>
      <c r="E70" s="160">
        <v>116</v>
      </c>
      <c r="F70" s="160">
        <v>1647</v>
      </c>
      <c r="G70" s="160">
        <v>28</v>
      </c>
      <c r="H70" s="160">
        <v>248</v>
      </c>
      <c r="I70" s="160">
        <v>11</v>
      </c>
      <c r="J70" s="160">
        <v>171</v>
      </c>
      <c r="K70" s="160">
        <v>0</v>
      </c>
      <c r="L70" s="160">
        <v>83</v>
      </c>
      <c r="M70" s="160">
        <v>949</v>
      </c>
    </row>
    <row r="71" spans="1:13">
      <c r="A71" s="10">
        <v>62</v>
      </c>
      <c r="B71" s="454" t="s">
        <v>384</v>
      </c>
      <c r="C71" s="63" t="s">
        <v>362</v>
      </c>
      <c r="D71" s="102" t="s">
        <v>925</v>
      </c>
      <c r="E71" s="160">
        <v>67</v>
      </c>
      <c r="F71" s="160">
        <v>924</v>
      </c>
      <c r="G71" s="160">
        <v>17</v>
      </c>
      <c r="H71" s="160">
        <v>201</v>
      </c>
      <c r="I71" s="160">
        <v>0</v>
      </c>
      <c r="J71" s="160">
        <v>11</v>
      </c>
      <c r="K71" s="160">
        <v>0</v>
      </c>
      <c r="L71" s="160">
        <v>18</v>
      </c>
      <c r="M71" s="160">
        <v>574</v>
      </c>
    </row>
    <row r="72" spans="1:13">
      <c r="A72" s="10">
        <v>63</v>
      </c>
      <c r="B72" s="484"/>
      <c r="C72" s="63" t="s">
        <v>364</v>
      </c>
      <c r="D72" s="102" t="s">
        <v>924</v>
      </c>
      <c r="E72" s="160">
        <v>62</v>
      </c>
      <c r="F72" s="160">
        <v>956</v>
      </c>
      <c r="G72" s="160">
        <v>24</v>
      </c>
      <c r="H72" s="160">
        <v>164</v>
      </c>
      <c r="I72" s="160">
        <v>1</v>
      </c>
      <c r="J72" s="160">
        <v>3</v>
      </c>
      <c r="K72" s="160">
        <v>0</v>
      </c>
      <c r="L72" s="160">
        <v>17</v>
      </c>
      <c r="M72" s="160">
        <v>660</v>
      </c>
    </row>
    <row r="73" spans="1:13">
      <c r="A73" s="10">
        <v>64</v>
      </c>
      <c r="B73" s="484"/>
      <c r="C73" s="72" t="s">
        <v>365</v>
      </c>
      <c r="D73" s="102" t="s">
        <v>923</v>
      </c>
      <c r="E73" s="160">
        <v>59</v>
      </c>
      <c r="F73" s="160">
        <v>794</v>
      </c>
      <c r="G73" s="160">
        <v>14</v>
      </c>
      <c r="H73" s="160">
        <v>172</v>
      </c>
      <c r="I73" s="160">
        <v>7</v>
      </c>
      <c r="J73" s="160">
        <v>43</v>
      </c>
      <c r="K73" s="160">
        <v>1</v>
      </c>
      <c r="L73" s="160">
        <v>9</v>
      </c>
      <c r="M73" s="160">
        <v>548</v>
      </c>
    </row>
    <row r="74" spans="1:13">
      <c r="A74" s="10">
        <v>65</v>
      </c>
      <c r="B74" s="455"/>
      <c r="C74" s="63" t="s">
        <v>1007</v>
      </c>
      <c r="D74" s="102" t="s">
        <v>947</v>
      </c>
      <c r="E74" s="160">
        <v>57</v>
      </c>
      <c r="F74" s="160">
        <v>964</v>
      </c>
      <c r="G74" s="160">
        <v>20</v>
      </c>
      <c r="H74" s="160">
        <v>231</v>
      </c>
      <c r="I74" s="160">
        <v>0</v>
      </c>
      <c r="J74" s="160">
        <v>5</v>
      </c>
      <c r="K74" s="160">
        <v>0</v>
      </c>
      <c r="L74" s="160">
        <v>21</v>
      </c>
      <c r="M74" s="160">
        <v>699</v>
      </c>
    </row>
    <row r="75" spans="1:13">
      <c r="A75" s="10">
        <v>66</v>
      </c>
      <c r="B75" s="454" t="s">
        <v>391</v>
      </c>
      <c r="C75" s="63" t="s">
        <v>366</v>
      </c>
      <c r="D75" s="102" t="s">
        <v>956</v>
      </c>
      <c r="E75" s="160">
        <v>127</v>
      </c>
      <c r="F75" s="160">
        <v>1962</v>
      </c>
      <c r="G75" s="160">
        <v>40</v>
      </c>
      <c r="H75" s="160">
        <v>460</v>
      </c>
      <c r="I75" s="160">
        <v>3</v>
      </c>
      <c r="J75" s="160">
        <v>150</v>
      </c>
      <c r="K75" s="160">
        <v>0</v>
      </c>
      <c r="L75" s="160">
        <v>31</v>
      </c>
      <c r="M75" s="160">
        <v>1484</v>
      </c>
    </row>
    <row r="76" spans="1:13">
      <c r="A76" s="10">
        <v>67</v>
      </c>
      <c r="B76" s="455"/>
      <c r="C76" s="63" t="s">
        <v>366</v>
      </c>
      <c r="D76" s="102" t="s">
        <v>955</v>
      </c>
      <c r="E76" s="160">
        <v>70</v>
      </c>
      <c r="F76" s="160">
        <v>1091</v>
      </c>
      <c r="G76" s="160">
        <v>29</v>
      </c>
      <c r="H76" s="160">
        <v>368</v>
      </c>
      <c r="I76" s="160">
        <v>3</v>
      </c>
      <c r="J76" s="160">
        <v>63</v>
      </c>
      <c r="K76" s="160">
        <v>0</v>
      </c>
      <c r="L76" s="160">
        <v>19</v>
      </c>
      <c r="M76" s="160">
        <v>793</v>
      </c>
    </row>
    <row r="77" spans="1:13">
      <c r="A77" s="10">
        <v>68</v>
      </c>
      <c r="B77" s="454" t="s">
        <v>388</v>
      </c>
      <c r="C77" s="72" t="s">
        <v>328</v>
      </c>
      <c r="D77" s="102" t="s">
        <v>931</v>
      </c>
      <c r="E77" s="160">
        <v>49</v>
      </c>
      <c r="F77" s="160">
        <v>665</v>
      </c>
      <c r="G77" s="160">
        <v>12</v>
      </c>
      <c r="H77" s="160">
        <v>137</v>
      </c>
      <c r="I77" s="160">
        <v>0</v>
      </c>
      <c r="J77" s="160">
        <v>3</v>
      </c>
      <c r="K77" s="160">
        <v>0</v>
      </c>
      <c r="L77" s="160">
        <v>9</v>
      </c>
      <c r="M77" s="160">
        <v>473</v>
      </c>
    </row>
    <row r="78" spans="1:13">
      <c r="A78" s="10">
        <v>69</v>
      </c>
      <c r="B78" s="455"/>
      <c r="C78" s="72" t="s">
        <v>370</v>
      </c>
      <c r="D78" s="102" t="s">
        <v>951</v>
      </c>
      <c r="E78" s="160">
        <v>118</v>
      </c>
      <c r="F78" s="160">
        <v>1562</v>
      </c>
      <c r="G78" s="160">
        <v>40</v>
      </c>
      <c r="H78" s="160">
        <v>295</v>
      </c>
      <c r="I78" s="160">
        <v>3</v>
      </c>
      <c r="J78" s="160">
        <v>95</v>
      </c>
      <c r="K78" s="160">
        <v>0</v>
      </c>
      <c r="L78" s="160">
        <v>39</v>
      </c>
      <c r="M78" s="160">
        <v>924</v>
      </c>
    </row>
    <row r="79" spans="1:13">
      <c r="A79" s="10">
        <v>70</v>
      </c>
      <c r="B79" s="454" t="s">
        <v>392</v>
      </c>
      <c r="C79" s="72" t="s">
        <v>367</v>
      </c>
      <c r="D79" s="102" t="s">
        <v>957</v>
      </c>
      <c r="E79" s="160">
        <v>62</v>
      </c>
      <c r="F79" s="160">
        <v>925</v>
      </c>
      <c r="G79" s="160">
        <v>18</v>
      </c>
      <c r="H79" s="160">
        <v>194</v>
      </c>
      <c r="I79" s="160">
        <v>10</v>
      </c>
      <c r="J79" s="160">
        <v>72</v>
      </c>
      <c r="K79" s="160">
        <v>0</v>
      </c>
      <c r="L79" s="160">
        <v>22</v>
      </c>
      <c r="M79" s="160">
        <v>647</v>
      </c>
    </row>
    <row r="80" spans="1:13">
      <c r="A80" s="10">
        <v>71</v>
      </c>
      <c r="B80" s="455"/>
      <c r="C80" s="72" t="s">
        <v>368</v>
      </c>
      <c r="D80" s="102" t="s">
        <v>958</v>
      </c>
      <c r="E80" s="160">
        <v>48</v>
      </c>
      <c r="F80" s="160">
        <v>870</v>
      </c>
      <c r="G80" s="160">
        <v>12</v>
      </c>
      <c r="H80" s="160">
        <v>166</v>
      </c>
      <c r="I80" s="160">
        <v>0</v>
      </c>
      <c r="J80" s="160">
        <v>19</v>
      </c>
      <c r="K80" s="160">
        <v>0</v>
      </c>
      <c r="L80" s="160">
        <v>24</v>
      </c>
      <c r="M80" s="160">
        <v>563</v>
      </c>
    </row>
    <row r="81" spans="1:13">
      <c r="A81" s="10">
        <v>72</v>
      </c>
      <c r="B81" s="496" t="s">
        <v>375</v>
      </c>
      <c r="C81" s="73" t="s">
        <v>369</v>
      </c>
      <c r="D81" s="102" t="s">
        <v>987</v>
      </c>
      <c r="E81" s="160">
        <v>12</v>
      </c>
      <c r="F81" s="160">
        <v>36</v>
      </c>
      <c r="G81" s="160">
        <v>4</v>
      </c>
      <c r="H81" s="160">
        <v>14</v>
      </c>
      <c r="I81" s="160">
        <v>3</v>
      </c>
      <c r="J81" s="160">
        <v>9</v>
      </c>
      <c r="K81" s="160">
        <v>0</v>
      </c>
      <c r="L81" s="160">
        <v>1</v>
      </c>
      <c r="M81" s="160">
        <v>24</v>
      </c>
    </row>
    <row r="82" spans="1:13">
      <c r="A82" s="10">
        <v>73</v>
      </c>
      <c r="B82" s="496"/>
      <c r="C82" s="73" t="s">
        <v>363</v>
      </c>
      <c r="D82" s="102" t="s">
        <v>988</v>
      </c>
      <c r="E82" s="160">
        <v>12</v>
      </c>
      <c r="F82" s="160">
        <v>41</v>
      </c>
      <c r="G82" s="160">
        <v>7</v>
      </c>
      <c r="H82" s="160">
        <v>17</v>
      </c>
      <c r="I82" s="160">
        <v>0</v>
      </c>
      <c r="J82" s="160">
        <v>0</v>
      </c>
      <c r="K82" s="160">
        <v>0</v>
      </c>
      <c r="L82" s="160">
        <v>1</v>
      </c>
      <c r="M82" s="160">
        <v>24</v>
      </c>
    </row>
    <row r="83" spans="1:13">
      <c r="A83" s="10">
        <v>74</v>
      </c>
      <c r="B83" s="496"/>
      <c r="C83" s="73" t="s">
        <v>325</v>
      </c>
      <c r="D83" s="102" t="s">
        <v>990</v>
      </c>
      <c r="E83" s="160">
        <v>4</v>
      </c>
      <c r="F83" s="160">
        <v>22</v>
      </c>
      <c r="G83" s="160">
        <v>2</v>
      </c>
      <c r="H83" s="160">
        <v>10</v>
      </c>
      <c r="I83" s="160">
        <v>0</v>
      </c>
      <c r="J83" s="160">
        <v>1</v>
      </c>
      <c r="K83" s="160">
        <v>0</v>
      </c>
      <c r="L83" s="160">
        <v>0</v>
      </c>
      <c r="M83" s="160">
        <v>15</v>
      </c>
    </row>
    <row r="84" spans="1:13" ht="18.75" customHeight="1">
      <c r="A84" s="10">
        <v>75</v>
      </c>
      <c r="B84" s="496"/>
      <c r="C84" s="74" t="s">
        <v>376</v>
      </c>
      <c r="D84" s="102" t="s">
        <v>989</v>
      </c>
      <c r="E84" s="160">
        <v>16</v>
      </c>
      <c r="F84" s="160">
        <v>36</v>
      </c>
      <c r="G84" s="160">
        <v>10</v>
      </c>
      <c r="H84" s="160">
        <v>17</v>
      </c>
      <c r="I84" s="160">
        <v>0</v>
      </c>
      <c r="J84" s="160">
        <v>3</v>
      </c>
      <c r="K84" s="160">
        <v>0</v>
      </c>
      <c r="L84" s="160">
        <v>0</v>
      </c>
      <c r="M84" s="160">
        <v>29</v>
      </c>
    </row>
    <row r="85" spans="1:13" ht="25.5">
      <c r="A85" s="10">
        <v>76</v>
      </c>
      <c r="B85" s="117" t="s">
        <v>396</v>
      </c>
      <c r="C85" s="73" t="s">
        <v>357</v>
      </c>
      <c r="D85" s="102" t="s">
        <v>969</v>
      </c>
      <c r="E85" s="160">
        <v>82</v>
      </c>
      <c r="F85" s="160">
        <v>1348</v>
      </c>
      <c r="G85" s="160">
        <v>32</v>
      </c>
      <c r="H85" s="160">
        <v>487</v>
      </c>
      <c r="I85" s="160">
        <v>16</v>
      </c>
      <c r="J85" s="160">
        <v>297</v>
      </c>
      <c r="K85" s="160">
        <v>0</v>
      </c>
      <c r="L85" s="160">
        <v>31</v>
      </c>
      <c r="M85" s="160">
        <v>1141</v>
      </c>
    </row>
    <row r="86" spans="1:13" ht="32.25" customHeight="1">
      <c r="A86" s="10">
        <v>77</v>
      </c>
      <c r="B86" s="164" t="s">
        <v>394</v>
      </c>
      <c r="C86" s="73" t="s">
        <v>358</v>
      </c>
      <c r="D86" s="102" t="s">
        <v>961</v>
      </c>
      <c r="E86" s="160">
        <v>79</v>
      </c>
      <c r="F86" s="160">
        <v>1031</v>
      </c>
      <c r="G86" s="160">
        <v>25</v>
      </c>
      <c r="H86" s="160">
        <v>201</v>
      </c>
      <c r="I86" s="160">
        <v>18</v>
      </c>
      <c r="J86" s="160">
        <v>217</v>
      </c>
      <c r="K86" s="160">
        <v>1</v>
      </c>
      <c r="L86" s="160">
        <v>21</v>
      </c>
      <c r="M86" s="160">
        <v>801</v>
      </c>
    </row>
    <row r="87" spans="1:13" ht="17.25" customHeight="1">
      <c r="A87" s="10">
        <v>78</v>
      </c>
      <c r="B87" s="454" t="s">
        <v>390</v>
      </c>
      <c r="C87" s="73" t="s">
        <v>1005</v>
      </c>
      <c r="D87" s="102" t="s">
        <v>954</v>
      </c>
      <c r="E87" s="160">
        <v>50</v>
      </c>
      <c r="F87" s="160">
        <v>841</v>
      </c>
      <c r="G87" s="160">
        <v>16</v>
      </c>
      <c r="H87" s="160">
        <v>195</v>
      </c>
      <c r="I87" s="160">
        <v>9</v>
      </c>
      <c r="J87" s="160">
        <v>178</v>
      </c>
      <c r="K87" s="160">
        <v>0</v>
      </c>
      <c r="L87" s="160">
        <v>19</v>
      </c>
      <c r="M87" s="160">
        <v>688</v>
      </c>
    </row>
    <row r="88" spans="1:13" ht="34.5" customHeight="1">
      <c r="A88" s="10">
        <v>79</v>
      </c>
      <c r="B88" s="455"/>
      <c r="C88" s="73" t="s">
        <v>1008</v>
      </c>
      <c r="D88" s="102" t="s">
        <v>953</v>
      </c>
      <c r="E88" s="160">
        <v>48</v>
      </c>
      <c r="F88" s="160">
        <v>669</v>
      </c>
      <c r="G88" s="160">
        <v>21</v>
      </c>
      <c r="H88" s="160">
        <v>205</v>
      </c>
      <c r="I88" s="160">
        <v>5</v>
      </c>
      <c r="J88" s="160">
        <v>104</v>
      </c>
      <c r="K88" s="160">
        <v>0</v>
      </c>
      <c r="L88" s="160">
        <v>23</v>
      </c>
      <c r="M88" s="160">
        <v>600</v>
      </c>
    </row>
    <row r="89" spans="1:13">
      <c r="A89" s="10">
        <v>80</v>
      </c>
      <c r="B89" s="149" t="s">
        <v>377</v>
      </c>
      <c r="C89" s="73" t="s">
        <v>331</v>
      </c>
      <c r="D89" s="102" t="s">
        <v>991</v>
      </c>
      <c r="E89" s="160">
        <v>5</v>
      </c>
      <c r="F89" s="160">
        <v>32</v>
      </c>
      <c r="G89" s="160">
        <v>2</v>
      </c>
      <c r="H89" s="160">
        <v>6</v>
      </c>
      <c r="I89" s="160">
        <v>0</v>
      </c>
      <c r="J89" s="160">
        <v>0</v>
      </c>
      <c r="K89" s="160">
        <v>0</v>
      </c>
      <c r="L89" s="160">
        <v>0</v>
      </c>
      <c r="M89" s="160">
        <v>27</v>
      </c>
    </row>
    <row r="90" spans="1:13">
      <c r="B90" s="488" t="s">
        <v>1404</v>
      </c>
      <c r="C90" s="489"/>
      <c r="D90" s="10"/>
      <c r="E90" s="2">
        <f t="shared" ref="E90:M90" si="0">SUM(E10:E89)</f>
        <v>6451</v>
      </c>
      <c r="F90" s="2">
        <f t="shared" si="0"/>
        <v>102137</v>
      </c>
      <c r="G90" s="2">
        <f t="shared" si="0"/>
        <v>2128</v>
      </c>
      <c r="H90" s="2">
        <f t="shared" si="0"/>
        <v>23049</v>
      </c>
      <c r="I90" s="2">
        <f t="shared" si="0"/>
        <v>944</v>
      </c>
      <c r="J90" s="2">
        <f t="shared" si="0"/>
        <v>16221</v>
      </c>
      <c r="K90" s="2">
        <f t="shared" si="0"/>
        <v>21</v>
      </c>
      <c r="L90" s="2">
        <f t="shared" si="0"/>
        <v>2522</v>
      </c>
      <c r="M90" s="2">
        <f t="shared" si="0"/>
        <v>80433</v>
      </c>
    </row>
    <row r="91" spans="1:13">
      <c r="D91" s="308"/>
      <c r="E91" s="309"/>
      <c r="F91" s="309"/>
      <c r="G91" s="309"/>
      <c r="H91" s="309"/>
      <c r="I91" s="309"/>
      <c r="J91" s="309"/>
      <c r="K91" s="309"/>
      <c r="L91" s="309"/>
      <c r="M91" s="309"/>
    </row>
  </sheetData>
  <mergeCells count="53">
    <mergeCell ref="B90:C90"/>
    <mergeCell ref="B32:B34"/>
    <mergeCell ref="B35:B36"/>
    <mergeCell ref="B10:B13"/>
    <mergeCell ref="B14:B15"/>
    <mergeCell ref="B16:B19"/>
    <mergeCell ref="B20:B27"/>
    <mergeCell ref="B28:B31"/>
    <mergeCell ref="B57:B59"/>
    <mergeCell ref="B81:B84"/>
    <mergeCell ref="B87:B88"/>
    <mergeCell ref="B68:B70"/>
    <mergeCell ref="B71:B74"/>
    <mergeCell ref="B75:B76"/>
    <mergeCell ref="B79:B80"/>
    <mergeCell ref="B77:B78"/>
    <mergeCell ref="E50:E52"/>
    <mergeCell ref="F50:F52"/>
    <mergeCell ref="G50:G52"/>
    <mergeCell ref="H50:H52"/>
    <mergeCell ref="I50:I52"/>
    <mergeCell ref="K3:L3"/>
    <mergeCell ref="I4:J5"/>
    <mergeCell ref="K50:K52"/>
    <mergeCell ref="L50:L52"/>
    <mergeCell ref="M50:M52"/>
    <mergeCell ref="A8:M8"/>
    <mergeCell ref="C2:C3"/>
    <mergeCell ref="K4:L5"/>
    <mergeCell ref="E4:H4"/>
    <mergeCell ref="G5:H5"/>
    <mergeCell ref="E5:F5"/>
    <mergeCell ref="B37:B41"/>
    <mergeCell ref="B42:B45"/>
    <mergeCell ref="B46:B48"/>
    <mergeCell ref="B49:B56"/>
    <mergeCell ref="J50:J52"/>
    <mergeCell ref="B64:B65"/>
    <mergeCell ref="B60:B61"/>
    <mergeCell ref="B62:B63"/>
    <mergeCell ref="B66:B67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</mergeCells>
  <phoneticPr fontId="8" type="noConversion"/>
  <pageMargins left="0.42" right="0.22" top="0.38" bottom="0.42" header="0.24" footer="0.28000000000000003"/>
  <pageSetup paperSize="9" scale="5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270"/>
  <sheetViews>
    <sheetView zoomScale="110" zoomScaleNormal="110" workbookViewId="0">
      <selection activeCell="C25" sqref="C25:G25"/>
    </sheetView>
  </sheetViews>
  <sheetFormatPr defaultColWidth="9.140625" defaultRowHeight="12.75"/>
  <cols>
    <col min="1" max="1" width="4.85546875" style="194" customWidth="1"/>
    <col min="2" max="2" width="18.28515625" style="196" customWidth="1"/>
    <col min="3" max="3" width="17.28515625" style="194" customWidth="1"/>
    <col min="4" max="4" width="16.28515625" style="194" customWidth="1"/>
    <col min="5" max="5" width="21.140625" style="194" customWidth="1"/>
    <col min="6" max="6" width="22.85546875" style="194" customWidth="1"/>
    <col min="7" max="7" width="22.7109375" style="194" customWidth="1"/>
    <col min="8" max="8" width="24.7109375" style="195" customWidth="1"/>
    <col min="9" max="16384" width="9.140625" style="194"/>
  </cols>
  <sheetData>
    <row r="1" spans="1:27" ht="39.75" customHeight="1">
      <c r="A1" s="526" t="s">
        <v>1125</v>
      </c>
      <c r="B1" s="527"/>
      <c r="C1" s="527"/>
      <c r="D1" s="527"/>
      <c r="E1" s="527"/>
      <c r="F1" s="527"/>
      <c r="G1" s="528"/>
      <c r="H1" s="198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</row>
    <row r="2" spans="1:27" ht="20.100000000000001" customHeight="1">
      <c r="A2" s="232" t="s">
        <v>63</v>
      </c>
      <c r="B2" s="231">
        <v>2</v>
      </c>
      <c r="C2" s="230">
        <v>3</v>
      </c>
      <c r="D2" s="230">
        <v>4</v>
      </c>
      <c r="E2" s="230">
        <v>5</v>
      </c>
      <c r="F2" s="230">
        <v>6</v>
      </c>
      <c r="G2" s="230">
        <v>7</v>
      </c>
      <c r="H2" s="198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</row>
    <row r="3" spans="1:27" ht="96">
      <c r="A3" s="229" t="s">
        <v>11</v>
      </c>
      <c r="B3" s="217" t="s">
        <v>45</v>
      </c>
      <c r="C3" s="228" t="s">
        <v>152</v>
      </c>
      <c r="D3" s="228" t="s">
        <v>153</v>
      </c>
      <c r="E3" s="228" t="s">
        <v>64</v>
      </c>
      <c r="F3" s="228" t="s">
        <v>154</v>
      </c>
      <c r="G3" s="228" t="s">
        <v>155</v>
      </c>
      <c r="H3" s="198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</row>
    <row r="4" spans="1:27" ht="43.5" customHeight="1" thickBot="1">
      <c r="A4" s="497" t="s">
        <v>63</v>
      </c>
      <c r="B4" s="202" t="s">
        <v>803</v>
      </c>
      <c r="C4" s="529" t="s">
        <v>804</v>
      </c>
      <c r="D4" s="530"/>
      <c r="E4" s="530"/>
      <c r="F4" s="530"/>
      <c r="G4" s="531"/>
      <c r="H4" s="198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</row>
    <row r="5" spans="1:27" ht="43.5" customHeight="1" thickBot="1">
      <c r="A5" s="497"/>
      <c r="B5" s="200" t="s">
        <v>1106</v>
      </c>
      <c r="C5" s="227">
        <v>1.2037037037037035E-2</v>
      </c>
      <c r="D5" s="225">
        <v>5.4178240740740735E-2</v>
      </c>
      <c r="E5" s="226">
        <v>103</v>
      </c>
      <c r="F5" s="225">
        <v>1.3515391487979209E-2</v>
      </c>
      <c r="G5" s="225">
        <v>5.4178240740740735E-2</v>
      </c>
      <c r="H5" s="532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3"/>
      <c r="W5" s="533"/>
      <c r="X5" s="533"/>
      <c r="Y5" s="533"/>
      <c r="Z5" s="533"/>
      <c r="AA5" s="533"/>
    </row>
    <row r="6" spans="1:27" ht="31.15" customHeight="1" thickBot="1">
      <c r="A6" s="497"/>
      <c r="B6" s="200" t="s">
        <v>1105</v>
      </c>
      <c r="C6" s="227">
        <v>3.8831018518518511E-3</v>
      </c>
      <c r="D6" s="225">
        <v>6.1805555555555558E-2</v>
      </c>
      <c r="E6" s="226">
        <v>42</v>
      </c>
      <c r="F6" s="225">
        <v>4.9274446050096409E-3</v>
      </c>
      <c r="G6" s="225">
        <v>6.1805555555555558E-2</v>
      </c>
      <c r="H6" s="198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7" spans="1:27" ht="39.75" thickBot="1">
      <c r="A7" s="497" t="s">
        <v>205</v>
      </c>
      <c r="B7" s="202" t="s">
        <v>803</v>
      </c>
      <c r="C7" s="498" t="s">
        <v>805</v>
      </c>
      <c r="D7" s="499"/>
      <c r="E7" s="499"/>
      <c r="F7" s="499"/>
      <c r="G7" s="500"/>
      <c r="H7" s="198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</row>
    <row r="8" spans="1:27" ht="36.75" thickBot="1">
      <c r="A8" s="497"/>
      <c r="B8" s="200" t="s">
        <v>1106</v>
      </c>
      <c r="C8" s="201">
        <v>1.306712962962963E-2</v>
      </c>
      <c r="D8" s="201">
        <v>5.0231481481481481E-2</v>
      </c>
      <c r="E8" s="199">
        <v>217</v>
      </c>
      <c r="F8" s="201">
        <v>1.4534054028255061E-2</v>
      </c>
      <c r="G8" s="201">
        <v>5.0231481481481481E-2</v>
      </c>
      <c r="H8" s="198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</row>
    <row r="9" spans="1:27" ht="24.75" thickBot="1">
      <c r="A9" s="497"/>
      <c r="B9" s="200" t="s">
        <v>1105</v>
      </c>
      <c r="C9" s="201">
        <v>3.7962962962962963E-3</v>
      </c>
      <c r="D9" s="201">
        <v>4.387731481481482E-2</v>
      </c>
      <c r="E9" s="199">
        <v>18</v>
      </c>
      <c r="F9" s="201">
        <v>4.2508480702925112E-3</v>
      </c>
      <c r="G9" s="201">
        <v>4.387731481481482E-2</v>
      </c>
      <c r="H9" s="198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</row>
    <row r="10" spans="1:27" ht="39.75" thickBot="1">
      <c r="A10" s="497" t="s">
        <v>206</v>
      </c>
      <c r="B10" s="202" t="s">
        <v>803</v>
      </c>
      <c r="C10" s="498" t="s">
        <v>806</v>
      </c>
      <c r="D10" s="499"/>
      <c r="E10" s="499"/>
      <c r="F10" s="499"/>
      <c r="G10" s="500"/>
      <c r="H10" s="198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</row>
    <row r="11" spans="1:27" ht="45.6" customHeight="1" thickBot="1">
      <c r="A11" s="497"/>
      <c r="B11" s="200" t="s">
        <v>1106</v>
      </c>
      <c r="C11" s="201">
        <v>1.1521990740740739E-2</v>
      </c>
      <c r="D11" s="201">
        <v>6.0856481481481484E-2</v>
      </c>
      <c r="E11" s="199">
        <v>236</v>
      </c>
      <c r="F11" s="201">
        <v>1.2327907473075918E-2</v>
      </c>
      <c r="G11" s="201">
        <v>6.0856481481481484E-2</v>
      </c>
      <c r="H11" s="198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</row>
    <row r="12" spans="1:27" ht="29.25" customHeight="1" thickBot="1">
      <c r="A12" s="497"/>
      <c r="B12" s="200" t="s">
        <v>1105</v>
      </c>
      <c r="C12" s="201">
        <v>5.5208333333333333E-3</v>
      </c>
      <c r="D12" s="201">
        <v>4.3738425925925924E-2</v>
      </c>
      <c r="E12" s="199">
        <v>75</v>
      </c>
      <c r="F12" s="201">
        <v>6.3543169793169804E-3</v>
      </c>
      <c r="G12" s="201">
        <v>4.3738425925925924E-2</v>
      </c>
      <c r="H12" s="198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</row>
    <row r="13" spans="1:27" ht="46.5" customHeight="1" thickBot="1">
      <c r="A13" s="497" t="s">
        <v>207</v>
      </c>
      <c r="B13" s="202" t="s">
        <v>803</v>
      </c>
      <c r="C13" s="498" t="s">
        <v>807</v>
      </c>
      <c r="D13" s="499"/>
      <c r="E13" s="499"/>
      <c r="F13" s="499"/>
      <c r="G13" s="500"/>
      <c r="H13" s="198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</row>
    <row r="14" spans="1:27" ht="39.75" customHeight="1" thickBot="1">
      <c r="A14" s="497"/>
      <c r="B14" s="200" t="s">
        <v>1106</v>
      </c>
      <c r="C14" s="201">
        <v>7.5462962962962966E-3</v>
      </c>
      <c r="D14" s="201">
        <v>4.9687499999999996E-2</v>
      </c>
      <c r="E14" s="199">
        <v>150</v>
      </c>
      <c r="F14" s="201">
        <v>8.9841395693593794E-3</v>
      </c>
      <c r="G14" s="201">
        <v>4.9687499999999996E-2</v>
      </c>
      <c r="H14" s="198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</row>
    <row r="15" spans="1:27" ht="24.75" thickBot="1">
      <c r="A15" s="497"/>
      <c r="B15" s="200" t="s">
        <v>1105</v>
      </c>
      <c r="C15" s="201">
        <v>1.173611111111111E-2</v>
      </c>
      <c r="D15" s="201">
        <v>5.5671296296296302E-2</v>
      </c>
      <c r="E15" s="199">
        <v>168</v>
      </c>
      <c r="F15" s="201">
        <v>1.1979853264281233E-2</v>
      </c>
      <c r="G15" s="201">
        <v>5.5671296296296302E-2</v>
      </c>
      <c r="H15" s="198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</row>
    <row r="16" spans="1:27" ht="60.75" customHeight="1" thickBot="1">
      <c r="A16" s="497" t="s">
        <v>208</v>
      </c>
      <c r="B16" s="202" t="s">
        <v>803</v>
      </c>
      <c r="C16" s="498" t="s">
        <v>808</v>
      </c>
      <c r="D16" s="499"/>
      <c r="E16" s="499"/>
      <c r="F16" s="499"/>
      <c r="G16" s="500"/>
      <c r="H16" s="198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7" ht="36.75" thickBot="1">
      <c r="A17" s="497"/>
      <c r="B17" s="200" t="s">
        <v>1106</v>
      </c>
      <c r="C17" s="201">
        <v>1.2667824074074074E-2</v>
      </c>
      <c r="D17" s="201">
        <v>5.9872685185185182E-2</v>
      </c>
      <c r="E17" s="199">
        <v>192</v>
      </c>
      <c r="F17" s="201">
        <v>1.394907407407407E-2</v>
      </c>
      <c r="G17" s="201">
        <v>5.9872685185185182E-2</v>
      </c>
      <c r="H17" s="198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</row>
    <row r="18" spans="1:27" ht="24.75" thickBot="1">
      <c r="A18" s="497"/>
      <c r="B18" s="224" t="s">
        <v>1105</v>
      </c>
      <c r="C18" s="222">
        <v>4.9074074074074072E-3</v>
      </c>
      <c r="D18" s="222">
        <v>3.5555555555555556E-2</v>
      </c>
      <c r="E18" s="223">
        <v>77</v>
      </c>
      <c r="F18" s="222">
        <v>5.5338012463786194E-3</v>
      </c>
      <c r="G18" s="222">
        <v>3.5555555555555556E-2</v>
      </c>
      <c r="H18" s="198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</row>
    <row r="19" spans="1:27" ht="39.75" thickBot="1">
      <c r="A19" s="497" t="s">
        <v>209</v>
      </c>
      <c r="B19" s="202" t="s">
        <v>803</v>
      </c>
      <c r="C19" s="498" t="s">
        <v>809</v>
      </c>
      <c r="D19" s="499"/>
      <c r="E19" s="499"/>
      <c r="F19" s="499"/>
      <c r="G19" s="500"/>
      <c r="H19" s="198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</row>
    <row r="20" spans="1:27" ht="36.75" thickBot="1">
      <c r="A20" s="497"/>
      <c r="B20" s="200" t="s">
        <v>1106</v>
      </c>
      <c r="C20" s="221">
        <v>1.217013888888889E-2</v>
      </c>
      <c r="D20" s="221">
        <v>3.7175925925925925E-2</v>
      </c>
      <c r="E20" s="199">
        <v>275</v>
      </c>
      <c r="F20" s="201">
        <v>1.2405034996489367E-2</v>
      </c>
      <c r="G20" s="201">
        <v>3.7175925925925925E-2</v>
      </c>
      <c r="H20" s="198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</row>
    <row r="21" spans="1:27" ht="24.75" thickBot="1">
      <c r="A21" s="497"/>
      <c r="B21" s="200" t="s">
        <v>1105</v>
      </c>
      <c r="C21" s="201">
        <v>6.7245370370370367E-3</v>
      </c>
      <c r="D21" s="201">
        <v>3.1712962962962964E-2</v>
      </c>
      <c r="E21" s="199">
        <v>104</v>
      </c>
      <c r="F21" s="201">
        <v>7.1830373041310543E-3</v>
      </c>
      <c r="G21" s="201">
        <v>3.1712962962962964E-2</v>
      </c>
      <c r="H21" s="198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</row>
    <row r="22" spans="1:27" ht="39.75" thickBot="1">
      <c r="A22" s="497" t="s">
        <v>210</v>
      </c>
      <c r="B22" s="202" t="s">
        <v>803</v>
      </c>
      <c r="C22" s="516" t="s">
        <v>1122</v>
      </c>
      <c r="D22" s="517"/>
      <c r="E22" s="517"/>
      <c r="F22" s="517"/>
      <c r="G22" s="518"/>
      <c r="H22" s="198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</row>
    <row r="23" spans="1:27" ht="36.75" thickBot="1">
      <c r="A23" s="497"/>
      <c r="B23" s="200" t="s">
        <v>1106</v>
      </c>
      <c r="C23" s="201">
        <v>1.2233796296296296E-2</v>
      </c>
      <c r="D23" s="201">
        <v>5.185185185185185E-2</v>
      </c>
      <c r="E23" s="199">
        <v>200</v>
      </c>
      <c r="F23" s="201">
        <v>1.3407658141700696E-2</v>
      </c>
      <c r="G23" s="201">
        <v>5.185185185185185E-2</v>
      </c>
      <c r="H23" s="198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</row>
    <row r="24" spans="1:27" ht="24.75" thickBot="1">
      <c r="A24" s="497"/>
      <c r="B24" s="200" t="s">
        <v>1105</v>
      </c>
      <c r="C24" s="201">
        <v>4.4328703703703709E-3</v>
      </c>
      <c r="D24" s="201">
        <v>5.2060185185185182E-2</v>
      </c>
      <c r="E24" s="199">
        <v>72</v>
      </c>
      <c r="F24" s="201">
        <v>5.0195534698521003E-3</v>
      </c>
      <c r="G24" s="201">
        <v>5.2060185185185182E-2</v>
      </c>
      <c r="H24" s="198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</row>
    <row r="25" spans="1:27" ht="39.75" thickBot="1">
      <c r="A25" s="497" t="s">
        <v>211</v>
      </c>
      <c r="B25" s="202" t="s">
        <v>803</v>
      </c>
      <c r="C25" s="519" t="s">
        <v>1283</v>
      </c>
      <c r="D25" s="520"/>
      <c r="E25" s="520"/>
      <c r="F25" s="520"/>
      <c r="G25" s="521"/>
      <c r="H25" s="198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</row>
    <row r="26" spans="1:27" ht="36.75" thickBot="1">
      <c r="A26" s="497"/>
      <c r="B26" s="200" t="s">
        <v>1106</v>
      </c>
      <c r="C26" s="201">
        <v>1.0520833333333333E-2</v>
      </c>
      <c r="D26" s="201">
        <v>3.5590277777777776E-2</v>
      </c>
      <c r="E26" s="199">
        <v>146</v>
      </c>
      <c r="F26" s="201">
        <v>1.0960852505796335E-2</v>
      </c>
      <c r="G26" s="201">
        <v>3.5590277777777776E-2</v>
      </c>
      <c r="H26" s="198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</row>
    <row r="27" spans="1:27" ht="24.75" thickBot="1">
      <c r="A27" s="497"/>
      <c r="B27" s="200" t="s">
        <v>1105</v>
      </c>
      <c r="C27" s="201">
        <v>1.8559027777777778E-2</v>
      </c>
      <c r="D27" s="201">
        <v>3.6967592592592594E-2</v>
      </c>
      <c r="E27" s="199">
        <v>74</v>
      </c>
      <c r="F27" s="201">
        <v>1.7406330749354014E-2</v>
      </c>
      <c r="G27" s="201">
        <v>3.6967592592592594E-2</v>
      </c>
      <c r="H27" s="198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</row>
    <row r="28" spans="1:27" ht="39.75" customHeight="1" thickBot="1">
      <c r="A28" s="497" t="s">
        <v>212</v>
      </c>
      <c r="B28" s="202" t="s">
        <v>803</v>
      </c>
      <c r="C28" s="504" t="s">
        <v>1282</v>
      </c>
      <c r="D28" s="505"/>
      <c r="E28" s="505"/>
      <c r="F28" s="505"/>
      <c r="G28" s="506"/>
      <c r="H28" s="204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</row>
    <row r="29" spans="1:27" ht="36.75" thickBot="1">
      <c r="A29" s="497"/>
      <c r="B29" s="200" t="s">
        <v>1106</v>
      </c>
      <c r="C29" s="201">
        <v>1.2876157407407406E-2</v>
      </c>
      <c r="D29" s="201">
        <v>3.6388888888888887E-2</v>
      </c>
      <c r="E29" s="199">
        <v>99</v>
      </c>
      <c r="F29" s="201">
        <v>1.3816501037675606E-2</v>
      </c>
      <c r="G29" s="201">
        <v>3.6388888888888887E-2</v>
      </c>
      <c r="H29" s="204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</row>
    <row r="30" spans="1:27" ht="24.75" thickBot="1">
      <c r="A30" s="497"/>
      <c r="B30" s="200" t="s">
        <v>1105</v>
      </c>
      <c r="C30" s="201">
        <v>4.8726851851851856E-3</v>
      </c>
      <c r="D30" s="201">
        <v>2.8287037037037038E-2</v>
      </c>
      <c r="E30" s="199">
        <v>23</v>
      </c>
      <c r="F30" s="201">
        <v>5.3285091814503577E-3</v>
      </c>
      <c r="G30" s="201">
        <v>2.8287037037037038E-2</v>
      </c>
      <c r="H30" s="204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</row>
    <row r="31" spans="1:27" ht="39.75" customHeight="1" thickBot="1">
      <c r="A31" s="497" t="s">
        <v>213</v>
      </c>
      <c r="B31" s="202" t="s">
        <v>803</v>
      </c>
      <c r="C31" s="504" t="s">
        <v>1119</v>
      </c>
      <c r="D31" s="505"/>
      <c r="E31" s="505"/>
      <c r="F31" s="505"/>
      <c r="G31" s="506"/>
      <c r="H31" s="204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</row>
    <row r="32" spans="1:27" ht="36.75" thickBot="1">
      <c r="A32" s="497"/>
      <c r="B32" s="200" t="s">
        <v>1106</v>
      </c>
      <c r="C32" s="201">
        <v>1.2019675925925927E-2</v>
      </c>
      <c r="D32" s="201">
        <v>7.9861111111111105E-2</v>
      </c>
      <c r="E32" s="199">
        <v>146</v>
      </c>
      <c r="F32" s="201">
        <v>1.3701395045311265E-2</v>
      </c>
      <c r="G32" s="201">
        <v>7.9861111111111105E-2</v>
      </c>
      <c r="H32" s="198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</row>
    <row r="33" spans="1:27" ht="24.75" thickBot="1">
      <c r="A33" s="497"/>
      <c r="B33" s="200" t="s">
        <v>1105</v>
      </c>
      <c r="C33" s="201">
        <v>4.4907407407407413E-3</v>
      </c>
      <c r="D33" s="201">
        <v>4.7511574074074074E-2</v>
      </c>
      <c r="E33" s="199">
        <v>16</v>
      </c>
      <c r="F33" s="201">
        <v>4.9696732106006298E-3</v>
      </c>
      <c r="G33" s="201">
        <v>4.7511574074074074E-2</v>
      </c>
      <c r="H33" s="198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</row>
    <row r="34" spans="1:27" ht="39.75" thickBot="1">
      <c r="A34" s="497" t="s">
        <v>214</v>
      </c>
      <c r="B34" s="202" t="s">
        <v>803</v>
      </c>
      <c r="C34" s="498" t="s">
        <v>810</v>
      </c>
      <c r="D34" s="499"/>
      <c r="E34" s="499"/>
      <c r="F34" s="499"/>
      <c r="G34" s="500"/>
      <c r="H34" s="198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</row>
    <row r="35" spans="1:27" ht="36.75" thickBot="1">
      <c r="A35" s="497"/>
      <c r="B35" s="200" t="s">
        <v>1106</v>
      </c>
      <c r="C35" s="201">
        <v>6.1805555555555563E-3</v>
      </c>
      <c r="D35" s="201">
        <v>4.3773148148148144E-2</v>
      </c>
      <c r="E35" s="199">
        <v>154</v>
      </c>
      <c r="F35" s="201">
        <v>8.5954975079017767E-3</v>
      </c>
      <c r="G35" s="201">
        <v>4.3773148148148144E-2</v>
      </c>
      <c r="H35" s="198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</row>
    <row r="36" spans="1:27" ht="24.75" thickBot="1">
      <c r="A36" s="497"/>
      <c r="B36" s="200" t="s">
        <v>1105</v>
      </c>
      <c r="C36" s="201">
        <v>8.0555555555555554E-3</v>
      </c>
      <c r="D36" s="201">
        <v>2.7592592592592596E-2</v>
      </c>
      <c r="E36" s="199">
        <v>3</v>
      </c>
      <c r="F36" s="201">
        <v>8.8160403050108905E-3</v>
      </c>
      <c r="G36" s="201">
        <v>2.7592592592592596E-2</v>
      </c>
      <c r="H36" s="198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</row>
    <row r="37" spans="1:27" ht="39">
      <c r="A37" s="497" t="s">
        <v>550</v>
      </c>
      <c r="B37" s="202" t="s">
        <v>803</v>
      </c>
      <c r="C37" s="498" t="s">
        <v>811</v>
      </c>
      <c r="D37" s="499"/>
      <c r="E37" s="499"/>
      <c r="F37" s="499"/>
      <c r="G37" s="500"/>
      <c r="H37" s="198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</row>
    <row r="38" spans="1:27" ht="36">
      <c r="A38" s="497"/>
      <c r="B38" s="217" t="s">
        <v>1106</v>
      </c>
      <c r="C38" s="220">
        <v>8.0092592592592594E-3</v>
      </c>
      <c r="D38" s="218">
        <v>4.1851851851851855E-2</v>
      </c>
      <c r="E38" s="219">
        <v>129</v>
      </c>
      <c r="F38" s="218">
        <v>8.7193522593000065E-3</v>
      </c>
      <c r="G38" s="218">
        <v>4.1851851851851855E-2</v>
      </c>
      <c r="H38" s="198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</row>
    <row r="39" spans="1:27" ht="24">
      <c r="A39" s="497"/>
      <c r="B39" s="217" t="s">
        <v>1105</v>
      </c>
      <c r="C39" s="220">
        <v>1.2511574074074073E-2</v>
      </c>
      <c r="D39" s="218">
        <v>2.8634259259259262E-2</v>
      </c>
      <c r="E39" s="219">
        <v>101</v>
      </c>
      <c r="F39" s="218">
        <v>1.2603459852982751E-2</v>
      </c>
      <c r="G39" s="218">
        <v>2.8634259259259262E-2</v>
      </c>
      <c r="H39" s="198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</row>
    <row r="40" spans="1:27" ht="39.75" thickBot="1">
      <c r="A40" s="497" t="s">
        <v>813</v>
      </c>
      <c r="B40" s="202" t="s">
        <v>803</v>
      </c>
      <c r="C40" s="498" t="s">
        <v>812</v>
      </c>
      <c r="D40" s="499"/>
      <c r="E40" s="499"/>
      <c r="F40" s="499"/>
      <c r="G40" s="500"/>
      <c r="H40" s="198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</row>
    <row r="41" spans="1:27" ht="36.75" thickBot="1">
      <c r="A41" s="497"/>
      <c r="B41" s="200" t="s">
        <v>1106</v>
      </c>
      <c r="C41" s="201">
        <v>8.067129629629629E-3</v>
      </c>
      <c r="D41" s="201">
        <v>6.4537037037037046E-2</v>
      </c>
      <c r="E41" s="199">
        <v>198</v>
      </c>
      <c r="F41" s="201">
        <v>9.458821802571819E-3</v>
      </c>
      <c r="G41" s="201">
        <v>6.4537037037037046E-2</v>
      </c>
      <c r="H41" s="198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</row>
    <row r="42" spans="1:27" ht="24.75" thickBot="1">
      <c r="A42" s="497"/>
      <c r="B42" s="200" t="s">
        <v>1105</v>
      </c>
      <c r="C42" s="201">
        <v>1.3194444444444444E-2</v>
      </c>
      <c r="D42" s="201">
        <v>2.3506944444444445E-2</v>
      </c>
      <c r="E42" s="199">
        <v>40</v>
      </c>
      <c r="F42" s="201">
        <v>1.2038998744507217E-2</v>
      </c>
      <c r="G42" s="201">
        <v>2.3506944444444445E-2</v>
      </c>
      <c r="H42" s="198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</row>
    <row r="43" spans="1:27" ht="39.75" thickBot="1">
      <c r="A43" s="497" t="s">
        <v>815</v>
      </c>
      <c r="B43" s="202" t="s">
        <v>803</v>
      </c>
      <c r="C43" s="522" t="s">
        <v>814</v>
      </c>
      <c r="D43" s="523"/>
      <c r="E43" s="523"/>
      <c r="F43" s="523"/>
      <c r="G43" s="524"/>
      <c r="H43" s="198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</row>
    <row r="44" spans="1:27" ht="36.75" thickBot="1">
      <c r="A44" s="497"/>
      <c r="B44" s="200" t="s">
        <v>1106</v>
      </c>
      <c r="C44" s="201">
        <v>1.2916666666666667E-2</v>
      </c>
      <c r="D44" s="201">
        <v>5.6840277777777781E-2</v>
      </c>
      <c r="E44" s="199">
        <v>251</v>
      </c>
      <c r="F44" s="201">
        <v>1.3813958916900069E-2</v>
      </c>
      <c r="G44" s="201">
        <v>5.6840277777777781E-2</v>
      </c>
      <c r="H44" s="198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</row>
    <row r="45" spans="1:27" ht="24.75" thickBot="1">
      <c r="A45" s="497"/>
      <c r="B45" s="200" t="s">
        <v>1105</v>
      </c>
      <c r="C45" s="201">
        <v>4.8958333333333328E-3</v>
      </c>
      <c r="D45" s="201">
        <v>4.6631944444444441E-2</v>
      </c>
      <c r="E45" s="199">
        <v>76</v>
      </c>
      <c r="F45" s="201">
        <v>5.8016052961971662E-3</v>
      </c>
      <c r="G45" s="201">
        <v>4.6631944444444441E-2</v>
      </c>
      <c r="H45" s="198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</row>
    <row r="46" spans="1:27" ht="39.75" thickBot="1">
      <c r="A46" s="497" t="s">
        <v>817</v>
      </c>
      <c r="B46" s="202" t="s">
        <v>803</v>
      </c>
      <c r="C46" s="498" t="s">
        <v>816</v>
      </c>
      <c r="D46" s="499"/>
      <c r="E46" s="499"/>
      <c r="F46" s="499"/>
      <c r="G46" s="500"/>
      <c r="H46" s="198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</row>
    <row r="47" spans="1:27" ht="36.75" thickBot="1">
      <c r="A47" s="497"/>
      <c r="B47" s="200" t="s">
        <v>1106</v>
      </c>
      <c r="C47" s="201">
        <v>1.3564814814814816E-2</v>
      </c>
      <c r="D47" s="201">
        <v>5.5659722222222228E-2</v>
      </c>
      <c r="E47" s="199">
        <v>397</v>
      </c>
      <c r="F47" s="201">
        <v>1.4449048574278105E-2</v>
      </c>
      <c r="G47" s="201">
        <v>5.5659722222222228E-2</v>
      </c>
      <c r="H47" s="198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</row>
    <row r="48" spans="1:27" ht="24.75" thickBot="1">
      <c r="A48" s="497"/>
      <c r="B48" s="200" t="s">
        <v>1105</v>
      </c>
      <c r="C48" s="201">
        <v>5.3530092592592587E-3</v>
      </c>
      <c r="D48" s="201">
        <v>5.4050925925925926E-2</v>
      </c>
      <c r="E48" s="199">
        <v>110</v>
      </c>
      <c r="F48" s="201">
        <v>6.2391171349239927E-3</v>
      </c>
      <c r="G48" s="201">
        <v>5.4050925925925926E-2</v>
      </c>
      <c r="H48" s="198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</row>
    <row r="49" spans="1:27" ht="39.75" thickBot="1">
      <c r="A49" s="497" t="s">
        <v>819</v>
      </c>
      <c r="B49" s="202" t="s">
        <v>803</v>
      </c>
      <c r="C49" s="498" t="s">
        <v>818</v>
      </c>
      <c r="D49" s="499"/>
      <c r="E49" s="499"/>
      <c r="F49" s="499"/>
      <c r="G49" s="500"/>
      <c r="H49" s="198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</row>
    <row r="50" spans="1:27" ht="36.75" thickBot="1">
      <c r="A50" s="497"/>
      <c r="B50" s="200" t="s">
        <v>1106</v>
      </c>
      <c r="C50" s="201">
        <v>1.9155092592592592E-2</v>
      </c>
      <c r="D50" s="201">
        <v>3.8379629629629632E-2</v>
      </c>
      <c r="E50" s="199">
        <v>83</v>
      </c>
      <c r="F50" s="201">
        <v>1.7940750093527875E-2</v>
      </c>
      <c r="G50" s="201">
        <v>3.8379629629629632E-2</v>
      </c>
      <c r="H50" s="198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</row>
    <row r="51" spans="1:27" ht="24.75" thickBot="1">
      <c r="A51" s="497"/>
      <c r="B51" s="200" t="s">
        <v>1105</v>
      </c>
      <c r="C51" s="201">
        <v>1.0706018518518517E-2</v>
      </c>
      <c r="D51" s="201">
        <v>5.9629629629629623E-2</v>
      </c>
      <c r="E51" s="199">
        <v>220</v>
      </c>
      <c r="F51" s="201">
        <v>1.1653329546048152E-2</v>
      </c>
      <c r="G51" s="201">
        <v>5.9629629629629623E-2</v>
      </c>
      <c r="H51" s="198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</row>
    <row r="52" spans="1:27" ht="39.75" thickBot="1">
      <c r="A52" s="497" t="s">
        <v>820</v>
      </c>
      <c r="B52" s="202" t="s">
        <v>803</v>
      </c>
      <c r="C52" s="498" t="s">
        <v>1281</v>
      </c>
      <c r="D52" s="499"/>
      <c r="E52" s="499"/>
      <c r="F52" s="499"/>
      <c r="G52" s="500"/>
      <c r="H52" s="216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</row>
    <row r="53" spans="1:27" ht="36.75" thickBot="1">
      <c r="A53" s="497"/>
      <c r="B53" s="200" t="s">
        <v>1106</v>
      </c>
      <c r="C53" s="201">
        <v>1.3686342592592594E-2</v>
      </c>
      <c r="D53" s="201">
        <v>4.6631944444444441E-2</v>
      </c>
      <c r="E53" s="199">
        <v>131</v>
      </c>
      <c r="F53" s="201">
        <v>1.4769029139433539E-2</v>
      </c>
      <c r="G53" s="201">
        <v>4.6631944444444441E-2</v>
      </c>
      <c r="H53" s="198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</row>
    <row r="54" spans="1:27" ht="24.75" thickBot="1">
      <c r="A54" s="497"/>
      <c r="B54" s="200" t="s">
        <v>1105</v>
      </c>
      <c r="C54" s="201">
        <v>5.7060185185185191E-3</v>
      </c>
      <c r="D54" s="201">
        <v>3.0740740740740739E-2</v>
      </c>
      <c r="E54" s="199">
        <v>43</v>
      </c>
      <c r="F54" s="201">
        <v>6.7101148923792899E-3</v>
      </c>
      <c r="G54" s="201">
        <v>3.0740740740740739E-2</v>
      </c>
      <c r="H54" s="204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</row>
    <row r="55" spans="1:27" ht="39.75" thickBot="1">
      <c r="A55" s="497" t="s">
        <v>821</v>
      </c>
      <c r="B55" s="202" t="s">
        <v>803</v>
      </c>
      <c r="C55" s="498" t="s">
        <v>1280</v>
      </c>
      <c r="D55" s="499"/>
      <c r="E55" s="499"/>
      <c r="F55" s="499"/>
      <c r="G55" s="500"/>
      <c r="H55" s="204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</row>
    <row r="56" spans="1:27" ht="36.75" thickBot="1">
      <c r="A56" s="497"/>
      <c r="B56" s="200" t="s">
        <v>1106</v>
      </c>
      <c r="C56" s="201">
        <v>1.3912037037037037E-2</v>
      </c>
      <c r="D56" s="201">
        <v>6.8668981481481484E-2</v>
      </c>
      <c r="E56" s="199">
        <v>398</v>
      </c>
      <c r="F56" s="201">
        <v>1.4638467481387861E-2</v>
      </c>
      <c r="G56" s="201">
        <v>6.8668981481481484E-2</v>
      </c>
      <c r="H56" s="204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</row>
    <row r="57" spans="1:27" ht="24.75" thickBot="1">
      <c r="A57" s="497"/>
      <c r="B57" s="200" t="s">
        <v>1105</v>
      </c>
      <c r="C57" s="201">
        <v>5.6018518518518518E-3</v>
      </c>
      <c r="D57" s="201">
        <v>4.3993055555555556E-2</v>
      </c>
      <c r="E57" s="199">
        <v>91</v>
      </c>
      <c r="F57" s="201">
        <v>6.3240680823187321E-3</v>
      </c>
      <c r="G57" s="201">
        <v>4.3993055555555556E-2</v>
      </c>
      <c r="H57" s="204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</row>
    <row r="58" spans="1:27" ht="39.75" thickBot="1">
      <c r="A58" s="497" t="s">
        <v>823</v>
      </c>
      <c r="B58" s="202" t="s">
        <v>803</v>
      </c>
      <c r="C58" s="498" t="s">
        <v>1279</v>
      </c>
      <c r="D58" s="499"/>
      <c r="E58" s="499"/>
      <c r="F58" s="499"/>
      <c r="G58" s="500"/>
      <c r="H58" s="204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</row>
    <row r="59" spans="1:27" ht="36.75" thickBot="1">
      <c r="A59" s="497"/>
      <c r="B59" s="200" t="s">
        <v>1106</v>
      </c>
      <c r="C59" s="201">
        <v>1.4571759259259258E-2</v>
      </c>
      <c r="D59" s="201">
        <v>7.4224537037037033E-2</v>
      </c>
      <c r="E59" s="199">
        <v>233</v>
      </c>
      <c r="F59" s="201">
        <v>1.5854521139468936E-2</v>
      </c>
      <c r="G59" s="201">
        <v>7.4224537037037033E-2</v>
      </c>
      <c r="H59" s="204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</row>
    <row r="60" spans="1:27" ht="24.75" thickBot="1">
      <c r="A60" s="497"/>
      <c r="B60" s="200" t="s">
        <v>1105</v>
      </c>
      <c r="C60" s="201">
        <v>5.7581018518518511E-3</v>
      </c>
      <c r="D60" s="201">
        <v>2.9571759259259259E-2</v>
      </c>
      <c r="E60" s="199">
        <v>55</v>
      </c>
      <c r="F60" s="201">
        <v>6.3680984224965672E-3</v>
      </c>
      <c r="G60" s="201">
        <v>2.9571759259259259E-2</v>
      </c>
      <c r="H60" s="198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</row>
    <row r="61" spans="1:27" ht="39.75" thickBot="1">
      <c r="A61" s="497" t="s">
        <v>494</v>
      </c>
      <c r="B61" s="202" t="s">
        <v>803</v>
      </c>
      <c r="C61" s="498" t="s">
        <v>822</v>
      </c>
      <c r="D61" s="499"/>
      <c r="E61" s="499"/>
      <c r="F61" s="499"/>
      <c r="G61" s="500"/>
      <c r="H61" s="198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</row>
    <row r="62" spans="1:27" ht="36.75" thickBot="1">
      <c r="A62" s="497"/>
      <c r="B62" s="200" t="s">
        <v>1106</v>
      </c>
      <c r="C62" s="201">
        <v>6.9965277777777786E-3</v>
      </c>
      <c r="D62" s="201">
        <v>8.3738425925925938E-2</v>
      </c>
      <c r="E62" s="199">
        <v>222</v>
      </c>
      <c r="F62" s="201">
        <v>9.1032750948828664E-3</v>
      </c>
      <c r="G62" s="201">
        <v>8.3738425925925938E-2</v>
      </c>
      <c r="H62" s="198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</row>
    <row r="63" spans="1:27" ht="24.75" thickBot="1">
      <c r="A63" s="497"/>
      <c r="B63" s="200" t="s">
        <v>1105</v>
      </c>
      <c r="C63" s="201">
        <v>1.9224537037037037E-2</v>
      </c>
      <c r="D63" s="201">
        <v>3.1516203703703706E-2</v>
      </c>
      <c r="E63" s="199">
        <v>42</v>
      </c>
      <c r="F63" s="201">
        <v>1.7051013277428369E-2</v>
      </c>
      <c r="G63" s="201">
        <v>3.1516203703703706E-2</v>
      </c>
      <c r="H63" s="198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</row>
    <row r="64" spans="1:27" ht="39.75" thickBot="1">
      <c r="A64" s="497" t="s">
        <v>826</v>
      </c>
      <c r="B64" s="202" t="s">
        <v>803</v>
      </c>
      <c r="C64" s="498" t="s">
        <v>824</v>
      </c>
      <c r="D64" s="499"/>
      <c r="E64" s="499"/>
      <c r="F64" s="499"/>
      <c r="G64" s="500"/>
      <c r="H64" s="198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</row>
    <row r="65" spans="1:27" ht="36.75" thickBot="1">
      <c r="A65" s="497"/>
      <c r="B65" s="200" t="s">
        <v>1106</v>
      </c>
      <c r="C65" s="201">
        <v>1.0381944444444444E-2</v>
      </c>
      <c r="D65" s="201">
        <v>4.5682870370370367E-2</v>
      </c>
      <c r="E65" s="199">
        <v>120</v>
      </c>
      <c r="F65" s="201">
        <v>1.1654709046278253E-2</v>
      </c>
      <c r="G65" s="201">
        <v>4.5682870370370367E-2</v>
      </c>
      <c r="H65" s="198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</row>
    <row r="66" spans="1:27" ht="24.75" thickBot="1">
      <c r="A66" s="497"/>
      <c r="B66" s="200" t="s">
        <v>1105</v>
      </c>
      <c r="C66" s="201">
        <v>4.1666666666666666E-3</v>
      </c>
      <c r="D66" s="201">
        <v>5.4328703703703705E-2</v>
      </c>
      <c r="E66" s="199">
        <v>54</v>
      </c>
      <c r="F66" s="201">
        <v>5.1048508483853344E-3</v>
      </c>
      <c r="G66" s="201">
        <v>5.4328703703703705E-2</v>
      </c>
      <c r="H66" s="198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</row>
    <row r="67" spans="1:27" ht="39.75" thickBot="1">
      <c r="A67" s="497" t="s">
        <v>495</v>
      </c>
      <c r="B67" s="202" t="s">
        <v>803</v>
      </c>
      <c r="C67" s="498" t="s">
        <v>825</v>
      </c>
      <c r="D67" s="499"/>
      <c r="E67" s="499"/>
      <c r="F67" s="499"/>
      <c r="G67" s="500"/>
      <c r="H67" s="198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</row>
    <row r="68" spans="1:27" ht="36.75" thickBot="1">
      <c r="A68" s="497"/>
      <c r="B68" s="200" t="s">
        <v>1106</v>
      </c>
      <c r="C68" s="201">
        <v>1.1545138888888888E-2</v>
      </c>
      <c r="D68" s="201">
        <v>4.8425925925925928E-2</v>
      </c>
      <c r="E68" s="199">
        <v>258</v>
      </c>
      <c r="F68" s="201">
        <v>1.2884408704721207E-2</v>
      </c>
      <c r="G68" s="201">
        <v>4.8425925925925928E-2</v>
      </c>
      <c r="H68" s="198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</row>
    <row r="69" spans="1:27" ht="24.75" thickBot="1">
      <c r="A69" s="497"/>
      <c r="B69" s="200" t="s">
        <v>1105</v>
      </c>
      <c r="C69" s="201">
        <v>4.7569444444444447E-3</v>
      </c>
      <c r="D69" s="201">
        <v>2.8935185185185185E-2</v>
      </c>
      <c r="E69" s="199">
        <v>31</v>
      </c>
      <c r="F69" s="201">
        <v>5.040471708189798E-3</v>
      </c>
      <c r="G69" s="201">
        <v>2.8935185185185185E-2</v>
      </c>
      <c r="H69" s="198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</row>
    <row r="70" spans="1:27" ht="39.75" thickBot="1">
      <c r="A70" s="497" t="s">
        <v>829</v>
      </c>
      <c r="B70" s="202" t="s">
        <v>803</v>
      </c>
      <c r="C70" s="498" t="s">
        <v>827</v>
      </c>
      <c r="D70" s="499"/>
      <c r="E70" s="499"/>
      <c r="F70" s="499"/>
      <c r="G70" s="500"/>
      <c r="H70" s="198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</row>
    <row r="71" spans="1:27" ht="36.75" thickBot="1">
      <c r="A71" s="497"/>
      <c r="B71" s="200" t="s">
        <v>1106</v>
      </c>
      <c r="C71" s="201">
        <v>1.1400462962962963E-2</v>
      </c>
      <c r="D71" s="201">
        <v>8.2870370370370372E-2</v>
      </c>
      <c r="E71" s="199">
        <v>296</v>
      </c>
      <c r="F71" s="201">
        <v>1.2043342316196779E-2</v>
      </c>
      <c r="G71" s="201">
        <v>8.2870370370370372E-2</v>
      </c>
      <c r="H71" s="198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</row>
    <row r="72" spans="1:27" ht="24.75" thickBot="1">
      <c r="A72" s="497"/>
      <c r="B72" s="200" t="s">
        <v>1105</v>
      </c>
      <c r="C72" s="201">
        <v>1.6342592592592593E-2</v>
      </c>
      <c r="D72" s="201">
        <v>4.7222222222222221E-2</v>
      </c>
      <c r="E72" s="199">
        <v>70</v>
      </c>
      <c r="F72" s="201">
        <v>1.748376623376624E-2</v>
      </c>
      <c r="G72" s="201">
        <v>4.7222222222222221E-2</v>
      </c>
      <c r="H72" s="198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</row>
    <row r="73" spans="1:27" ht="39.75" thickBot="1">
      <c r="A73" s="497" t="s">
        <v>831</v>
      </c>
      <c r="B73" s="202" t="s">
        <v>803</v>
      </c>
      <c r="C73" s="498" t="s">
        <v>828</v>
      </c>
      <c r="D73" s="499"/>
      <c r="E73" s="499"/>
      <c r="F73" s="499"/>
      <c r="G73" s="500"/>
      <c r="H73" s="198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</row>
    <row r="74" spans="1:27" ht="36.75" thickBot="1">
      <c r="A74" s="497"/>
      <c r="B74" s="200" t="s">
        <v>1106</v>
      </c>
      <c r="C74" s="201">
        <v>1.0815972222222223E-2</v>
      </c>
      <c r="D74" s="201">
        <v>6.9108796296296293E-2</v>
      </c>
      <c r="E74" s="199">
        <v>291</v>
      </c>
      <c r="F74" s="201">
        <v>1.0637922414336105E-2</v>
      </c>
      <c r="G74" s="201">
        <v>6.9108796296296293E-2</v>
      </c>
      <c r="H74" s="198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</row>
    <row r="75" spans="1:27" ht="24.75" thickBot="1">
      <c r="A75" s="497"/>
      <c r="B75" s="200" t="s">
        <v>1105</v>
      </c>
      <c r="C75" s="201">
        <v>1.8680555555555554E-2</v>
      </c>
      <c r="D75" s="201">
        <v>6.4687499999999995E-2</v>
      </c>
      <c r="E75" s="199">
        <v>38</v>
      </c>
      <c r="F75" s="201">
        <v>1.8625376830318688E-2</v>
      </c>
      <c r="G75" s="201">
        <v>6.4687499999999995E-2</v>
      </c>
      <c r="H75" s="198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</row>
    <row r="76" spans="1:27" ht="39.75" thickBot="1">
      <c r="A76" s="497" t="s">
        <v>833</v>
      </c>
      <c r="B76" s="202" t="s">
        <v>803</v>
      </c>
      <c r="C76" s="498" t="s">
        <v>830</v>
      </c>
      <c r="D76" s="499"/>
      <c r="E76" s="499"/>
      <c r="F76" s="499"/>
      <c r="G76" s="500"/>
      <c r="H76" s="198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</row>
    <row r="77" spans="1:27" ht="36.75" thickBot="1">
      <c r="A77" s="497"/>
      <c r="B77" s="200" t="s">
        <v>1106</v>
      </c>
      <c r="C77" s="201">
        <v>1.1145833333333334E-2</v>
      </c>
      <c r="D77" s="201">
        <v>7.8761574074074067E-2</v>
      </c>
      <c r="E77" s="199">
        <v>227</v>
      </c>
      <c r="F77" s="201">
        <v>1.262699492834542E-2</v>
      </c>
      <c r="G77" s="201">
        <v>7.8761574074074067E-2</v>
      </c>
      <c r="H77" s="198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</row>
    <row r="78" spans="1:27" ht="24.75" thickBot="1">
      <c r="A78" s="497"/>
      <c r="B78" s="200" t="s">
        <v>1105</v>
      </c>
      <c r="C78" s="201">
        <v>4.0046296296296297E-3</v>
      </c>
      <c r="D78" s="201">
        <v>7.4004629629629629E-2</v>
      </c>
      <c r="E78" s="199">
        <v>88</v>
      </c>
      <c r="F78" s="201">
        <v>5.4594755270943379E-3</v>
      </c>
      <c r="G78" s="201">
        <v>7.4004629629629629E-2</v>
      </c>
      <c r="H78" s="198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</row>
    <row r="79" spans="1:27" ht="39.75" thickBot="1">
      <c r="A79" s="497" t="s">
        <v>835</v>
      </c>
      <c r="B79" s="202" t="s">
        <v>803</v>
      </c>
      <c r="C79" s="498" t="s">
        <v>832</v>
      </c>
      <c r="D79" s="499"/>
      <c r="E79" s="499"/>
      <c r="F79" s="499"/>
      <c r="G79" s="500"/>
      <c r="H79" s="198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</row>
    <row r="80" spans="1:27" ht="36.75" thickBot="1">
      <c r="A80" s="497"/>
      <c r="B80" s="200" t="s">
        <v>1106</v>
      </c>
      <c r="C80" s="201">
        <v>1.1226851851851854E-2</v>
      </c>
      <c r="D80" s="201">
        <v>7.8020833333333331E-2</v>
      </c>
      <c r="E80" s="199">
        <v>207</v>
      </c>
      <c r="F80" s="201">
        <v>1.2247998106425321E-2</v>
      </c>
      <c r="G80" s="201">
        <v>7.8020833333333331E-2</v>
      </c>
      <c r="H80" s="198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</row>
    <row r="81" spans="1:27" ht="24.75" thickBot="1">
      <c r="A81" s="497"/>
      <c r="B81" s="200" t="s">
        <v>1105</v>
      </c>
      <c r="C81" s="201">
        <v>1.8408564814814815E-2</v>
      </c>
      <c r="D81" s="201">
        <v>7.8125E-2</v>
      </c>
      <c r="E81" s="199">
        <v>139</v>
      </c>
      <c r="F81" s="201">
        <v>1.9354263117283953E-2</v>
      </c>
      <c r="G81" s="201">
        <v>7.8125E-2</v>
      </c>
      <c r="H81" s="198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</row>
    <row r="82" spans="1:27" ht="39.75" thickBot="1">
      <c r="A82" s="497" t="s">
        <v>837</v>
      </c>
      <c r="B82" s="202" t="s">
        <v>803</v>
      </c>
      <c r="C82" s="498" t="s">
        <v>834</v>
      </c>
      <c r="D82" s="499"/>
      <c r="E82" s="499"/>
      <c r="F82" s="499"/>
      <c r="G82" s="500"/>
      <c r="H82" s="198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</row>
    <row r="83" spans="1:27" ht="36.75" thickBot="1">
      <c r="A83" s="497"/>
      <c r="B83" s="200" t="s">
        <v>1106</v>
      </c>
      <c r="C83" s="201">
        <v>1.4479166666666668E-2</v>
      </c>
      <c r="D83" s="201">
        <v>5.8090277777777775E-2</v>
      </c>
      <c r="E83" s="199">
        <v>348</v>
      </c>
      <c r="F83" s="201">
        <v>1.58023441072245E-2</v>
      </c>
      <c r="G83" s="201">
        <v>5.8090277777777775E-2</v>
      </c>
      <c r="H83" s="198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</row>
    <row r="84" spans="1:27" ht="24.75" thickBot="1">
      <c r="A84" s="497"/>
      <c r="B84" s="200" t="s">
        <v>1105</v>
      </c>
      <c r="C84" s="201">
        <v>6.7939814814814816E-3</v>
      </c>
      <c r="D84" s="201">
        <v>0.10083333333333333</v>
      </c>
      <c r="E84" s="199">
        <v>126</v>
      </c>
      <c r="F84" s="201">
        <v>7.95675395447531E-3</v>
      </c>
      <c r="G84" s="201">
        <v>0.10083333333333333</v>
      </c>
      <c r="H84" s="198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</row>
    <row r="85" spans="1:27" ht="39.75" thickBot="1">
      <c r="A85" s="497" t="s">
        <v>839</v>
      </c>
      <c r="B85" s="202" t="s">
        <v>803</v>
      </c>
      <c r="C85" s="498" t="s">
        <v>836</v>
      </c>
      <c r="D85" s="499"/>
      <c r="E85" s="499"/>
      <c r="F85" s="499"/>
      <c r="G85" s="500"/>
      <c r="H85" s="198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</row>
    <row r="86" spans="1:27" ht="36.75" thickBot="1">
      <c r="A86" s="497"/>
      <c r="B86" s="200" t="s">
        <v>1106</v>
      </c>
      <c r="C86" s="201">
        <v>1.5277777777777777E-2</v>
      </c>
      <c r="D86" s="201">
        <v>8.4108796296296293E-2</v>
      </c>
      <c r="E86" s="199">
        <v>448</v>
      </c>
      <c r="F86" s="201">
        <v>1.6585132396485614E-2</v>
      </c>
      <c r="G86" s="201">
        <v>8.4108796296296293E-2</v>
      </c>
      <c r="H86" s="198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</row>
    <row r="87" spans="1:27" ht="24.75" thickBot="1">
      <c r="A87" s="497"/>
      <c r="B87" s="200" t="s">
        <v>1105</v>
      </c>
      <c r="C87" s="201">
        <v>6.7129629629629622E-3</v>
      </c>
      <c r="D87" s="201">
        <v>3.7592592592592594E-2</v>
      </c>
      <c r="E87" s="199">
        <v>116</v>
      </c>
      <c r="F87" s="201">
        <v>7.3412883154503313E-3</v>
      </c>
      <c r="G87" s="201">
        <v>3.7592592592592594E-2</v>
      </c>
      <c r="H87" s="198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</row>
    <row r="88" spans="1:27" ht="24.75" thickBot="1">
      <c r="A88" s="497" t="s">
        <v>840</v>
      </c>
      <c r="B88" s="217" t="s">
        <v>67</v>
      </c>
      <c r="C88" s="498" t="s">
        <v>838</v>
      </c>
      <c r="D88" s="499"/>
      <c r="E88" s="499"/>
      <c r="F88" s="499"/>
      <c r="G88" s="500"/>
      <c r="H88" s="198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</row>
    <row r="89" spans="1:27" ht="36.75" thickBot="1">
      <c r="A89" s="497"/>
      <c r="B89" s="200" t="s">
        <v>1106</v>
      </c>
      <c r="C89" s="201">
        <v>1.0960648148148148E-2</v>
      </c>
      <c r="D89" s="201">
        <v>4.1944444444444444E-2</v>
      </c>
      <c r="E89" s="199">
        <v>236</v>
      </c>
      <c r="F89" s="201">
        <v>1.1551794337387802E-2</v>
      </c>
      <c r="G89" s="201">
        <v>4.1944444444444444E-2</v>
      </c>
      <c r="H89" s="198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</row>
    <row r="90" spans="1:27" ht="24.75" thickBot="1">
      <c r="A90" s="497"/>
      <c r="B90" s="200" t="s">
        <v>1105</v>
      </c>
      <c r="C90" s="201">
        <v>1.7667824074074072E-2</v>
      </c>
      <c r="D90" s="201">
        <v>3.7083333333333336E-2</v>
      </c>
      <c r="E90" s="199">
        <v>127</v>
      </c>
      <c r="F90" s="201">
        <v>1.7039074726134581E-2</v>
      </c>
      <c r="G90" s="201">
        <v>3.7083333333333336E-2</v>
      </c>
      <c r="H90" s="198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</row>
    <row r="91" spans="1:27" ht="39.75" thickBot="1">
      <c r="A91" s="497" t="s">
        <v>841</v>
      </c>
      <c r="B91" s="202" t="s">
        <v>803</v>
      </c>
      <c r="C91" s="498" t="s">
        <v>1121</v>
      </c>
      <c r="D91" s="499"/>
      <c r="E91" s="499"/>
      <c r="F91" s="499"/>
      <c r="G91" s="500"/>
      <c r="H91" s="198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</row>
    <row r="92" spans="1:27" ht="36.75" thickBot="1">
      <c r="A92" s="497"/>
      <c r="B92" s="200" t="s">
        <v>1106</v>
      </c>
      <c r="C92" s="201">
        <v>8.5879629629629622E-3</v>
      </c>
      <c r="D92" s="201">
        <v>5.4849537037037037E-2</v>
      </c>
      <c r="E92" s="199">
        <v>215</v>
      </c>
      <c r="F92" s="201">
        <v>1.0051393041023099E-2</v>
      </c>
      <c r="G92" s="201">
        <v>5.4849537037037037E-2</v>
      </c>
      <c r="H92" s="198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</row>
    <row r="93" spans="1:27" ht="24.75" thickBot="1">
      <c r="A93" s="497"/>
      <c r="B93" s="200" t="s">
        <v>1105</v>
      </c>
      <c r="C93" s="201">
        <v>1.9004629629629632E-2</v>
      </c>
      <c r="D93" s="201">
        <v>3.1157407407407408E-2</v>
      </c>
      <c r="E93" s="199">
        <v>55</v>
      </c>
      <c r="F93" s="201">
        <v>1.7450142450142446E-2</v>
      </c>
      <c r="G93" s="201">
        <v>3.1157407407407408E-2</v>
      </c>
      <c r="H93" s="198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</row>
    <row r="94" spans="1:27" ht="39.75" thickBot="1">
      <c r="A94" s="497" t="s">
        <v>1278</v>
      </c>
      <c r="B94" s="202" t="s">
        <v>803</v>
      </c>
      <c r="C94" s="498" t="s">
        <v>1277</v>
      </c>
      <c r="D94" s="499"/>
      <c r="E94" s="499"/>
      <c r="F94" s="499"/>
      <c r="G94" s="500"/>
      <c r="H94" s="204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</row>
    <row r="95" spans="1:27" ht="36.75" thickBot="1">
      <c r="A95" s="497"/>
      <c r="B95" s="200" t="s">
        <v>1106</v>
      </c>
      <c r="C95" s="201">
        <v>1.2442129629629629E-2</v>
      </c>
      <c r="D95" s="201">
        <v>4.8240740740740744E-2</v>
      </c>
      <c r="E95" s="199">
        <v>117</v>
      </c>
      <c r="F95" s="201">
        <v>1.3883538251366106E-2</v>
      </c>
      <c r="G95" s="201">
        <v>4.8240740740740744E-2</v>
      </c>
      <c r="H95" s="204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</row>
    <row r="96" spans="1:27" ht="24.75" thickBot="1">
      <c r="A96" s="497"/>
      <c r="B96" s="200" t="s">
        <v>1105</v>
      </c>
      <c r="C96" s="201">
        <v>4.4675925925925933E-3</v>
      </c>
      <c r="D96" s="201">
        <v>4.1967592592592591E-2</v>
      </c>
      <c r="E96" s="199">
        <v>27</v>
      </c>
      <c r="F96" s="201">
        <v>5.6546171592467926E-3</v>
      </c>
      <c r="G96" s="201">
        <v>4.1967592592592591E-2</v>
      </c>
      <c r="H96" s="204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</row>
    <row r="97" spans="1:27" ht="39.75" thickBot="1">
      <c r="A97" s="497" t="s">
        <v>843</v>
      </c>
      <c r="B97" s="202" t="s">
        <v>803</v>
      </c>
      <c r="C97" s="498" t="s">
        <v>1120</v>
      </c>
      <c r="D97" s="499"/>
      <c r="E97" s="499"/>
      <c r="F97" s="499"/>
      <c r="G97" s="500"/>
      <c r="H97" s="204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</row>
    <row r="98" spans="1:27" ht="36.75" thickBot="1">
      <c r="A98" s="497"/>
      <c r="B98" s="200" t="s">
        <v>1106</v>
      </c>
      <c r="C98" s="201">
        <v>1.1539351851851851E-2</v>
      </c>
      <c r="D98" s="201">
        <v>3.5821759259259262E-2</v>
      </c>
      <c r="E98" s="199">
        <v>134</v>
      </c>
      <c r="F98" s="201">
        <v>1.2475876652705917E-2</v>
      </c>
      <c r="G98" s="201">
        <v>3.5821759259259262E-2</v>
      </c>
      <c r="H98" s="204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</row>
    <row r="99" spans="1:27" ht="24.75" thickBot="1">
      <c r="A99" s="497"/>
      <c r="B99" s="200" t="s">
        <v>1105</v>
      </c>
      <c r="C99" s="201">
        <v>4.0972222222222226E-3</v>
      </c>
      <c r="D99" s="201">
        <v>3.6631944444444446E-2</v>
      </c>
      <c r="E99" s="199">
        <v>17</v>
      </c>
      <c r="F99" s="201">
        <v>4.8639248584424009E-3</v>
      </c>
      <c r="G99" s="201">
        <v>3.6631944444444446E-2</v>
      </c>
      <c r="H99" s="204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</row>
    <row r="100" spans="1:27" ht="39.75" thickBot="1">
      <c r="A100" s="497" t="s">
        <v>844</v>
      </c>
      <c r="B100" s="202" t="s">
        <v>803</v>
      </c>
      <c r="C100" s="498" t="s">
        <v>842</v>
      </c>
      <c r="D100" s="499"/>
      <c r="E100" s="499"/>
      <c r="F100" s="499"/>
      <c r="G100" s="500"/>
      <c r="H100" s="204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</row>
    <row r="101" spans="1:27" ht="36.75" thickBot="1">
      <c r="A101" s="497"/>
      <c r="B101" s="200" t="s">
        <v>1106</v>
      </c>
      <c r="C101" s="201">
        <v>9.5370370370370366E-3</v>
      </c>
      <c r="D101" s="201">
        <v>4.6666666666666669E-2</v>
      </c>
      <c r="E101" s="199">
        <v>280</v>
      </c>
      <c r="F101" s="201">
        <v>1.0922682453840277E-2</v>
      </c>
      <c r="G101" s="201">
        <v>4.6666666666666669E-2</v>
      </c>
      <c r="H101" s="204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</row>
    <row r="102" spans="1:27" ht="24.75" thickBot="1">
      <c r="A102" s="497"/>
      <c r="B102" s="200" t="s">
        <v>1105</v>
      </c>
      <c r="C102" s="199" t="s">
        <v>1108</v>
      </c>
      <c r="D102" s="199" t="s">
        <v>1109</v>
      </c>
      <c r="E102" s="199">
        <v>63</v>
      </c>
      <c r="F102" s="199" t="s">
        <v>1110</v>
      </c>
      <c r="G102" s="199" t="s">
        <v>1107</v>
      </c>
      <c r="H102" s="204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</row>
    <row r="103" spans="1:27" ht="39.75" thickBot="1">
      <c r="A103" s="497" t="s">
        <v>845</v>
      </c>
      <c r="B103" s="202" t="s">
        <v>803</v>
      </c>
      <c r="C103" s="498" t="s">
        <v>1276</v>
      </c>
      <c r="D103" s="499"/>
      <c r="E103" s="499"/>
      <c r="F103" s="499"/>
      <c r="G103" s="500"/>
      <c r="H103" s="204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</row>
    <row r="104" spans="1:27" ht="36.75" thickBot="1">
      <c r="A104" s="497"/>
      <c r="B104" s="200" t="s">
        <v>1106</v>
      </c>
      <c r="C104" s="201">
        <v>1.3819444444444445E-2</v>
      </c>
      <c r="D104" s="201">
        <v>4.6087962962962963E-2</v>
      </c>
      <c r="E104" s="199">
        <v>161</v>
      </c>
      <c r="F104" s="201">
        <v>1.480217236467235E-2</v>
      </c>
      <c r="G104" s="201">
        <v>4.6087962962962963E-2</v>
      </c>
      <c r="H104" s="204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</row>
    <row r="105" spans="1:27" ht="24.75" thickBot="1">
      <c r="A105" s="497"/>
      <c r="B105" s="200" t="s">
        <v>1105</v>
      </c>
      <c r="C105" s="201">
        <v>5.7812499999999999E-3</v>
      </c>
      <c r="D105" s="201">
        <v>5.1111111111111107E-2</v>
      </c>
      <c r="E105" s="199">
        <v>31</v>
      </c>
      <c r="F105" s="201">
        <v>6.5175212880291006E-3</v>
      </c>
      <c r="G105" s="201">
        <v>5.1111111111111107E-2</v>
      </c>
      <c r="H105" s="204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</row>
    <row r="106" spans="1:27" ht="39.75" thickBot="1">
      <c r="A106" s="497" t="s">
        <v>847</v>
      </c>
      <c r="B106" s="202" t="s">
        <v>803</v>
      </c>
      <c r="C106" s="498" t="s">
        <v>1275</v>
      </c>
      <c r="D106" s="499"/>
      <c r="E106" s="499"/>
      <c r="F106" s="499"/>
      <c r="G106" s="500"/>
      <c r="H106" s="204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</row>
    <row r="107" spans="1:27" ht="36.75" thickBot="1">
      <c r="A107" s="497"/>
      <c r="B107" s="200" t="s">
        <v>1106</v>
      </c>
      <c r="C107" s="201">
        <v>1.4311342592592594E-2</v>
      </c>
      <c r="D107" s="201">
        <v>5.5868055555555553E-2</v>
      </c>
      <c r="E107" s="199">
        <v>292</v>
      </c>
      <c r="F107" s="201">
        <v>1.5060359647331156E-2</v>
      </c>
      <c r="G107" s="201">
        <v>5.5868055555555553E-2</v>
      </c>
      <c r="H107" s="204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</row>
    <row r="108" spans="1:27" ht="24.75" thickBot="1">
      <c r="A108" s="497"/>
      <c r="B108" s="200" t="s">
        <v>1105</v>
      </c>
      <c r="C108" s="201">
        <v>5.9259259259259256E-3</v>
      </c>
      <c r="D108" s="201">
        <v>5.7962962962962959E-2</v>
      </c>
      <c r="E108" s="199">
        <v>56</v>
      </c>
      <c r="F108" s="201">
        <v>6.6236615016377004E-3</v>
      </c>
      <c r="G108" s="201">
        <v>5.7962962962962959E-2</v>
      </c>
      <c r="H108" s="198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</row>
    <row r="109" spans="1:27" ht="39.75" thickBot="1">
      <c r="A109" s="497" t="s">
        <v>849</v>
      </c>
      <c r="B109" s="202" t="s">
        <v>803</v>
      </c>
      <c r="C109" s="498" t="s">
        <v>1274</v>
      </c>
      <c r="D109" s="499"/>
      <c r="E109" s="499"/>
      <c r="F109" s="499"/>
      <c r="G109" s="500"/>
      <c r="H109" s="216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</row>
    <row r="110" spans="1:27" ht="36.75" thickBot="1">
      <c r="A110" s="497"/>
      <c r="B110" s="200" t="s">
        <v>1106</v>
      </c>
      <c r="C110" s="201">
        <v>1.4756944444444446E-2</v>
      </c>
      <c r="D110" s="201">
        <v>4.9050925925925921E-2</v>
      </c>
      <c r="E110" s="199">
        <v>520</v>
      </c>
      <c r="F110" s="201">
        <v>1.5357917736218096E-2</v>
      </c>
      <c r="G110" s="201">
        <v>4.9050925925925921E-2</v>
      </c>
      <c r="H110" s="198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</row>
    <row r="111" spans="1:27" ht="24.75" thickBot="1">
      <c r="A111" s="497"/>
      <c r="B111" s="200" t="s">
        <v>1105</v>
      </c>
      <c r="C111" s="201">
        <v>5.8101851851851856E-3</v>
      </c>
      <c r="D111" s="201">
        <v>5.3333333333333337E-2</v>
      </c>
      <c r="E111" s="199">
        <v>89</v>
      </c>
      <c r="F111" s="201">
        <v>6.4023752012882405E-3</v>
      </c>
      <c r="G111" s="201">
        <v>5.3333333333333337E-2</v>
      </c>
      <c r="H111" s="198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</row>
    <row r="112" spans="1:27" ht="39.75" thickBot="1">
      <c r="A112" s="497" t="s">
        <v>851</v>
      </c>
      <c r="B112" s="202" t="s">
        <v>803</v>
      </c>
      <c r="C112" s="498" t="s">
        <v>1123</v>
      </c>
      <c r="D112" s="499"/>
      <c r="E112" s="499"/>
      <c r="F112" s="499"/>
      <c r="G112" s="500"/>
      <c r="H112" s="198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</row>
    <row r="113" spans="1:27" ht="36.75" thickBot="1">
      <c r="A113" s="497"/>
      <c r="B113" s="200" t="s">
        <v>1106</v>
      </c>
      <c r="C113" s="201">
        <v>1.2621527777777778E-2</v>
      </c>
      <c r="D113" s="201">
        <v>0.11762731481481481</v>
      </c>
      <c r="E113" s="199">
        <v>367</v>
      </c>
      <c r="F113" s="201">
        <v>1.3423032407407404E-2</v>
      </c>
      <c r="G113" s="201">
        <v>0.11762731481481481</v>
      </c>
      <c r="H113" s="198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</row>
    <row r="114" spans="1:27" ht="24.75" thickBot="1">
      <c r="A114" s="497"/>
      <c r="B114" s="200" t="s">
        <v>1105</v>
      </c>
      <c r="C114" s="201">
        <v>1.8975694444444444E-2</v>
      </c>
      <c r="D114" s="201">
        <v>3.5590277777777776E-2</v>
      </c>
      <c r="E114" s="199">
        <v>37</v>
      </c>
      <c r="F114" s="201">
        <v>1.806914251207729E-2</v>
      </c>
      <c r="G114" s="201">
        <v>3.5590277777777776E-2</v>
      </c>
      <c r="H114" s="198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</row>
    <row r="115" spans="1:27" ht="39.75" thickBot="1">
      <c r="A115" s="497" t="s">
        <v>852</v>
      </c>
      <c r="B115" s="202" t="s">
        <v>803</v>
      </c>
      <c r="C115" s="498" t="s">
        <v>846</v>
      </c>
      <c r="D115" s="499"/>
      <c r="E115" s="499"/>
      <c r="F115" s="499"/>
      <c r="G115" s="500"/>
      <c r="H115" s="198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</row>
    <row r="116" spans="1:27" ht="36.75" thickBot="1">
      <c r="A116" s="497"/>
      <c r="B116" s="200" t="s">
        <v>1106</v>
      </c>
      <c r="C116" s="201">
        <v>1.1655092592592594E-2</v>
      </c>
      <c r="D116" s="201">
        <v>5.6898148148148149E-2</v>
      </c>
      <c r="E116" s="199">
        <v>320</v>
      </c>
      <c r="F116" s="201">
        <v>1.2327395330112723E-2</v>
      </c>
      <c r="G116" s="201">
        <v>5.6898148148148149E-2</v>
      </c>
      <c r="H116" s="198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</row>
    <row r="117" spans="1:27" ht="24.75" thickBot="1">
      <c r="A117" s="497"/>
      <c r="B117" s="200" t="s">
        <v>1105</v>
      </c>
      <c r="C117" s="201">
        <v>1.6440972222222225E-2</v>
      </c>
      <c r="D117" s="201">
        <v>4.2731481481481481E-2</v>
      </c>
      <c r="E117" s="199">
        <v>115</v>
      </c>
      <c r="F117" s="201">
        <v>1.6602647569444441E-2</v>
      </c>
      <c r="G117" s="201">
        <v>4.2731481481481481E-2</v>
      </c>
      <c r="H117" s="198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</row>
    <row r="118" spans="1:27" ht="39.75" thickBot="1">
      <c r="A118" s="497" t="s">
        <v>853</v>
      </c>
      <c r="B118" s="202" t="s">
        <v>803</v>
      </c>
      <c r="C118" s="498" t="s">
        <v>848</v>
      </c>
      <c r="D118" s="499"/>
      <c r="E118" s="499"/>
      <c r="F118" s="499"/>
      <c r="G118" s="500"/>
      <c r="H118" s="198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</row>
    <row r="119" spans="1:27" ht="36.75" thickBot="1">
      <c r="A119" s="497"/>
      <c r="B119" s="200" t="s">
        <v>1106</v>
      </c>
      <c r="C119" s="201">
        <v>1.2633101851851852E-2</v>
      </c>
      <c r="D119" s="201">
        <v>8.892361111111112E-2</v>
      </c>
      <c r="E119" s="199">
        <v>239</v>
      </c>
      <c r="F119" s="201">
        <v>1.3731801994302002E-2</v>
      </c>
      <c r="G119" s="201">
        <v>8.892361111111112E-2</v>
      </c>
      <c r="H119" s="198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</row>
    <row r="120" spans="1:27" ht="24.75" thickBot="1">
      <c r="A120" s="497"/>
      <c r="B120" s="200" t="s">
        <v>1105</v>
      </c>
      <c r="C120" s="201">
        <v>4.7800925925925919E-3</v>
      </c>
      <c r="D120" s="201">
        <v>5.7499999999999996E-2</v>
      </c>
      <c r="E120" s="199">
        <v>55</v>
      </c>
      <c r="F120" s="201">
        <v>5.9481516290726868E-3</v>
      </c>
      <c r="G120" s="201">
        <v>5.7499999999999996E-2</v>
      </c>
      <c r="H120" s="198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</row>
    <row r="121" spans="1:27" ht="39.75" thickBot="1">
      <c r="A121" s="497" t="s">
        <v>854</v>
      </c>
      <c r="B121" s="202" t="s">
        <v>803</v>
      </c>
      <c r="C121" s="498" t="s">
        <v>850</v>
      </c>
      <c r="D121" s="499"/>
      <c r="E121" s="499"/>
      <c r="F121" s="499"/>
      <c r="G121" s="500"/>
      <c r="H121" s="198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</row>
    <row r="122" spans="1:27" ht="36.75" thickBot="1">
      <c r="A122" s="497"/>
      <c r="B122" s="200" t="s">
        <v>1106</v>
      </c>
      <c r="C122" s="201">
        <v>1.2725694444444444E-2</v>
      </c>
      <c r="D122" s="201">
        <v>5.2002314814814814E-2</v>
      </c>
      <c r="E122" s="199">
        <v>289</v>
      </c>
      <c r="F122" s="201">
        <v>1.31198633409786E-2</v>
      </c>
      <c r="G122" s="201">
        <v>5.2002314814814814E-2</v>
      </c>
      <c r="H122" s="198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</row>
    <row r="123" spans="1:27" ht="24.75" thickBot="1">
      <c r="A123" s="497"/>
      <c r="B123" s="200" t="s">
        <v>1105</v>
      </c>
      <c r="C123" s="201">
        <v>4.6990740740740743E-3</v>
      </c>
      <c r="D123" s="201">
        <v>5.6689814814814811E-2</v>
      </c>
      <c r="E123" s="199">
        <v>47</v>
      </c>
      <c r="F123" s="201">
        <v>5.6590443480356708E-3</v>
      </c>
      <c r="G123" s="201">
        <v>5.6689814814814811E-2</v>
      </c>
      <c r="H123" s="198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</row>
    <row r="124" spans="1:27" ht="39.75" thickBot="1">
      <c r="A124" s="497" t="s">
        <v>493</v>
      </c>
      <c r="B124" s="202" t="s">
        <v>803</v>
      </c>
      <c r="C124" s="498" t="s">
        <v>1124</v>
      </c>
      <c r="D124" s="499"/>
      <c r="E124" s="499"/>
      <c r="F124" s="499"/>
      <c r="G124" s="500"/>
      <c r="H124" s="198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</row>
    <row r="125" spans="1:27" ht="36.75" thickBot="1">
      <c r="A125" s="497"/>
      <c r="B125" s="200" t="s">
        <v>1106</v>
      </c>
      <c r="C125" s="201">
        <v>8.4722222222222213E-3</v>
      </c>
      <c r="D125" s="201">
        <v>5.4398148148148147E-2</v>
      </c>
      <c r="E125" s="199">
        <v>295</v>
      </c>
      <c r="F125" s="201">
        <v>1.0053602218420759E-2</v>
      </c>
      <c r="G125" s="201">
        <v>5.4398148148148147E-2</v>
      </c>
      <c r="H125" s="198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</row>
    <row r="126" spans="1:27" ht="24.75" thickBot="1">
      <c r="A126" s="497"/>
      <c r="B126" s="200" t="s">
        <v>1105</v>
      </c>
      <c r="C126" s="201">
        <v>1.2187500000000002E-2</v>
      </c>
      <c r="D126" s="201">
        <v>7.8611111111111118E-2</v>
      </c>
      <c r="E126" s="199">
        <v>15</v>
      </c>
      <c r="F126" s="201">
        <v>1.4942558299039779E-2</v>
      </c>
      <c r="G126" s="201">
        <v>7.8611111111111118E-2</v>
      </c>
      <c r="H126" s="198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</row>
    <row r="127" spans="1:27" ht="39.75" thickBot="1">
      <c r="A127" s="497" t="s">
        <v>855</v>
      </c>
      <c r="B127" s="202" t="s">
        <v>803</v>
      </c>
      <c r="C127" s="512" t="s">
        <v>1273</v>
      </c>
      <c r="D127" s="513"/>
      <c r="E127" s="513"/>
      <c r="F127" s="513"/>
      <c r="G127" s="514"/>
      <c r="H127" s="198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</row>
    <row r="128" spans="1:27" ht="36.75" thickBot="1">
      <c r="A128" s="497"/>
      <c r="B128" s="200" t="s">
        <v>1106</v>
      </c>
      <c r="C128" s="201">
        <v>1.6053240740740739E-2</v>
      </c>
      <c r="D128" s="201">
        <v>3.8113425925925926E-2</v>
      </c>
      <c r="E128" s="199">
        <v>222</v>
      </c>
      <c r="F128" s="201">
        <v>1.6674415690619386E-2</v>
      </c>
      <c r="G128" s="201">
        <v>3.8113425925925926E-2</v>
      </c>
      <c r="H128" s="198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</row>
    <row r="129" spans="1:27" ht="24.75" thickBot="1">
      <c r="A129" s="497"/>
      <c r="B129" s="200" t="s">
        <v>1105</v>
      </c>
      <c r="C129" s="201">
        <v>6.8402777777777776E-3</v>
      </c>
      <c r="D129" s="201">
        <v>5.0648148148148144E-2</v>
      </c>
      <c r="E129" s="199">
        <v>340</v>
      </c>
      <c r="F129" s="201">
        <v>7.4243801136718414E-3</v>
      </c>
      <c r="G129" s="201">
        <v>5.0648148148148144E-2</v>
      </c>
      <c r="H129" s="198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</row>
    <row r="130" spans="1:27" ht="39.75" thickBot="1">
      <c r="A130" s="497" t="s">
        <v>857</v>
      </c>
      <c r="B130" s="202" t="s">
        <v>803</v>
      </c>
      <c r="C130" s="512" t="s">
        <v>1272</v>
      </c>
      <c r="D130" s="513"/>
      <c r="E130" s="513"/>
      <c r="F130" s="513"/>
      <c r="G130" s="514"/>
      <c r="H130" s="198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</row>
    <row r="131" spans="1:27" ht="36.75" thickBot="1">
      <c r="A131" s="497"/>
      <c r="B131" s="200" t="s">
        <v>1106</v>
      </c>
      <c r="C131" s="201">
        <v>1.4201388888888888E-2</v>
      </c>
      <c r="D131" s="201">
        <v>4.3692129629629629E-2</v>
      </c>
      <c r="E131" s="199">
        <v>56</v>
      </c>
      <c r="F131" s="201">
        <v>1.520136641495865E-2</v>
      </c>
      <c r="G131" s="201">
        <v>4.3692129629629629E-2</v>
      </c>
      <c r="H131" s="198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</row>
    <row r="132" spans="1:27" ht="24.75" thickBot="1">
      <c r="A132" s="497"/>
      <c r="B132" s="200" t="s">
        <v>1105</v>
      </c>
      <c r="C132" s="201">
        <v>6.851851851851852E-3</v>
      </c>
      <c r="D132" s="201">
        <v>2.5775462962962962E-2</v>
      </c>
      <c r="E132" s="199">
        <v>61</v>
      </c>
      <c r="F132" s="201">
        <v>7.9302550133005956E-3</v>
      </c>
      <c r="G132" s="201">
        <v>2.5775462962962962E-2</v>
      </c>
      <c r="H132" s="198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</row>
    <row r="133" spans="1:27" ht="39.75" thickBot="1">
      <c r="A133" s="497" t="s">
        <v>858</v>
      </c>
      <c r="B133" s="202" t="s">
        <v>803</v>
      </c>
      <c r="C133" s="512" t="s">
        <v>1271</v>
      </c>
      <c r="D133" s="513"/>
      <c r="E133" s="513"/>
      <c r="F133" s="513"/>
      <c r="G133" s="514"/>
      <c r="H133" s="198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</row>
    <row r="134" spans="1:27" ht="36.75" thickBot="1">
      <c r="A134" s="497"/>
      <c r="B134" s="200" t="s">
        <v>1106</v>
      </c>
      <c r="C134" s="201">
        <v>1.2037037037037037E-2</v>
      </c>
      <c r="D134" s="201">
        <v>2.7685185185185188E-2</v>
      </c>
      <c r="E134" s="199">
        <v>3</v>
      </c>
      <c r="F134" s="201">
        <v>1.3227513227513227E-2</v>
      </c>
      <c r="G134" s="201">
        <v>2.7685185185185188E-2</v>
      </c>
      <c r="H134" s="198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</row>
    <row r="135" spans="1:27" ht="24.75" thickBot="1">
      <c r="A135" s="497"/>
      <c r="B135" s="200" t="s">
        <v>1105</v>
      </c>
      <c r="C135" s="201">
        <v>6.5740740740740733E-3</v>
      </c>
      <c r="D135" s="201">
        <v>3.0497685185185183E-2</v>
      </c>
      <c r="E135" s="199">
        <v>26</v>
      </c>
      <c r="F135" s="201">
        <v>7.3144822264793515E-3</v>
      </c>
      <c r="G135" s="201">
        <v>3.0497685185185183E-2</v>
      </c>
      <c r="H135" s="198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</row>
    <row r="136" spans="1:27" ht="39.75" thickBot="1">
      <c r="A136" s="497" t="s">
        <v>859</v>
      </c>
      <c r="B136" s="202" t="s">
        <v>803</v>
      </c>
      <c r="C136" s="507" t="s">
        <v>1111</v>
      </c>
      <c r="D136" s="508"/>
      <c r="E136" s="508"/>
      <c r="F136" s="508"/>
      <c r="G136" s="509"/>
      <c r="H136" s="198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</row>
    <row r="137" spans="1:27" ht="36.75" thickBot="1">
      <c r="A137" s="497"/>
      <c r="B137" s="200" t="s">
        <v>1106</v>
      </c>
      <c r="C137" s="201">
        <v>1.5219907407407409E-2</v>
      </c>
      <c r="D137" s="201">
        <v>6.6018518518518518E-2</v>
      </c>
      <c r="E137" s="199">
        <v>179</v>
      </c>
      <c r="F137" s="201">
        <v>1.6401120165907231E-2</v>
      </c>
      <c r="G137" s="201">
        <v>6.6018518518518518E-2</v>
      </c>
      <c r="H137" s="198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</row>
    <row r="138" spans="1:27" ht="24.75" thickBot="1">
      <c r="A138" s="497"/>
      <c r="B138" s="212" t="s">
        <v>1105</v>
      </c>
      <c r="C138" s="214">
        <v>6.5972222222222222E-3</v>
      </c>
      <c r="D138" s="214">
        <v>4.3796296296296298E-2</v>
      </c>
      <c r="E138" s="215">
        <v>292</v>
      </c>
      <c r="F138" s="214">
        <v>7.5184346244193704E-3</v>
      </c>
      <c r="G138" s="214">
        <v>4.3796296296296298E-2</v>
      </c>
      <c r="H138" s="198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</row>
    <row r="139" spans="1:27" ht="39.75" thickBot="1">
      <c r="A139" s="497" t="s">
        <v>861</v>
      </c>
      <c r="B139" s="213" t="s">
        <v>803</v>
      </c>
      <c r="C139" s="515" t="s">
        <v>856</v>
      </c>
      <c r="D139" s="515"/>
      <c r="E139" s="515"/>
      <c r="F139" s="515"/>
      <c r="G139" s="515"/>
      <c r="H139" s="206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</row>
    <row r="140" spans="1:27" ht="36.75" thickBot="1">
      <c r="A140" s="497"/>
      <c r="B140" s="200" t="s">
        <v>1106</v>
      </c>
      <c r="C140" s="211">
        <v>1.2650462962962964E-2</v>
      </c>
      <c r="D140" s="209">
        <v>4.9351851851851848E-2</v>
      </c>
      <c r="E140" s="210">
        <v>161</v>
      </c>
      <c r="F140" s="209">
        <v>1.4160082435752088E-2</v>
      </c>
      <c r="G140" s="209">
        <v>4.9351851851851848E-2</v>
      </c>
      <c r="H140" s="208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</row>
    <row r="141" spans="1:27" ht="24.75" thickBot="1">
      <c r="A141" s="497"/>
      <c r="B141" s="212" t="s">
        <v>1105</v>
      </c>
      <c r="C141" s="211">
        <v>6.4236111111111117E-3</v>
      </c>
      <c r="D141" s="209">
        <v>8.3217592592592593E-2</v>
      </c>
      <c r="E141" s="210">
        <v>288</v>
      </c>
      <c r="F141" s="209">
        <v>7.7194995399790358E-3</v>
      </c>
      <c r="G141" s="209">
        <v>8.3217592592592593E-2</v>
      </c>
      <c r="H141" s="208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</row>
    <row r="142" spans="1:27" ht="39.75" thickBot="1">
      <c r="A142" s="497" t="s">
        <v>863</v>
      </c>
      <c r="B142" s="213" t="s">
        <v>803</v>
      </c>
      <c r="C142" s="515" t="s">
        <v>1270</v>
      </c>
      <c r="D142" s="515"/>
      <c r="E142" s="515"/>
      <c r="F142" s="515"/>
      <c r="G142" s="515"/>
      <c r="H142" s="206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</row>
    <row r="143" spans="1:27" ht="36.75" thickBot="1">
      <c r="A143" s="497"/>
      <c r="B143" s="200" t="s">
        <v>1106</v>
      </c>
      <c r="C143" s="211">
        <v>1.7482638888888888E-2</v>
      </c>
      <c r="D143" s="209">
        <v>4.2638888888888893E-2</v>
      </c>
      <c r="E143" s="210">
        <v>242</v>
      </c>
      <c r="F143" s="209">
        <v>1.7536751011068531E-2</v>
      </c>
      <c r="G143" s="209">
        <v>4.2638888888888893E-2</v>
      </c>
      <c r="H143" s="208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</row>
    <row r="144" spans="1:27" ht="24.75" thickBot="1">
      <c r="A144" s="497"/>
      <c r="B144" s="212" t="s">
        <v>1105</v>
      </c>
      <c r="C144" s="211">
        <v>7.1874999999999994E-3</v>
      </c>
      <c r="D144" s="209">
        <v>7.6192129629629637E-2</v>
      </c>
      <c r="E144" s="210">
        <v>418</v>
      </c>
      <c r="F144" s="209">
        <v>7.8652894491129822E-3</v>
      </c>
      <c r="G144" s="209">
        <v>7.6192129629629637E-2</v>
      </c>
      <c r="H144" s="208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</row>
    <row r="145" spans="1:27" ht="39.75" thickBot="1">
      <c r="A145" s="497" t="s">
        <v>864</v>
      </c>
      <c r="B145" s="207" t="s">
        <v>803</v>
      </c>
      <c r="C145" s="507" t="s">
        <v>1269</v>
      </c>
      <c r="D145" s="508"/>
      <c r="E145" s="508"/>
      <c r="F145" s="508"/>
      <c r="G145" s="509"/>
      <c r="H145" s="206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</row>
    <row r="146" spans="1:27" ht="36.75" thickBot="1">
      <c r="A146" s="497"/>
      <c r="B146" s="200" t="s">
        <v>1106</v>
      </c>
      <c r="C146" s="201">
        <v>1.6614583333333335E-2</v>
      </c>
      <c r="D146" s="201">
        <v>7.4826388888888887E-2</v>
      </c>
      <c r="E146" s="199">
        <v>243</v>
      </c>
      <c r="F146" s="201">
        <v>1.7193287037037028E-2</v>
      </c>
      <c r="G146" s="201">
        <v>7.4826388888888887E-2</v>
      </c>
      <c r="H146" s="205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</row>
    <row r="147" spans="1:27" ht="24.75" thickBot="1">
      <c r="A147" s="497"/>
      <c r="B147" s="200" t="s">
        <v>1105</v>
      </c>
      <c r="C147" s="201">
        <v>6.9675925925925921E-3</v>
      </c>
      <c r="D147" s="201">
        <v>4.5648148148148153E-2</v>
      </c>
      <c r="E147" s="199">
        <v>375</v>
      </c>
      <c r="F147" s="201">
        <v>7.6076941146455638E-3</v>
      </c>
      <c r="G147" s="201">
        <v>4.5648148148148153E-2</v>
      </c>
      <c r="H147" s="205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</row>
    <row r="148" spans="1:27" ht="39.75" thickBot="1">
      <c r="A148" s="497" t="s">
        <v>866</v>
      </c>
      <c r="B148" s="202" t="s">
        <v>803</v>
      </c>
      <c r="C148" s="498" t="s">
        <v>1268</v>
      </c>
      <c r="D148" s="499"/>
      <c r="E148" s="499"/>
      <c r="F148" s="499"/>
      <c r="G148" s="500"/>
      <c r="H148" s="198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</row>
    <row r="149" spans="1:27" ht="36.75" thickBot="1">
      <c r="A149" s="497"/>
      <c r="B149" s="200" t="s">
        <v>1106</v>
      </c>
      <c r="C149" s="201">
        <v>1.4201388888888888E-2</v>
      </c>
      <c r="D149" s="201">
        <v>5.1412037037037034E-2</v>
      </c>
      <c r="E149" s="199">
        <v>341</v>
      </c>
      <c r="F149" s="201">
        <v>1.5434532924961709E-2</v>
      </c>
      <c r="G149" s="201">
        <v>5.1412037037037034E-2</v>
      </c>
      <c r="H149" s="198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</row>
    <row r="150" spans="1:27" ht="24.75" thickBot="1">
      <c r="A150" s="497"/>
      <c r="B150" s="200" t="s">
        <v>1105</v>
      </c>
      <c r="C150" s="201">
        <v>6.7708333333333336E-3</v>
      </c>
      <c r="D150" s="201">
        <v>0.11721064814814815</v>
      </c>
      <c r="E150" s="199">
        <v>544</v>
      </c>
      <c r="F150" s="201">
        <v>7.9900761487351965E-3</v>
      </c>
      <c r="G150" s="201">
        <v>0.11721064814814815</v>
      </c>
      <c r="H150" s="198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</row>
    <row r="151" spans="1:27" ht="39.75" thickBot="1">
      <c r="A151" s="497" t="s">
        <v>868</v>
      </c>
      <c r="B151" s="202" t="s">
        <v>803</v>
      </c>
      <c r="C151" s="498" t="s">
        <v>1267</v>
      </c>
      <c r="D151" s="499"/>
      <c r="E151" s="499"/>
      <c r="F151" s="499"/>
      <c r="G151" s="500"/>
      <c r="H151" s="198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</row>
    <row r="152" spans="1:27" ht="36.75" thickBot="1">
      <c r="A152" s="497"/>
      <c r="B152" s="200" t="s">
        <v>1106</v>
      </c>
      <c r="C152" s="201">
        <v>1.5729166666666669E-2</v>
      </c>
      <c r="D152" s="201">
        <v>5.5162037037037037E-2</v>
      </c>
      <c r="E152" s="199">
        <v>445</v>
      </c>
      <c r="F152" s="201">
        <v>1.6852920794998828E-2</v>
      </c>
      <c r="G152" s="201">
        <v>5.5162037037037037E-2</v>
      </c>
      <c r="H152" s="198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</row>
    <row r="153" spans="1:27" ht="24.75" thickBot="1">
      <c r="A153" s="497"/>
      <c r="B153" s="200" t="s">
        <v>1105</v>
      </c>
      <c r="C153" s="201">
        <v>9.1724537037037035E-3</v>
      </c>
      <c r="D153" s="201">
        <v>5.693287037037037E-2</v>
      </c>
      <c r="E153" s="199">
        <v>578</v>
      </c>
      <c r="F153" s="201">
        <v>1.0028311479965645E-2</v>
      </c>
      <c r="G153" s="201">
        <v>5.693287037037037E-2</v>
      </c>
      <c r="H153" s="198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</row>
    <row r="154" spans="1:27" ht="39.75" thickBot="1">
      <c r="A154" s="497" t="s">
        <v>870</v>
      </c>
      <c r="B154" s="202" t="s">
        <v>803</v>
      </c>
      <c r="C154" s="498" t="s">
        <v>860</v>
      </c>
      <c r="D154" s="499"/>
      <c r="E154" s="499"/>
      <c r="F154" s="499"/>
      <c r="G154" s="500"/>
      <c r="H154" s="510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</row>
    <row r="155" spans="1:27" ht="36.75" thickBot="1">
      <c r="A155" s="497"/>
      <c r="B155" s="200" t="s">
        <v>1106</v>
      </c>
      <c r="C155" s="201">
        <v>7.6331018518518519E-3</v>
      </c>
      <c r="D155" s="201">
        <v>7.9247685185185185E-2</v>
      </c>
      <c r="E155" s="199">
        <v>304</v>
      </c>
      <c r="F155" s="201">
        <v>9.6774400684931493E-3</v>
      </c>
      <c r="G155" s="201">
        <v>7.9247685185185185E-2</v>
      </c>
      <c r="H155" s="511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</row>
    <row r="156" spans="1:27" ht="24.75" thickBot="1">
      <c r="A156" s="497"/>
      <c r="B156" s="200" t="s">
        <v>1105</v>
      </c>
      <c r="C156" s="201">
        <v>1.5914351851851853E-2</v>
      </c>
      <c r="D156" s="201">
        <v>3.2974537037037038E-2</v>
      </c>
      <c r="E156" s="199">
        <v>40</v>
      </c>
      <c r="F156" s="201">
        <v>1.4084429824561401E-2</v>
      </c>
      <c r="G156" s="201">
        <v>3.2974537037037038E-2</v>
      </c>
      <c r="H156" s="511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</row>
    <row r="157" spans="1:27" ht="39.75" thickBot="1">
      <c r="A157" s="497" t="s">
        <v>871</v>
      </c>
      <c r="B157" s="202" t="s">
        <v>803</v>
      </c>
      <c r="C157" s="498" t="s">
        <v>862</v>
      </c>
      <c r="D157" s="499"/>
      <c r="E157" s="499"/>
      <c r="F157" s="499"/>
      <c r="G157" s="500"/>
      <c r="H157" s="198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</row>
    <row r="158" spans="1:27" ht="36.75" thickBot="1">
      <c r="A158" s="497"/>
      <c r="B158" s="200" t="s">
        <v>1106</v>
      </c>
      <c r="C158" s="201">
        <v>1.2384259259259262E-2</v>
      </c>
      <c r="D158" s="201">
        <v>5.2326388888888888E-2</v>
      </c>
      <c r="E158" s="199">
        <v>329</v>
      </c>
      <c r="F158" s="201">
        <v>1.3498139880952383E-2</v>
      </c>
      <c r="G158" s="201">
        <v>5.2326388888888888E-2</v>
      </c>
      <c r="H158" s="198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</row>
    <row r="159" spans="1:27" ht="24.75" thickBot="1">
      <c r="A159" s="497"/>
      <c r="B159" s="200" t="s">
        <v>1105</v>
      </c>
      <c r="C159" s="201">
        <v>5.0578703703703706E-3</v>
      </c>
      <c r="D159" s="201">
        <v>8.1504629629629635E-2</v>
      </c>
      <c r="E159" s="199">
        <v>99</v>
      </c>
      <c r="F159" s="201">
        <v>6.6615337080891462E-3</v>
      </c>
      <c r="G159" s="201">
        <v>8.1504629629629635E-2</v>
      </c>
      <c r="H159" s="198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</row>
    <row r="160" spans="1:27" ht="39.75" customHeight="1" thickBot="1">
      <c r="A160" s="497" t="s">
        <v>873</v>
      </c>
      <c r="B160" s="202" t="s">
        <v>803</v>
      </c>
      <c r="C160" s="504" t="s">
        <v>1266</v>
      </c>
      <c r="D160" s="505"/>
      <c r="E160" s="505"/>
      <c r="F160" s="505"/>
      <c r="G160" s="506"/>
      <c r="H160" s="204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</row>
    <row r="161" spans="1:27" ht="36.75" thickBot="1">
      <c r="A161" s="497"/>
      <c r="B161" s="200" t="s">
        <v>1106</v>
      </c>
      <c r="C161" s="201">
        <v>1.2395833333333335E-2</v>
      </c>
      <c r="D161" s="201">
        <v>4.0833333333333333E-2</v>
      </c>
      <c r="E161" s="199">
        <v>101</v>
      </c>
      <c r="F161" s="201">
        <v>1.3507162823200563E-2</v>
      </c>
      <c r="G161" s="201">
        <v>4.0833333333333333E-2</v>
      </c>
      <c r="H161" s="204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</row>
    <row r="162" spans="1:27" ht="24.75" thickBot="1">
      <c r="A162" s="497"/>
      <c r="B162" s="200" t="s">
        <v>1105</v>
      </c>
      <c r="C162" s="201">
        <v>4.9189814814814808E-3</v>
      </c>
      <c r="D162" s="201">
        <v>3.7800925925925925E-2</v>
      </c>
      <c r="E162" s="199">
        <v>39</v>
      </c>
      <c r="F162" s="201">
        <v>6.024754549808429E-3</v>
      </c>
      <c r="G162" s="201">
        <v>3.7800925925925925E-2</v>
      </c>
      <c r="H162" s="204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</row>
    <row r="163" spans="1:27" ht="39.75" customHeight="1" thickBot="1">
      <c r="A163" s="497" t="s">
        <v>874</v>
      </c>
      <c r="B163" s="202" t="s">
        <v>803</v>
      </c>
      <c r="C163" s="504" t="s">
        <v>1265</v>
      </c>
      <c r="D163" s="505"/>
      <c r="E163" s="505"/>
      <c r="F163" s="505"/>
      <c r="G163" s="506"/>
      <c r="H163" s="204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</row>
    <row r="164" spans="1:27" ht="36.75" thickBot="1">
      <c r="A164" s="497"/>
      <c r="B164" s="200" t="s">
        <v>1106</v>
      </c>
      <c r="C164" s="201">
        <v>1.2094907407407408E-2</v>
      </c>
      <c r="D164" s="201">
        <v>4.4780092592592587E-2</v>
      </c>
      <c r="E164" s="199">
        <v>86</v>
      </c>
      <c r="F164" s="201">
        <v>1.3712694279100527E-2</v>
      </c>
      <c r="G164" s="201">
        <v>4.4780092592592587E-2</v>
      </c>
      <c r="H164" s="198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</row>
    <row r="165" spans="1:27" ht="24.75" thickBot="1">
      <c r="A165" s="497"/>
      <c r="B165" s="200" t="s">
        <v>1105</v>
      </c>
      <c r="C165" s="201">
        <v>5.1967592592592595E-3</v>
      </c>
      <c r="D165" s="201">
        <v>4.4513888888888888E-2</v>
      </c>
      <c r="E165" s="199">
        <v>46</v>
      </c>
      <c r="F165" s="201">
        <v>6.4512788873584276E-3</v>
      </c>
      <c r="G165" s="201">
        <v>4.4513888888888888E-2</v>
      </c>
      <c r="H165" s="198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</row>
    <row r="166" spans="1:27" ht="39.75" customHeight="1" thickBot="1">
      <c r="A166" s="497" t="s">
        <v>876</v>
      </c>
      <c r="B166" s="202" t="s">
        <v>803</v>
      </c>
      <c r="C166" s="504" t="s">
        <v>1264</v>
      </c>
      <c r="D166" s="505"/>
      <c r="E166" s="505"/>
      <c r="F166" s="505"/>
      <c r="G166" s="506"/>
      <c r="H166" s="198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</row>
    <row r="167" spans="1:27" ht="36.75" thickBot="1">
      <c r="A167" s="497"/>
      <c r="B167" s="200" t="s">
        <v>1106</v>
      </c>
      <c r="C167" s="201">
        <v>1.315972222222222E-2</v>
      </c>
      <c r="D167" s="201">
        <v>4.0185185185185185E-2</v>
      </c>
      <c r="E167" s="199">
        <v>105</v>
      </c>
      <c r="F167" s="201">
        <v>1.4111791938997819E-2</v>
      </c>
      <c r="G167" s="201">
        <v>4.0185185185185185E-2</v>
      </c>
      <c r="H167" s="198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</row>
    <row r="168" spans="1:27" ht="24.75" thickBot="1">
      <c r="A168" s="497"/>
      <c r="B168" s="200" t="s">
        <v>1105</v>
      </c>
      <c r="C168" s="201">
        <v>4.9594907407407409E-3</v>
      </c>
      <c r="D168" s="201">
        <v>4.6099537037037036E-2</v>
      </c>
      <c r="E168" s="199">
        <v>50</v>
      </c>
      <c r="F168" s="201">
        <v>6.147631695440461E-3</v>
      </c>
      <c r="G168" s="201">
        <v>4.6099537037037036E-2</v>
      </c>
      <c r="H168" s="198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</row>
    <row r="169" spans="1:27" ht="39.75" customHeight="1" thickBot="1">
      <c r="A169" s="497" t="s">
        <v>878</v>
      </c>
      <c r="B169" s="202" t="s">
        <v>803</v>
      </c>
      <c r="C169" s="504" t="s">
        <v>865</v>
      </c>
      <c r="D169" s="505"/>
      <c r="E169" s="505"/>
      <c r="F169" s="505"/>
      <c r="G169" s="506"/>
      <c r="H169" s="198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</row>
    <row r="170" spans="1:27" ht="36.75" thickBot="1">
      <c r="A170" s="497"/>
      <c r="B170" s="200" t="s">
        <v>1106</v>
      </c>
      <c r="C170" s="201">
        <v>6.3310185185185197E-3</v>
      </c>
      <c r="D170" s="201">
        <v>7.6180555555555557E-2</v>
      </c>
      <c r="E170" s="199">
        <v>302</v>
      </c>
      <c r="F170" s="201">
        <v>8.9081886393567542E-3</v>
      </c>
      <c r="G170" s="201">
        <v>7.6180555555555557E-2</v>
      </c>
      <c r="H170" s="198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</row>
    <row r="171" spans="1:27" ht="24.75" thickBot="1">
      <c r="A171" s="497"/>
      <c r="B171" s="200" t="s">
        <v>1105</v>
      </c>
      <c r="C171" s="201">
        <v>1.9050925925925926E-2</v>
      </c>
      <c r="D171" s="201">
        <v>3.4131944444444444E-2</v>
      </c>
      <c r="E171" s="199">
        <v>30</v>
      </c>
      <c r="F171" s="201">
        <v>1.7547260802469142E-2</v>
      </c>
      <c r="G171" s="201">
        <v>3.4131944444444444E-2</v>
      </c>
      <c r="H171" s="198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</row>
    <row r="172" spans="1:27" ht="39.75" thickBot="1">
      <c r="A172" s="497" t="s">
        <v>880</v>
      </c>
      <c r="B172" s="202" t="s">
        <v>803</v>
      </c>
      <c r="C172" s="498" t="s">
        <v>867</v>
      </c>
      <c r="D172" s="499"/>
      <c r="E172" s="499"/>
      <c r="F172" s="499"/>
      <c r="G172" s="500"/>
      <c r="H172" s="198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</row>
    <row r="173" spans="1:27" ht="36.75" thickBot="1">
      <c r="A173" s="497"/>
      <c r="B173" s="200" t="s">
        <v>1106</v>
      </c>
      <c r="C173" s="201">
        <v>1.3043981481481483E-2</v>
      </c>
      <c r="D173" s="201">
        <v>5.6817129629629627E-2</v>
      </c>
      <c r="E173" s="199">
        <v>301</v>
      </c>
      <c r="F173" s="201">
        <v>1.431459373699542E-2</v>
      </c>
      <c r="G173" s="201">
        <v>5.6817129629629627E-2</v>
      </c>
      <c r="H173" s="198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</row>
    <row r="174" spans="1:27" ht="24.75" thickBot="1">
      <c r="A174" s="497"/>
      <c r="B174" s="200" t="s">
        <v>1105</v>
      </c>
      <c r="C174" s="201">
        <v>6.7245370370370367E-3</v>
      </c>
      <c r="D174" s="201">
        <v>3.4328703703703702E-2</v>
      </c>
      <c r="E174" s="199">
        <v>122</v>
      </c>
      <c r="F174" s="201">
        <v>7.2753050438175738E-3</v>
      </c>
      <c r="G174" s="201">
        <v>3.4328703703703702E-2</v>
      </c>
      <c r="H174" s="198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</row>
    <row r="175" spans="1:27" ht="39.75" thickBot="1">
      <c r="A175" s="497" t="s">
        <v>882</v>
      </c>
      <c r="B175" s="202" t="s">
        <v>803</v>
      </c>
      <c r="C175" s="498" t="s">
        <v>869</v>
      </c>
      <c r="D175" s="499"/>
      <c r="E175" s="499"/>
      <c r="F175" s="499"/>
      <c r="G175" s="500"/>
      <c r="H175" s="198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</row>
    <row r="176" spans="1:27" ht="36.75" thickBot="1">
      <c r="A176" s="497"/>
      <c r="B176" s="200" t="s">
        <v>1106</v>
      </c>
      <c r="C176" s="201">
        <v>1.2615740740740742E-2</v>
      </c>
      <c r="D176" s="201">
        <v>4.701388888888889E-2</v>
      </c>
      <c r="E176" s="199">
        <v>427</v>
      </c>
      <c r="F176" s="201">
        <v>1.2587818716342463E-2</v>
      </c>
      <c r="G176" s="201">
        <v>4.701388888888889E-2</v>
      </c>
      <c r="H176" s="198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</row>
    <row r="177" spans="1:27" ht="24.75" thickBot="1">
      <c r="A177" s="497"/>
      <c r="B177" s="200" t="s">
        <v>1105</v>
      </c>
      <c r="C177" s="201">
        <v>1.9247685185185184E-2</v>
      </c>
      <c r="D177" s="201">
        <v>3.0405092592592591E-2</v>
      </c>
      <c r="E177" s="199">
        <v>60</v>
      </c>
      <c r="F177" s="201">
        <v>1.7437531709791978E-2</v>
      </c>
      <c r="G177" s="201">
        <v>3.0405092592592591E-2</v>
      </c>
      <c r="H177" s="198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</row>
    <row r="178" spans="1:27" ht="39.75" thickBot="1">
      <c r="A178" s="497" t="s">
        <v>884</v>
      </c>
      <c r="B178" s="202" t="s">
        <v>803</v>
      </c>
      <c r="C178" s="498" t="s">
        <v>1112</v>
      </c>
      <c r="D178" s="499"/>
      <c r="E178" s="499"/>
      <c r="F178" s="499"/>
      <c r="G178" s="500"/>
      <c r="H178" s="198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</row>
    <row r="179" spans="1:27" ht="36.75" thickBot="1">
      <c r="A179" s="497"/>
      <c r="B179" s="200" t="s">
        <v>1106</v>
      </c>
      <c r="C179" s="201">
        <v>1.636574074074074E-2</v>
      </c>
      <c r="D179" s="201">
        <v>6.9722222222222227E-2</v>
      </c>
      <c r="E179" s="199">
        <v>617</v>
      </c>
      <c r="F179" s="201">
        <v>1.7821822879962416E-2</v>
      </c>
      <c r="G179" s="201">
        <v>6.9722222222222227E-2</v>
      </c>
      <c r="H179" s="198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</row>
    <row r="180" spans="1:27" ht="24.75" thickBot="1">
      <c r="A180" s="497"/>
      <c r="B180" s="200" t="s">
        <v>1105</v>
      </c>
      <c r="C180" s="201">
        <v>7.2685185185185188E-3</v>
      </c>
      <c r="D180" s="201">
        <v>5.5486111111111104E-2</v>
      </c>
      <c r="E180" s="199">
        <v>251</v>
      </c>
      <c r="F180" s="201">
        <v>9.0580687113360706E-3</v>
      </c>
      <c r="G180" s="201">
        <v>5.5486111111111104E-2</v>
      </c>
      <c r="H180" s="198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</row>
    <row r="181" spans="1:27" ht="39.75" thickBot="1">
      <c r="A181" s="497" t="s">
        <v>886</v>
      </c>
      <c r="B181" s="202" t="s">
        <v>803</v>
      </c>
      <c r="C181" s="498" t="s">
        <v>872</v>
      </c>
      <c r="D181" s="499"/>
      <c r="E181" s="499"/>
      <c r="F181" s="499"/>
      <c r="G181" s="500"/>
      <c r="H181" s="198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</row>
    <row r="182" spans="1:27" ht="36.75" thickBot="1">
      <c r="A182" s="497"/>
      <c r="B182" s="200" t="s">
        <v>1106</v>
      </c>
      <c r="C182" s="201">
        <v>1.283564814814815E-2</v>
      </c>
      <c r="D182" s="201">
        <v>6.0439814814814814E-2</v>
      </c>
      <c r="E182" s="199">
        <v>372</v>
      </c>
      <c r="F182" s="201">
        <v>1.3467859998271306E-2</v>
      </c>
      <c r="G182" s="201">
        <v>6.0439814814814814E-2</v>
      </c>
      <c r="H182" s="198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</row>
    <row r="183" spans="1:27" ht="24.75" thickBot="1">
      <c r="A183" s="497"/>
      <c r="B183" s="200" t="s">
        <v>1105</v>
      </c>
      <c r="C183" s="201">
        <v>1.5069444444444443E-2</v>
      </c>
      <c r="D183" s="201">
        <v>3.695601851851852E-2</v>
      </c>
      <c r="E183" s="199">
        <v>221</v>
      </c>
      <c r="F183" s="201">
        <v>1.5467072940287225E-2</v>
      </c>
      <c r="G183" s="201">
        <v>3.695601851851852E-2</v>
      </c>
      <c r="H183" s="198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</row>
    <row r="184" spans="1:27" ht="39.75" thickBot="1">
      <c r="A184" s="497" t="s">
        <v>888</v>
      </c>
      <c r="B184" s="202" t="s">
        <v>803</v>
      </c>
      <c r="C184" s="498" t="s">
        <v>1113</v>
      </c>
      <c r="D184" s="499"/>
      <c r="E184" s="499"/>
      <c r="F184" s="499"/>
      <c r="G184" s="500"/>
      <c r="H184" s="198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</row>
    <row r="185" spans="1:27" ht="36.75" thickBot="1">
      <c r="A185" s="497"/>
      <c r="B185" s="200" t="s">
        <v>1106</v>
      </c>
      <c r="C185" s="201">
        <v>1.2187500000000002E-2</v>
      </c>
      <c r="D185" s="201">
        <v>6.010416666666666E-2</v>
      </c>
      <c r="E185" s="199">
        <v>232</v>
      </c>
      <c r="F185" s="201">
        <v>1.3684360243500036E-2</v>
      </c>
      <c r="G185" s="201">
        <v>6.010416666666666E-2</v>
      </c>
      <c r="H185" s="198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</row>
    <row r="186" spans="1:27" ht="24.75" thickBot="1">
      <c r="A186" s="497"/>
      <c r="B186" s="200" t="s">
        <v>1105</v>
      </c>
      <c r="C186" s="201">
        <v>5.1099537037037034E-3</v>
      </c>
      <c r="D186" s="201">
        <v>9.0648148148148144E-2</v>
      </c>
      <c r="E186" s="199">
        <v>132</v>
      </c>
      <c r="F186" s="201">
        <v>6.3063687776697972E-3</v>
      </c>
      <c r="G186" s="201">
        <v>9.0648148148148144E-2</v>
      </c>
      <c r="H186" s="198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</row>
    <row r="187" spans="1:27" ht="39.75" thickBot="1">
      <c r="A187" s="497" t="s">
        <v>890</v>
      </c>
      <c r="B187" s="202" t="s">
        <v>803</v>
      </c>
      <c r="C187" s="498" t="s">
        <v>875</v>
      </c>
      <c r="D187" s="499"/>
      <c r="E187" s="499"/>
      <c r="F187" s="499"/>
      <c r="G187" s="500"/>
      <c r="H187" s="198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</row>
    <row r="188" spans="1:27" ht="36.75" thickBot="1">
      <c r="A188" s="497"/>
      <c r="B188" s="200" t="s">
        <v>1106</v>
      </c>
      <c r="C188" s="201">
        <v>1.3738425925925926E-2</v>
      </c>
      <c r="D188" s="201">
        <v>9.2407407407407396E-2</v>
      </c>
      <c r="E188" s="199">
        <v>427</v>
      </c>
      <c r="F188" s="201">
        <v>1.4859775132275129E-2</v>
      </c>
      <c r="G188" s="201">
        <v>9.2407407407407396E-2</v>
      </c>
      <c r="H188" s="198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</row>
    <row r="189" spans="1:27" ht="24.75" thickBot="1">
      <c r="A189" s="497"/>
      <c r="B189" s="200" t="s">
        <v>1105</v>
      </c>
      <c r="C189" s="201">
        <v>5.7060185185185191E-3</v>
      </c>
      <c r="D189" s="201">
        <v>5.1759259259259262E-2</v>
      </c>
      <c r="E189" s="199">
        <v>168</v>
      </c>
      <c r="F189" s="201">
        <v>6.5709797680951545E-3</v>
      </c>
      <c r="G189" s="201">
        <v>5.1759259259259262E-2</v>
      </c>
      <c r="H189" s="198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</row>
    <row r="190" spans="1:27" ht="39.75" thickBot="1">
      <c r="A190" s="497" t="s">
        <v>891</v>
      </c>
      <c r="B190" s="202" t="s">
        <v>803</v>
      </c>
      <c r="C190" s="498" t="s">
        <v>877</v>
      </c>
      <c r="D190" s="499"/>
      <c r="E190" s="499"/>
      <c r="F190" s="499"/>
      <c r="G190" s="500"/>
      <c r="H190" s="198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</row>
    <row r="191" spans="1:27" ht="36.75" thickBot="1">
      <c r="A191" s="497"/>
      <c r="B191" s="200" t="s">
        <v>1106</v>
      </c>
      <c r="C191" s="201">
        <v>1.1903935185185186E-2</v>
      </c>
      <c r="D191" s="201">
        <v>0.06</v>
      </c>
      <c r="E191" s="199">
        <v>352</v>
      </c>
      <c r="F191" s="201">
        <v>1.3058693105756355E-2</v>
      </c>
      <c r="G191" s="201">
        <v>0.06</v>
      </c>
      <c r="H191" s="198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</row>
    <row r="192" spans="1:27" ht="24.75" thickBot="1">
      <c r="A192" s="497"/>
      <c r="B192" s="200" t="s">
        <v>1105</v>
      </c>
      <c r="C192" s="201">
        <v>1.7829861111111109E-2</v>
      </c>
      <c r="D192" s="201">
        <v>7.2442129629629634E-2</v>
      </c>
      <c r="E192" s="199">
        <v>98</v>
      </c>
      <c r="F192" s="201">
        <v>1.8453467935528125E-2</v>
      </c>
      <c r="G192" s="201">
        <v>7.2442129629629634E-2</v>
      </c>
      <c r="H192" s="198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</row>
    <row r="193" spans="1:27" ht="39.75" thickBot="1">
      <c r="A193" s="497" t="s">
        <v>893</v>
      </c>
      <c r="B193" s="202" t="s">
        <v>803</v>
      </c>
      <c r="C193" s="498" t="s">
        <v>1114</v>
      </c>
      <c r="D193" s="499"/>
      <c r="E193" s="499"/>
      <c r="F193" s="499"/>
      <c r="G193" s="500"/>
      <c r="H193" s="198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</row>
    <row r="194" spans="1:27" ht="36.75" thickBot="1">
      <c r="A194" s="497"/>
      <c r="B194" s="200" t="s">
        <v>1106</v>
      </c>
      <c r="C194" s="201">
        <v>1.1811342592592592E-2</v>
      </c>
      <c r="D194" s="201">
        <v>4.282407407407407E-2</v>
      </c>
      <c r="E194" s="199">
        <v>176</v>
      </c>
      <c r="F194" s="201">
        <v>1.2624501671810694E-2</v>
      </c>
      <c r="G194" s="201">
        <v>4.282407407407407E-2</v>
      </c>
      <c r="H194" s="198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</row>
    <row r="195" spans="1:27" ht="24.75" thickBot="1">
      <c r="A195" s="497"/>
      <c r="B195" s="200" t="s">
        <v>1105</v>
      </c>
      <c r="C195" s="201">
        <v>5.1967592592592595E-3</v>
      </c>
      <c r="D195" s="201">
        <v>3.8958333333333338E-2</v>
      </c>
      <c r="E195" s="199">
        <v>29</v>
      </c>
      <c r="F195" s="201">
        <v>5.7125875875875878E-3</v>
      </c>
      <c r="G195" s="201">
        <v>3.8958333333333338E-2</v>
      </c>
      <c r="H195" s="198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</row>
    <row r="196" spans="1:27" ht="39.75" thickBot="1">
      <c r="A196" s="497" t="s">
        <v>894</v>
      </c>
      <c r="B196" s="202" t="s">
        <v>803</v>
      </c>
      <c r="C196" s="498" t="s">
        <v>879</v>
      </c>
      <c r="D196" s="499"/>
      <c r="E196" s="499"/>
      <c r="F196" s="499"/>
      <c r="G196" s="500"/>
      <c r="H196" s="198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</row>
    <row r="197" spans="1:27" ht="36.75" thickBot="1">
      <c r="A197" s="497"/>
      <c r="B197" s="200" t="s">
        <v>1106</v>
      </c>
      <c r="C197" s="201">
        <v>1.2112268518518519E-2</v>
      </c>
      <c r="D197" s="201">
        <v>5.4236111111111117E-2</v>
      </c>
      <c r="E197" s="199">
        <v>278</v>
      </c>
      <c r="F197" s="201">
        <v>1.3540189696657207E-2</v>
      </c>
      <c r="G197" s="201">
        <v>5.4236111111111117E-2</v>
      </c>
      <c r="H197" s="198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</row>
    <row r="198" spans="1:27" ht="24.75" thickBot="1">
      <c r="A198" s="497"/>
      <c r="B198" s="200" t="s">
        <v>1105</v>
      </c>
      <c r="C198" s="201">
        <v>5.1504629629629635E-3</v>
      </c>
      <c r="D198" s="201">
        <v>5.3553240740740742E-2</v>
      </c>
      <c r="E198" s="199">
        <v>92</v>
      </c>
      <c r="F198" s="201">
        <v>6.426271676867548E-3</v>
      </c>
      <c r="G198" s="201">
        <v>5.3553240740740742E-2</v>
      </c>
      <c r="H198" s="198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</row>
    <row r="199" spans="1:27" ht="39.75" thickBot="1">
      <c r="A199" s="497" t="s">
        <v>896</v>
      </c>
      <c r="B199" s="202" t="s">
        <v>803</v>
      </c>
      <c r="C199" s="498" t="s">
        <v>881</v>
      </c>
      <c r="D199" s="499"/>
      <c r="E199" s="499"/>
      <c r="F199" s="499"/>
      <c r="G199" s="500"/>
      <c r="H199" s="198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</row>
    <row r="200" spans="1:27" ht="36.75" thickBot="1">
      <c r="A200" s="497"/>
      <c r="B200" s="200" t="s">
        <v>1106</v>
      </c>
      <c r="C200" s="201">
        <v>1.1377314814814814E-2</v>
      </c>
      <c r="D200" s="201">
        <v>5.6458333333333333E-2</v>
      </c>
      <c r="E200" s="199">
        <v>369</v>
      </c>
      <c r="F200" s="201">
        <v>1.2035541068279166E-2</v>
      </c>
      <c r="G200" s="201">
        <v>5.6458333333333333E-2</v>
      </c>
      <c r="H200" s="198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</row>
    <row r="201" spans="1:27" ht="24.75" thickBot="1">
      <c r="A201" s="497"/>
      <c r="B201" s="200" t="s">
        <v>1105</v>
      </c>
      <c r="C201" s="201">
        <v>1.9085648148148147E-2</v>
      </c>
      <c r="D201" s="201">
        <v>4.010416666666667E-2</v>
      </c>
      <c r="E201" s="199">
        <v>77</v>
      </c>
      <c r="F201" s="201">
        <v>1.7822002923976604E-2</v>
      </c>
      <c r="G201" s="201">
        <v>4.010416666666667E-2</v>
      </c>
      <c r="H201" s="198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</row>
    <row r="202" spans="1:27" ht="39.75" thickBot="1">
      <c r="A202" s="497" t="s">
        <v>897</v>
      </c>
      <c r="B202" s="202" t="s">
        <v>803</v>
      </c>
      <c r="C202" s="501" t="s">
        <v>883</v>
      </c>
      <c r="D202" s="502"/>
      <c r="E202" s="502"/>
      <c r="F202" s="502"/>
      <c r="G202" s="503"/>
      <c r="H202" s="198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</row>
    <row r="203" spans="1:27" ht="36.75" thickBot="1">
      <c r="A203" s="497"/>
      <c r="B203" s="200" t="s">
        <v>1106</v>
      </c>
      <c r="C203" s="201">
        <v>7.3611111111111108E-3</v>
      </c>
      <c r="D203" s="201">
        <v>5.8437499999999996E-2</v>
      </c>
      <c r="E203" s="199">
        <v>243</v>
      </c>
      <c r="F203" s="201">
        <v>9.2795665816251711E-3</v>
      </c>
      <c r="G203" s="201">
        <v>5.8437499999999996E-2</v>
      </c>
      <c r="H203" s="198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</row>
    <row r="204" spans="1:27" ht="24.75" thickBot="1">
      <c r="A204" s="497"/>
      <c r="B204" s="200" t="s">
        <v>1105</v>
      </c>
      <c r="C204" s="201">
        <v>1.9502314814814816E-2</v>
      </c>
      <c r="D204" s="201">
        <v>4.3032407407407408E-2</v>
      </c>
      <c r="E204" s="199">
        <v>90</v>
      </c>
      <c r="F204" s="201">
        <v>1.8615437867774313E-2</v>
      </c>
      <c r="G204" s="201">
        <v>4.3032407407407408E-2</v>
      </c>
      <c r="H204" s="198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</row>
    <row r="205" spans="1:27" ht="39.75" thickBot="1">
      <c r="A205" s="497" t="s">
        <v>898</v>
      </c>
      <c r="B205" s="202" t="s">
        <v>803</v>
      </c>
      <c r="C205" s="498" t="s">
        <v>885</v>
      </c>
      <c r="D205" s="499"/>
      <c r="E205" s="499"/>
      <c r="F205" s="499"/>
      <c r="G205" s="500"/>
      <c r="H205" s="198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</row>
    <row r="206" spans="1:27" ht="36.75" thickBot="1">
      <c r="A206" s="497"/>
      <c r="B206" s="200" t="s">
        <v>1106</v>
      </c>
      <c r="C206" s="201">
        <v>1.1226851851851854E-2</v>
      </c>
      <c r="D206" s="201">
        <v>5.1145833333333335E-2</v>
      </c>
      <c r="E206" s="199">
        <v>319</v>
      </c>
      <c r="F206" s="201">
        <v>1.2328615120659437E-2</v>
      </c>
      <c r="G206" s="201">
        <v>5.1145833333333335E-2</v>
      </c>
      <c r="H206" s="198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</row>
    <row r="207" spans="1:27" ht="24.75" thickBot="1">
      <c r="A207" s="497"/>
      <c r="B207" s="200" t="s">
        <v>1105</v>
      </c>
      <c r="C207" s="201">
        <v>5.7986111111111112E-3</v>
      </c>
      <c r="D207" s="201">
        <v>3.784722222222222E-2</v>
      </c>
      <c r="E207" s="199">
        <v>125</v>
      </c>
      <c r="F207" s="201">
        <v>7.0373801680814309E-3</v>
      </c>
      <c r="G207" s="201">
        <v>3.784722222222222E-2</v>
      </c>
      <c r="H207" s="198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</row>
    <row r="208" spans="1:27" ht="39.75" thickBot="1">
      <c r="A208" s="497" t="s">
        <v>900</v>
      </c>
      <c r="B208" s="202" t="s">
        <v>803</v>
      </c>
      <c r="C208" s="498" t="s">
        <v>887</v>
      </c>
      <c r="D208" s="499"/>
      <c r="E208" s="499"/>
      <c r="F208" s="499"/>
      <c r="G208" s="500"/>
      <c r="H208" s="198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</row>
    <row r="209" spans="1:27" ht="36.75" thickBot="1">
      <c r="A209" s="497"/>
      <c r="B209" s="200" t="s">
        <v>1106</v>
      </c>
      <c r="C209" s="201">
        <v>1.0758101851851852E-2</v>
      </c>
      <c r="D209" s="201">
        <v>4.4513888888888888E-2</v>
      </c>
      <c r="E209" s="199">
        <v>274</v>
      </c>
      <c r="F209" s="201">
        <v>1.1215475724718671E-2</v>
      </c>
      <c r="G209" s="201">
        <v>4.4513888888888888E-2</v>
      </c>
      <c r="H209" s="198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</row>
    <row r="210" spans="1:27" ht="24.75" thickBot="1">
      <c r="A210" s="497"/>
      <c r="B210" s="200" t="s">
        <v>1105</v>
      </c>
      <c r="C210" s="201">
        <v>1.7523148148148149E-2</v>
      </c>
      <c r="D210" s="201">
        <v>5.0393518518518511E-2</v>
      </c>
      <c r="E210" s="199">
        <v>65</v>
      </c>
      <c r="F210" s="201">
        <v>1.8071895424836604E-2</v>
      </c>
      <c r="G210" s="201">
        <v>5.0393518518518511E-2</v>
      </c>
      <c r="H210" s="198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</row>
    <row r="211" spans="1:27" ht="39.75" thickBot="1">
      <c r="A211" s="497" t="s">
        <v>901</v>
      </c>
      <c r="B211" s="202" t="s">
        <v>803</v>
      </c>
      <c r="C211" s="498" t="s">
        <v>889</v>
      </c>
      <c r="D211" s="499"/>
      <c r="E211" s="499"/>
      <c r="F211" s="499"/>
      <c r="G211" s="500"/>
      <c r="H211" s="198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</row>
    <row r="212" spans="1:27" ht="36.75" thickBot="1">
      <c r="A212" s="497"/>
      <c r="B212" s="200" t="s">
        <v>1106</v>
      </c>
      <c r="C212" s="201">
        <v>1.2858796296296297E-2</v>
      </c>
      <c r="D212" s="201">
        <v>7.3657407407407408E-2</v>
      </c>
      <c r="E212" s="199">
        <v>264</v>
      </c>
      <c r="F212" s="201">
        <v>1.498699096731315E-2</v>
      </c>
      <c r="G212" s="201">
        <v>7.3657407407407408E-2</v>
      </c>
      <c r="H212" s="198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</row>
    <row r="213" spans="1:27" ht="24.75" thickBot="1">
      <c r="A213" s="497"/>
      <c r="B213" s="200" t="s">
        <v>1105</v>
      </c>
      <c r="C213" s="201">
        <v>5.185185185185185E-3</v>
      </c>
      <c r="D213" s="201">
        <v>7.6921296296296293E-2</v>
      </c>
      <c r="E213" s="199">
        <v>124</v>
      </c>
      <c r="F213" s="201">
        <v>6.1903701120925685E-3</v>
      </c>
      <c r="G213" s="201">
        <v>7.6921296296296293E-2</v>
      </c>
      <c r="H213" s="198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</row>
    <row r="214" spans="1:27" ht="39.75" thickBot="1">
      <c r="A214" s="497" t="s">
        <v>902</v>
      </c>
      <c r="B214" s="202" t="s">
        <v>803</v>
      </c>
      <c r="C214" s="498" t="s">
        <v>1115</v>
      </c>
      <c r="D214" s="499"/>
      <c r="E214" s="499"/>
      <c r="F214" s="499"/>
      <c r="G214" s="500"/>
      <c r="H214" s="198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</row>
    <row r="215" spans="1:27" ht="36.75" thickBot="1">
      <c r="A215" s="497"/>
      <c r="B215" s="200" t="s">
        <v>1106</v>
      </c>
      <c r="C215" s="201">
        <v>1.3790509259259259E-2</v>
      </c>
      <c r="D215" s="203">
        <v>5.3842592592592588E-2</v>
      </c>
      <c r="E215" s="199">
        <v>380</v>
      </c>
      <c r="F215" s="201">
        <v>1.4680195539369709E-2</v>
      </c>
      <c r="G215" s="201">
        <v>5.3842592592592588E-2</v>
      </c>
      <c r="H215" s="198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</row>
    <row r="216" spans="1:27" ht="24.75" thickBot="1">
      <c r="A216" s="497"/>
      <c r="B216" s="200" t="s">
        <v>1105</v>
      </c>
      <c r="C216" s="201">
        <v>5.2430555555555555E-3</v>
      </c>
      <c r="D216" s="203">
        <v>5.5497685185185185E-2</v>
      </c>
      <c r="E216" s="199">
        <v>166</v>
      </c>
      <c r="F216" s="201">
        <v>6.2946537515721577E-3</v>
      </c>
      <c r="G216" s="201">
        <v>5.5497685185185185E-2</v>
      </c>
      <c r="H216" s="198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</row>
    <row r="217" spans="1:27" ht="39.75" thickBot="1">
      <c r="A217" s="497" t="s">
        <v>904</v>
      </c>
      <c r="B217" s="202" t="s">
        <v>803</v>
      </c>
      <c r="C217" s="498" t="s">
        <v>892</v>
      </c>
      <c r="D217" s="499"/>
      <c r="E217" s="499"/>
      <c r="F217" s="499"/>
      <c r="G217" s="500"/>
      <c r="H217" s="198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</row>
    <row r="218" spans="1:27" ht="36.75" thickBot="1">
      <c r="A218" s="497"/>
      <c r="B218" s="200" t="s">
        <v>1106</v>
      </c>
      <c r="C218" s="201">
        <v>1.2430555555555554E-2</v>
      </c>
      <c r="D218" s="201">
        <v>6.2418981481481478E-2</v>
      </c>
      <c r="E218" s="199">
        <v>368</v>
      </c>
      <c r="F218" s="201">
        <v>1.290430911680911E-2</v>
      </c>
      <c r="G218" s="201">
        <v>6.2418981481481478E-2</v>
      </c>
      <c r="H218" s="198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</row>
    <row r="219" spans="1:27" ht="24.75" thickBot="1">
      <c r="A219" s="497"/>
      <c r="B219" s="200" t="s">
        <v>1105</v>
      </c>
      <c r="C219" s="201">
        <v>2.1585648148148149E-2</v>
      </c>
      <c r="D219" s="201">
        <v>3.9942129629629626E-2</v>
      </c>
      <c r="E219" s="199">
        <v>40</v>
      </c>
      <c r="F219" s="201">
        <v>2.1934448653198654E-2</v>
      </c>
      <c r="G219" s="201">
        <v>3.9942129629629626E-2</v>
      </c>
      <c r="H219" s="198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</row>
    <row r="220" spans="1:27" ht="39.75" thickBot="1">
      <c r="A220" s="497" t="s">
        <v>906</v>
      </c>
      <c r="B220" s="202" t="s">
        <v>803</v>
      </c>
      <c r="C220" s="501" t="s">
        <v>1116</v>
      </c>
      <c r="D220" s="502"/>
      <c r="E220" s="502"/>
      <c r="F220" s="502"/>
      <c r="G220" s="503"/>
      <c r="H220" s="198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</row>
    <row r="221" spans="1:27" ht="36.75" thickBot="1">
      <c r="A221" s="497"/>
      <c r="B221" s="200" t="s">
        <v>1106</v>
      </c>
      <c r="C221" s="203">
        <v>1.074074074074074E-2</v>
      </c>
      <c r="D221" s="201">
        <v>4.4351851851851858E-2</v>
      </c>
      <c r="E221" s="199">
        <v>196</v>
      </c>
      <c r="F221" s="201">
        <v>1.1805202597769324E-2</v>
      </c>
      <c r="G221" s="201">
        <v>4.4351851851851858E-2</v>
      </c>
      <c r="H221" s="198"/>
      <c r="I221" s="197"/>
      <c r="J221" s="197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</row>
    <row r="222" spans="1:27" ht="24.75" thickBot="1">
      <c r="A222" s="497"/>
      <c r="B222" s="200" t="s">
        <v>1105</v>
      </c>
      <c r="C222" s="201">
        <v>4.9074074074074072E-3</v>
      </c>
      <c r="D222" s="201">
        <v>4.0474537037037038E-2</v>
      </c>
      <c r="E222" s="199">
        <v>184</v>
      </c>
      <c r="F222" s="201">
        <v>7.144420702754041E-3</v>
      </c>
      <c r="G222" s="201">
        <v>4.0474537037037038E-2</v>
      </c>
      <c r="H222" s="198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</row>
    <row r="223" spans="1:27" ht="39.75" thickBot="1">
      <c r="A223" s="497" t="s">
        <v>908</v>
      </c>
      <c r="B223" s="202" t="s">
        <v>803</v>
      </c>
      <c r="C223" s="498" t="s">
        <v>895</v>
      </c>
      <c r="D223" s="499"/>
      <c r="E223" s="499"/>
      <c r="F223" s="499"/>
      <c r="G223" s="500"/>
      <c r="H223" s="198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</row>
    <row r="224" spans="1:27" ht="36.75" thickBot="1">
      <c r="A224" s="497"/>
      <c r="B224" s="200" t="s">
        <v>1106</v>
      </c>
      <c r="C224" s="201">
        <v>7.1701388888888891E-3</v>
      </c>
      <c r="D224" s="201">
        <v>5.5243055555555559E-2</v>
      </c>
      <c r="E224" s="199">
        <v>204</v>
      </c>
      <c r="F224" s="201">
        <v>9.3272664003873143E-3</v>
      </c>
      <c r="G224" s="201">
        <v>5.5243055555555559E-2</v>
      </c>
      <c r="H224" s="198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</row>
    <row r="225" spans="1:27" ht="24.75" thickBot="1">
      <c r="A225" s="497"/>
      <c r="B225" s="200" t="s">
        <v>1105</v>
      </c>
      <c r="C225" s="201">
        <v>1.8206018518518517E-2</v>
      </c>
      <c r="D225" s="201">
        <v>3.2037037037037037E-2</v>
      </c>
      <c r="E225" s="199">
        <v>33</v>
      </c>
      <c r="F225" s="201">
        <v>1.6028034979423872E-2</v>
      </c>
      <c r="G225" s="201">
        <v>3.2037037037037037E-2</v>
      </c>
      <c r="H225" s="198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</row>
    <row r="226" spans="1:27" ht="39.75" thickBot="1">
      <c r="A226" s="497" t="s">
        <v>910</v>
      </c>
      <c r="B226" s="202" t="s">
        <v>803</v>
      </c>
      <c r="C226" s="498" t="s">
        <v>1117</v>
      </c>
      <c r="D226" s="499"/>
      <c r="E226" s="499"/>
      <c r="F226" s="499"/>
      <c r="G226" s="500"/>
      <c r="H226" s="198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</row>
    <row r="227" spans="1:27" ht="36.75" thickBot="1">
      <c r="A227" s="497"/>
      <c r="B227" s="200" t="s">
        <v>1106</v>
      </c>
      <c r="C227" s="201">
        <v>1.3310185185185187E-2</v>
      </c>
      <c r="D227" s="201">
        <v>5.1134259259259261E-2</v>
      </c>
      <c r="E227" s="199">
        <v>154</v>
      </c>
      <c r="F227" s="201">
        <v>1.5137748756218891E-2</v>
      </c>
      <c r="G227" s="201">
        <v>5.1134259259259261E-2</v>
      </c>
      <c r="H227" s="198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</row>
    <row r="228" spans="1:27" ht="24.75" thickBot="1">
      <c r="A228" s="497"/>
      <c r="B228" s="200" t="s">
        <v>1105</v>
      </c>
      <c r="C228" s="201">
        <v>5.9490740740740745E-3</v>
      </c>
      <c r="D228" s="201">
        <v>4.9687499999999996E-2</v>
      </c>
      <c r="E228" s="199">
        <v>191</v>
      </c>
      <c r="F228" s="201">
        <v>6.8958079356786356E-3</v>
      </c>
      <c r="G228" s="201">
        <v>4.9687499999999996E-2</v>
      </c>
      <c r="H228" s="198"/>
      <c r="I228" s="197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</row>
    <row r="229" spans="1:27" ht="39.75" thickBot="1">
      <c r="A229" s="497" t="s">
        <v>912</v>
      </c>
      <c r="B229" s="202" t="s">
        <v>803</v>
      </c>
      <c r="C229" s="498" t="s">
        <v>1118</v>
      </c>
      <c r="D229" s="499"/>
      <c r="E229" s="499"/>
      <c r="F229" s="499"/>
      <c r="G229" s="500"/>
      <c r="H229" s="204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</row>
    <row r="230" spans="1:27" ht="36.75" thickBot="1">
      <c r="A230" s="497"/>
      <c r="B230" s="200" t="s">
        <v>1106</v>
      </c>
      <c r="C230" s="201">
        <v>6.168981481481481E-3</v>
      </c>
      <c r="D230" s="201">
        <v>4.7812500000000001E-2</v>
      </c>
      <c r="E230" s="199">
        <v>228</v>
      </c>
      <c r="F230" s="201">
        <v>6.8041697065934345E-3</v>
      </c>
      <c r="G230" s="201">
        <v>4.7812500000000001E-2</v>
      </c>
      <c r="H230" s="198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</row>
    <row r="231" spans="1:27" ht="24.75" thickBot="1">
      <c r="A231" s="497"/>
      <c r="B231" s="200" t="s">
        <v>1105</v>
      </c>
      <c r="C231" s="201">
        <v>1.4918981481481483E-2</v>
      </c>
      <c r="D231" s="201">
        <v>5.6319444444444443E-2</v>
      </c>
      <c r="E231" s="199">
        <v>262</v>
      </c>
      <c r="F231" s="201">
        <v>1.6382798658567437E-2</v>
      </c>
      <c r="G231" s="201">
        <v>5.6319444444444443E-2</v>
      </c>
      <c r="H231" s="198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</row>
    <row r="232" spans="1:27" ht="39.75" thickBot="1">
      <c r="A232" s="497" t="s">
        <v>914</v>
      </c>
      <c r="B232" s="202" t="s">
        <v>803</v>
      </c>
      <c r="C232" s="498" t="s">
        <v>1263</v>
      </c>
      <c r="D232" s="499"/>
      <c r="E232" s="499"/>
      <c r="F232" s="499"/>
      <c r="G232" s="500"/>
      <c r="H232" s="204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</row>
    <row r="233" spans="1:27" ht="36.75" thickBot="1">
      <c r="A233" s="497"/>
      <c r="B233" s="200" t="s">
        <v>1106</v>
      </c>
      <c r="C233" s="201">
        <v>1.3263888888888889E-2</v>
      </c>
      <c r="D233" s="201">
        <v>3.4953703703703702E-2</v>
      </c>
      <c r="E233" s="199">
        <v>62</v>
      </c>
      <c r="F233" s="201">
        <v>1.4267061042524001E-2</v>
      </c>
      <c r="G233" s="201">
        <v>3.4953703703703702E-2</v>
      </c>
      <c r="H233" s="198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</row>
    <row r="234" spans="1:27" ht="24.75" thickBot="1">
      <c r="A234" s="497"/>
      <c r="B234" s="200" t="s">
        <v>1105</v>
      </c>
      <c r="C234" s="201">
        <v>6.7939814814814816E-3</v>
      </c>
      <c r="D234" s="201">
        <v>3.0486111111111113E-2</v>
      </c>
      <c r="E234" s="199">
        <v>108</v>
      </c>
      <c r="F234" s="201">
        <v>7.1071361084116182E-3</v>
      </c>
      <c r="G234" s="201">
        <v>3.0486111111111113E-2</v>
      </c>
      <c r="H234" s="198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</row>
    <row r="235" spans="1:27" ht="39.75" customHeight="1" thickBot="1">
      <c r="A235" s="497" t="s">
        <v>916</v>
      </c>
      <c r="B235" s="202" t="s">
        <v>803</v>
      </c>
      <c r="C235" s="504" t="s">
        <v>899</v>
      </c>
      <c r="D235" s="505"/>
      <c r="E235" s="505"/>
      <c r="F235" s="505"/>
      <c r="G235" s="506"/>
      <c r="H235" s="198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</row>
    <row r="236" spans="1:27" ht="36.75" thickBot="1">
      <c r="A236" s="497"/>
      <c r="B236" s="200" t="s">
        <v>1106</v>
      </c>
      <c r="C236" s="201">
        <v>6.0185185185185177E-3</v>
      </c>
      <c r="D236" s="201">
        <v>3.847222222222222E-2</v>
      </c>
      <c r="E236" s="199">
        <v>180</v>
      </c>
      <c r="F236" s="201">
        <v>6.5430758022763102E-3</v>
      </c>
      <c r="G236" s="201">
        <v>3.847222222222222E-2</v>
      </c>
      <c r="H236" s="198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</row>
    <row r="237" spans="1:27" ht="24.75" thickBot="1">
      <c r="A237" s="497"/>
      <c r="B237" s="200" t="s">
        <v>1105</v>
      </c>
      <c r="C237" s="201">
        <v>1.4953703703703705E-2</v>
      </c>
      <c r="D237" s="201">
        <v>4.4004629629629623E-2</v>
      </c>
      <c r="E237" s="199">
        <v>261</v>
      </c>
      <c r="F237" s="201">
        <v>1.5450815398732071E-2</v>
      </c>
      <c r="G237" s="201">
        <v>4.4004629629629623E-2</v>
      </c>
      <c r="H237" s="198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</row>
    <row r="238" spans="1:27" ht="39.75" customHeight="1" thickBot="1">
      <c r="A238" s="497" t="s">
        <v>1262</v>
      </c>
      <c r="B238" s="202" t="s">
        <v>803</v>
      </c>
      <c r="C238" s="504" t="s">
        <v>1261</v>
      </c>
      <c r="D238" s="505"/>
      <c r="E238" s="505"/>
      <c r="F238" s="505"/>
      <c r="G238" s="506"/>
      <c r="H238" s="198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</row>
    <row r="239" spans="1:27" ht="36.75" thickBot="1">
      <c r="A239" s="497"/>
      <c r="B239" s="200" t="s">
        <v>1106</v>
      </c>
      <c r="C239" s="201">
        <v>1.3657407407407408E-2</v>
      </c>
      <c r="D239" s="201">
        <v>7.4664351851851843E-2</v>
      </c>
      <c r="E239" s="199">
        <v>44</v>
      </c>
      <c r="F239" s="201">
        <v>1.5873781676413262E-2</v>
      </c>
      <c r="G239" s="201">
        <v>7.4664351851851843E-2</v>
      </c>
      <c r="H239" s="198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</row>
    <row r="240" spans="1:27" ht="24.75" thickBot="1">
      <c r="A240" s="497"/>
      <c r="B240" s="200" t="s">
        <v>1105</v>
      </c>
      <c r="C240" s="201">
        <v>6.6550925925925935E-3</v>
      </c>
      <c r="D240" s="201">
        <v>4.4120370370370372E-2</v>
      </c>
      <c r="E240" s="199">
        <v>107</v>
      </c>
      <c r="F240" s="201">
        <v>7.3060817503272169E-3</v>
      </c>
      <c r="G240" s="201">
        <v>4.4120370370370372E-2</v>
      </c>
      <c r="H240" s="198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</row>
    <row r="241" spans="1:27" ht="39.75" thickBot="1">
      <c r="A241" s="497" t="s">
        <v>1260</v>
      </c>
      <c r="B241" s="202" t="s">
        <v>803</v>
      </c>
      <c r="C241" s="498" t="s">
        <v>1259</v>
      </c>
      <c r="D241" s="499"/>
      <c r="E241" s="499"/>
      <c r="F241" s="499"/>
      <c r="G241" s="500"/>
      <c r="H241" s="198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</row>
    <row r="242" spans="1:27" ht="36.75" thickBot="1">
      <c r="A242" s="497"/>
      <c r="B242" s="200" t="s">
        <v>1106</v>
      </c>
      <c r="C242" s="201">
        <v>1.3767361111111112E-2</v>
      </c>
      <c r="D242" s="201">
        <v>4.925925925925926E-2</v>
      </c>
      <c r="E242" s="199">
        <v>101</v>
      </c>
      <c r="F242" s="201">
        <v>1.4722387566137559E-2</v>
      </c>
      <c r="G242" s="201">
        <v>4.925925925925926E-2</v>
      </c>
      <c r="H242" s="198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</row>
    <row r="243" spans="1:27" ht="24.75" thickBot="1">
      <c r="A243" s="497"/>
      <c r="B243" s="200" t="s">
        <v>1105</v>
      </c>
      <c r="C243" s="201">
        <v>7.0254629629629634E-3</v>
      </c>
      <c r="D243" s="201">
        <v>7.2303240740740737E-2</v>
      </c>
      <c r="E243" s="199">
        <v>312</v>
      </c>
      <c r="F243" s="201">
        <v>7.4666511607301049E-3</v>
      </c>
      <c r="G243" s="201">
        <v>7.2303240740740737E-2</v>
      </c>
      <c r="H243" s="198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</row>
    <row r="244" spans="1:27" ht="39.75" thickBot="1">
      <c r="A244" s="497" t="s">
        <v>1258</v>
      </c>
      <c r="B244" s="202" t="s">
        <v>803</v>
      </c>
      <c r="C244" s="498" t="s">
        <v>903</v>
      </c>
      <c r="D244" s="499"/>
      <c r="E244" s="499"/>
      <c r="F244" s="499"/>
      <c r="G244" s="500"/>
      <c r="H244" s="198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</row>
    <row r="245" spans="1:27" ht="36.75" thickBot="1">
      <c r="A245" s="497"/>
      <c r="B245" s="200" t="s">
        <v>1106</v>
      </c>
      <c r="C245" s="201">
        <v>1.1851851851851851E-2</v>
      </c>
      <c r="D245" s="203">
        <v>6.7280092592592586E-2</v>
      </c>
      <c r="E245" s="199">
        <v>355</v>
      </c>
      <c r="F245" s="201">
        <v>1.3055442857658073E-2</v>
      </c>
      <c r="G245" s="201">
        <v>6.7280092592592586E-2</v>
      </c>
      <c r="H245" s="198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</row>
    <row r="246" spans="1:27" ht="24.75" thickBot="1">
      <c r="A246" s="497"/>
      <c r="B246" s="200" t="s">
        <v>1105</v>
      </c>
      <c r="C246" s="201">
        <v>4.31712962962963E-3</v>
      </c>
      <c r="D246" s="201">
        <v>4.4560185185185182E-2</v>
      </c>
      <c r="E246" s="199">
        <v>86</v>
      </c>
      <c r="F246" s="201">
        <v>5.6551497485139521E-3</v>
      </c>
      <c r="G246" s="201">
        <v>4.4560185185185182E-2</v>
      </c>
      <c r="H246" s="198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</row>
    <row r="247" spans="1:27" ht="39.75" thickBot="1">
      <c r="A247" s="497" t="s">
        <v>1257</v>
      </c>
      <c r="B247" s="202" t="s">
        <v>803</v>
      </c>
      <c r="C247" s="498" t="s">
        <v>905</v>
      </c>
      <c r="D247" s="499"/>
      <c r="E247" s="499"/>
      <c r="F247" s="499"/>
      <c r="G247" s="500"/>
      <c r="H247" s="198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</row>
    <row r="248" spans="1:27" ht="36.75" thickBot="1">
      <c r="A248" s="497"/>
      <c r="B248" s="200" t="s">
        <v>1106</v>
      </c>
      <c r="C248" s="201">
        <v>1.1655092592592594E-2</v>
      </c>
      <c r="D248" s="201">
        <v>6.9270833333333337E-2</v>
      </c>
      <c r="E248" s="199">
        <v>287</v>
      </c>
      <c r="F248" s="201">
        <v>1.2475748894250106E-2</v>
      </c>
      <c r="G248" s="201">
        <v>6.9270833333333337E-2</v>
      </c>
      <c r="H248" s="198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</row>
    <row r="249" spans="1:27" ht="24.75" thickBot="1">
      <c r="A249" s="497"/>
      <c r="B249" s="200" t="s">
        <v>1105</v>
      </c>
      <c r="C249" s="201">
        <v>1.6192129629629629E-2</v>
      </c>
      <c r="D249" s="201">
        <v>6.6805555555555562E-2</v>
      </c>
      <c r="E249" s="199">
        <v>156</v>
      </c>
      <c r="F249" s="201">
        <v>1.6519470006816618E-2</v>
      </c>
      <c r="G249" s="201">
        <v>6.6805555555555562E-2</v>
      </c>
      <c r="H249" s="198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</row>
    <row r="250" spans="1:27" ht="39.75" thickBot="1">
      <c r="A250" s="497" t="s">
        <v>1256</v>
      </c>
      <c r="B250" s="202" t="s">
        <v>803</v>
      </c>
      <c r="C250" s="498" t="s">
        <v>907</v>
      </c>
      <c r="D250" s="499"/>
      <c r="E250" s="499"/>
      <c r="F250" s="499"/>
      <c r="G250" s="500"/>
      <c r="H250" s="198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</row>
    <row r="251" spans="1:27" ht="36.75" thickBot="1">
      <c r="A251" s="497"/>
      <c r="B251" s="200" t="s">
        <v>1106</v>
      </c>
      <c r="C251" s="201">
        <v>8.113425925925925E-3</v>
      </c>
      <c r="D251" s="201">
        <v>5.6585648148148149E-2</v>
      </c>
      <c r="E251" s="199">
        <v>143</v>
      </c>
      <c r="F251" s="201">
        <v>9.2020619703141685E-3</v>
      </c>
      <c r="G251" s="201">
        <v>5.6585648148148149E-2</v>
      </c>
      <c r="H251" s="198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</row>
    <row r="252" spans="1:27" ht="24.75" thickBot="1">
      <c r="A252" s="497"/>
      <c r="B252" s="200" t="s">
        <v>1105</v>
      </c>
      <c r="C252" s="201">
        <v>1.9479166666666669E-2</v>
      </c>
      <c r="D252" s="201">
        <v>3.6030092592592593E-2</v>
      </c>
      <c r="E252" s="199">
        <v>141</v>
      </c>
      <c r="F252" s="201">
        <v>1.8945379568310043E-2</v>
      </c>
      <c r="G252" s="201">
        <v>3.6030092592592593E-2</v>
      </c>
      <c r="H252" s="198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</row>
    <row r="253" spans="1:27" ht="39.75" thickBot="1">
      <c r="A253" s="497" t="s">
        <v>1255</v>
      </c>
      <c r="B253" s="202" t="s">
        <v>803</v>
      </c>
      <c r="C253" s="498" t="s">
        <v>909</v>
      </c>
      <c r="D253" s="499"/>
      <c r="E253" s="499"/>
      <c r="F253" s="499"/>
      <c r="G253" s="500"/>
      <c r="H253" s="198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</row>
    <row r="254" spans="1:27" ht="36.75" thickBot="1">
      <c r="A254" s="497"/>
      <c r="B254" s="200" t="s">
        <v>1106</v>
      </c>
      <c r="C254" s="201">
        <v>7.129629629629629E-3</v>
      </c>
      <c r="D254" s="201">
        <v>2.5509259259259259E-2</v>
      </c>
      <c r="E254" s="199">
        <v>19</v>
      </c>
      <c r="F254" s="201">
        <v>8.9301448626045391E-3</v>
      </c>
      <c r="G254" s="201">
        <v>2.5509259259259259E-2</v>
      </c>
      <c r="H254" s="198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</row>
    <row r="255" spans="1:27" ht="24.75" thickBot="1">
      <c r="A255" s="497"/>
      <c r="B255" s="200" t="s">
        <v>1105</v>
      </c>
      <c r="C255" s="199" t="s">
        <v>585</v>
      </c>
      <c r="D255" s="199" t="s">
        <v>585</v>
      </c>
      <c r="E255" s="199" t="s">
        <v>585</v>
      </c>
      <c r="F255" s="199" t="s">
        <v>585</v>
      </c>
      <c r="G255" s="199" t="s">
        <v>585</v>
      </c>
      <c r="H255" s="198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</row>
    <row r="256" spans="1:27" ht="39.75" thickBot="1">
      <c r="A256" s="497" t="s">
        <v>1254</v>
      </c>
      <c r="B256" s="202" t="s">
        <v>803</v>
      </c>
      <c r="C256" s="501" t="s">
        <v>911</v>
      </c>
      <c r="D256" s="502"/>
      <c r="E256" s="502"/>
      <c r="F256" s="502"/>
      <c r="G256" s="503"/>
      <c r="H256" s="198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</row>
    <row r="257" spans="1:27" ht="36.75" thickBot="1">
      <c r="A257" s="497"/>
      <c r="B257" s="200" t="s">
        <v>1106</v>
      </c>
      <c r="C257" s="203">
        <v>1.0925925925925924E-2</v>
      </c>
      <c r="D257" s="203">
        <v>3.3414351851851855E-2</v>
      </c>
      <c r="E257" s="199">
        <v>16</v>
      </c>
      <c r="F257" s="203">
        <v>1.0720328282828281E-2</v>
      </c>
      <c r="G257" s="203">
        <v>3.3414351851851855E-2</v>
      </c>
      <c r="H257" s="198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</row>
    <row r="258" spans="1:27" ht="24.75" thickBot="1">
      <c r="A258" s="497"/>
      <c r="B258" s="200" t="s">
        <v>1105</v>
      </c>
      <c r="C258" s="199" t="s">
        <v>585</v>
      </c>
      <c r="D258" s="199" t="s">
        <v>585</v>
      </c>
      <c r="E258" s="199" t="s">
        <v>585</v>
      </c>
      <c r="F258" s="199" t="s">
        <v>585</v>
      </c>
      <c r="G258" s="199" t="s">
        <v>585</v>
      </c>
      <c r="H258" s="198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</row>
    <row r="259" spans="1:27" ht="39.75" thickBot="1">
      <c r="A259" s="497" t="s">
        <v>1253</v>
      </c>
      <c r="B259" s="202" t="s">
        <v>803</v>
      </c>
      <c r="C259" s="498" t="s">
        <v>913</v>
      </c>
      <c r="D259" s="499"/>
      <c r="E259" s="499"/>
      <c r="F259" s="499"/>
      <c r="G259" s="500"/>
      <c r="H259" s="198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</row>
    <row r="260" spans="1:27" ht="36.75" thickBot="1">
      <c r="A260" s="497"/>
      <c r="B260" s="200" t="s">
        <v>1106</v>
      </c>
      <c r="C260" s="201">
        <v>9.0509259259259258E-3</v>
      </c>
      <c r="D260" s="201">
        <v>3.2754629629629627E-2</v>
      </c>
      <c r="E260" s="199">
        <v>8</v>
      </c>
      <c r="F260" s="201">
        <v>1.0689590800477898E-2</v>
      </c>
      <c r="G260" s="201">
        <v>3.2754629629629627E-2</v>
      </c>
      <c r="H260" s="198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</row>
    <row r="261" spans="1:27" ht="24.75" thickBot="1">
      <c r="A261" s="497"/>
      <c r="B261" s="200" t="s">
        <v>1105</v>
      </c>
      <c r="C261" s="199" t="s">
        <v>585</v>
      </c>
      <c r="D261" s="199" t="s">
        <v>585</v>
      </c>
      <c r="E261" s="199" t="s">
        <v>585</v>
      </c>
      <c r="F261" s="199" t="s">
        <v>585</v>
      </c>
      <c r="G261" s="199" t="s">
        <v>585</v>
      </c>
      <c r="H261" s="198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</row>
    <row r="262" spans="1:27" ht="39.75" thickBot="1">
      <c r="A262" s="497" t="s">
        <v>1252</v>
      </c>
      <c r="B262" s="202" t="s">
        <v>803</v>
      </c>
      <c r="C262" s="498" t="s">
        <v>915</v>
      </c>
      <c r="D262" s="499"/>
      <c r="E262" s="499"/>
      <c r="F262" s="499"/>
      <c r="G262" s="500"/>
      <c r="H262" s="198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</row>
    <row r="263" spans="1:27" ht="36.75" thickBot="1">
      <c r="A263" s="497"/>
      <c r="B263" s="200" t="s">
        <v>1106</v>
      </c>
      <c r="C263" s="201">
        <v>1.5208333333333332E-2</v>
      </c>
      <c r="D263" s="201">
        <v>2.9722222222222219E-2</v>
      </c>
      <c r="E263" s="199">
        <v>16</v>
      </c>
      <c r="F263" s="201">
        <v>1.4545817369093231E-2</v>
      </c>
      <c r="G263" s="201">
        <v>2.9722222222222219E-2</v>
      </c>
      <c r="H263" s="198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</row>
    <row r="264" spans="1:27" ht="24.75" thickBot="1">
      <c r="A264" s="497"/>
      <c r="B264" s="200" t="s">
        <v>1105</v>
      </c>
      <c r="C264" s="199" t="s">
        <v>585</v>
      </c>
      <c r="D264" s="199" t="s">
        <v>585</v>
      </c>
      <c r="E264" s="199" t="s">
        <v>585</v>
      </c>
      <c r="F264" s="199" t="s">
        <v>585</v>
      </c>
      <c r="G264" s="199" t="s">
        <v>585</v>
      </c>
      <c r="H264" s="198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</row>
    <row r="265" spans="1:27" ht="39.75" thickBot="1">
      <c r="A265" s="497" t="s">
        <v>1251</v>
      </c>
      <c r="B265" s="202" t="s">
        <v>803</v>
      </c>
      <c r="C265" s="498" t="s">
        <v>917</v>
      </c>
      <c r="D265" s="499"/>
      <c r="E265" s="499"/>
      <c r="F265" s="499"/>
      <c r="G265" s="500"/>
      <c r="H265" s="198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</row>
    <row r="266" spans="1:27" ht="36.75" thickBot="1">
      <c r="A266" s="497"/>
      <c r="B266" s="200" t="s">
        <v>1106</v>
      </c>
      <c r="C266" s="201">
        <v>1.6620370370370372E-2</v>
      </c>
      <c r="D266" s="201">
        <v>2.6284722222222223E-2</v>
      </c>
      <c r="E266" s="199">
        <v>14</v>
      </c>
      <c r="F266" s="201">
        <v>1.5895061728395065E-2</v>
      </c>
      <c r="G266" s="201">
        <v>2.6284722222222223E-2</v>
      </c>
      <c r="H266" s="198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</row>
    <row r="267" spans="1:27" ht="24.75" thickBot="1">
      <c r="A267" s="497"/>
      <c r="B267" s="200" t="s">
        <v>1105</v>
      </c>
      <c r="C267" s="199" t="s">
        <v>585</v>
      </c>
      <c r="D267" s="199" t="s">
        <v>585</v>
      </c>
      <c r="E267" s="199" t="s">
        <v>585</v>
      </c>
      <c r="F267" s="199" t="s">
        <v>585</v>
      </c>
      <c r="G267" s="199" t="s">
        <v>585</v>
      </c>
      <c r="H267" s="198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</row>
    <row r="268" spans="1:27" ht="13.5" thickBot="1">
      <c r="B268" s="310" t="s">
        <v>68</v>
      </c>
      <c r="C268" s="525" t="s">
        <v>1405</v>
      </c>
      <c r="D268" s="525"/>
      <c r="E268" s="525"/>
      <c r="F268" s="525"/>
      <c r="G268" s="525"/>
    </row>
    <row r="269" spans="1:27" ht="36.75" thickBot="1">
      <c r="B269" s="311" t="s">
        <v>1106</v>
      </c>
      <c r="C269" s="312">
        <f>MEDIAN(C266,C263,C260,C257,C254,C251,C248,C245,C242,C239,C236,C233,C230,C227,C224,C221,C218,C215,C209,C206,C203,C200,C194,C197,C191,C188,C185,C182,C179,C176,C173,C170,C167,C164,C161,C158,C155,C152,C149,C146,C143,C140,C137,C134,C131,C128,C125,C122,C119,C116,C113,C110,C104,C107,C101,C98,C95,C92,C89,C86,C83,C80,C77,C74,C71,C68,C65,C62,C59,C56,C53,C50,C47,C44,C41,C38,C35,C32,C29,C26,C23,C20,C17,C14,C11,C8,C5)</f>
        <v>1.2187500000000002E-2</v>
      </c>
      <c r="D269" s="312">
        <f>MAX(D266,D263,D260,D257,D254,D251,D248,D245,D242,D239,D236,D233,D230,D227,D224,D221,D218,D215,D209,D206,D203,D200,D194,D197,D191,D188,D185,D182,D179,D176,D173,D170,D167,D164,D161,D158,D155,D152,D149,D146,D143,D140,D137,D134,D131,D128,D125,D122,D119,D116,D113,D110,D104,D107,D101,D98,D95,D92,D89,D86,D83,D80,D77,D74,D71,D68,D65,D62,D59,D56,D53,D50,D47,D44,D41,D38,D35,D32,D29,D26,D23,D20,D17,D14,D11,D8,D5)</f>
        <v>0.11762731481481481</v>
      </c>
      <c r="E269" s="313">
        <f>SUM(E266,E263,E260,E257,E254,E251,E248,E245,E242,E239,E236,E233,E230,E227,E224,E221,E218,E215,E209,E206,E203,E200,E194,E197,E191,E188,E185,E182,E179,E176,E173,E170,E167,E164,E161,E158,E155,E152,E149,E146,E143,E140,E137,E134,E131,E128,E125,E122,E119,E116,E113,E110,E104,E107,E101,E98,E95,E92,E89,E86,E83,E80,E77,E74,E71,E68,E65,E62,E59,E56,E53,E50,E47,E44,E41,E38,E35,E32,E29,E26,E23,E20,E17,E14,E11,E8,E5)</f>
        <v>19901</v>
      </c>
      <c r="F269" s="312">
        <f>AVERAGE(F266,F263,F260,F257,F254,F251,F248,F245,F242,F239,F236,F233,F230,F227,F224,F221,F218,F215,F209,F206,F203,F200,F194,F197,F191,F188,F185,F182,F179,F176,F173,F170,F167,F164,F161,F158,F155,F152,F149,F146,F143,F140,F137,F134,F131,F128,F125,F122,F119,F116,F113,F110,F104,F107,F101,F98,F95,F92,F89,F86,F83,F80,F77,F74,F71,F68,F65,F62,F59,F56,F53,F50,F47,F44,F41,F38,F35,F32,F29,F26,F23,F20,F17,F14,F11,F8,F5)</f>
        <v>1.299637503614989E-2</v>
      </c>
      <c r="G269" s="312">
        <f>MAX(G266,G263,G260,G257,G254,G251,G248,G245,G242,G239,G236,G233,G230,G227,G224,G221,G218,G215,G209,G206,G203,G200,G194,G197,G191,G188,G185,G182,G179,G176,G173,G170,G167,G164,G161,G158,G155,G152,G149,G146,G143,G140,G137,G134,G131,G128,G125,G122,G119,G116,G113,G110,G104,G107,G101,G98,G95,G92,G89,G86,G83,G80,G77,G74,G71,G68,G65,G62,G59,G56,G53,G50,G47,G44,G41,G38,G35,G32,G29,G26,G23,G20,G17,G14,G11,G8,G5)</f>
        <v>0.11762731481481481</v>
      </c>
    </row>
    <row r="270" spans="1:27" ht="24.75" thickBot="1">
      <c r="B270" s="311" t="s">
        <v>1105</v>
      </c>
      <c r="C270" s="312">
        <f>MEDIAN(C267,C264,C261,C258,C255,C252,C249,C246,C243,C240,C237,C234,C231,C228,C225,C222,C219,C216,C210,C207,C204,C201,C195,C198,C192,C189,C186,C183,C180,C177,C174,C171,C168,C165,C162,C159,C156,C153,C150,C147,C144,C141,C138,C135,C132,C129,C126,C123,C120,C117,C114,C111,C105,C108,C102,C99,C96,C93,C90,C87,C84,C81,C78,C75,C72,C69,C66,C63,C60,C57,C54,C51,C48,C45,C42,C39,C36,C33,C30,C27,C24,C21,C18,C15,C12,C9,C6)</f>
        <v>6.7245370370370367E-3</v>
      </c>
      <c r="D270" s="312">
        <f>MAX(D267,D264,D261,D258,D255,D252,D249,D246,D243,D240,D237,D234,D231,D228,D225,D222,D219,D216,D210,D207,D204,D201,D195,D198,D192,D189,D186,D183,D180,D177,D174,D171,D168,D165,D162,D159,D156,D153,D150,D147,D144,D141,D138,D135,D132,D129,D126,D123,D120,D117,D114,D111,D105,D108,D102,D99,D96,D93,D90,D87,D84,D81,D78,D75,D72,D69,D66,D63,D60,D57,D54,D51,D48,D45,D42,D39,D36,D33,D30,D27,D24,D21,D18,D15,D12,D9,D6)</f>
        <v>0.11721064814814815</v>
      </c>
      <c r="E270" s="313">
        <f>SUM(E267,E264,E261,E258,E255,E252,E249,E246,E243,E240,E237,E234,E231,E228,E225,E222,E219,E216,E210,E207,E204,E201,E195,E198,E192,E189,E186,E183,E180,E177,E174,E171,E168,E165,E162,E159,E156,E153,E150,E147,E144,E141,E138,E135,E132,E129,E126,E123,E120,E117,E114,E111,E105,E108,E102,E99,E96,E93,E90,E87,E84,E81,E78,E75,E72,E69,E66,E63,E60,E57,E54,E51,E48,E45,E42,E39,E36,E33,E30,E27,E24,E21,E18,E15,E12,E9,E6)</f>
        <v>9649</v>
      </c>
      <c r="F270" s="312">
        <f>AVERAGE(F267,F264,F261,F258,F255,F252,F249,F246,F243,F240,F237,F234,F231,F228,F225,F222,F219,F216,F210,F207,F204,F201,F195,F198,F192,F189,F186,F183,F180,F177,F174,F171,F168,F165,F162,F159,F156,F153,F150,F147,F144,F141,F138,F135,F132,F129,F126,F123,F120,F117,F114,F111,F105,F108,F102,F99,F96,F93,F90,F87,F84,F81,F78,F75,F72,F69,F66,F63,F60,F57,F54,F51,F48,F45,F42,F39,F36,F33,F30,F27,F24,F21,F18,F15,F12,F9,F6)</f>
        <v>1.0054306825299238E-2</v>
      </c>
      <c r="G270" s="312">
        <f>MAX(G267,G264,G261,G258,G255,G252,G249,G246,G243,G240,G237,G234,G231,G228,G225,G222,G219,G216,G210,G207,G204,G201,G195,G198,G192,G189,G186,G183,G180,G177,G174,G171,G168,G165,G162,G159,G156,G153,G150,G147,G144,G141,G138,G135,G132,G129,G126,G123,G120,G117,G114,G111,G105,G108,G102,G99,G96,G93,G90,G87,G84,G81,G78,G75,G72,G69,G66,G63,G60,G57,G54,G51,G48,G45,G42,G39,G36,G33,G30,G27,G24,G21,G18,G15,G12,G9,G6)</f>
        <v>0.11721064814814815</v>
      </c>
    </row>
  </sheetData>
  <mergeCells count="180">
    <mergeCell ref="C268:G268"/>
    <mergeCell ref="A16:A18"/>
    <mergeCell ref="C16:G16"/>
    <mergeCell ref="A1:G1"/>
    <mergeCell ref="A4:A6"/>
    <mergeCell ref="C4:G4"/>
    <mergeCell ref="A28:A30"/>
    <mergeCell ref="C28:G28"/>
    <mergeCell ref="H5:AA5"/>
    <mergeCell ref="A7:A9"/>
    <mergeCell ref="C7:G7"/>
    <mergeCell ref="A10:A12"/>
    <mergeCell ref="C10:G10"/>
    <mergeCell ref="A13:A15"/>
    <mergeCell ref="C13:G13"/>
    <mergeCell ref="A52:A54"/>
    <mergeCell ref="C52:G52"/>
    <mergeCell ref="A31:A33"/>
    <mergeCell ref="C31:G31"/>
    <mergeCell ref="A34:A36"/>
    <mergeCell ref="C34:G34"/>
    <mergeCell ref="A19:A21"/>
    <mergeCell ref="C19:G19"/>
    <mergeCell ref="A22:A24"/>
    <mergeCell ref="C22:G22"/>
    <mergeCell ref="A25:A27"/>
    <mergeCell ref="C25:G25"/>
    <mergeCell ref="A37:A39"/>
    <mergeCell ref="C37:G37"/>
    <mergeCell ref="A40:A42"/>
    <mergeCell ref="C40:G40"/>
    <mergeCell ref="A43:A45"/>
    <mergeCell ref="C43:G43"/>
    <mergeCell ref="A46:A48"/>
    <mergeCell ref="C46:G46"/>
    <mergeCell ref="A49:A51"/>
    <mergeCell ref="C49:G49"/>
    <mergeCell ref="A88:A90"/>
    <mergeCell ref="C88:G88"/>
    <mergeCell ref="A55:A57"/>
    <mergeCell ref="C55:G55"/>
    <mergeCell ref="A58:A60"/>
    <mergeCell ref="C58:G58"/>
    <mergeCell ref="A61:A63"/>
    <mergeCell ref="C61:G61"/>
    <mergeCell ref="A64:A66"/>
    <mergeCell ref="C64:G64"/>
    <mergeCell ref="A67:A69"/>
    <mergeCell ref="C67:G67"/>
    <mergeCell ref="A70:A72"/>
    <mergeCell ref="C70:G70"/>
    <mergeCell ref="A73:A75"/>
    <mergeCell ref="C73:G73"/>
    <mergeCell ref="A76:A78"/>
    <mergeCell ref="C76:G76"/>
    <mergeCell ref="A79:A81"/>
    <mergeCell ref="C79:G79"/>
    <mergeCell ref="A82:A84"/>
    <mergeCell ref="C82:G82"/>
    <mergeCell ref="A85:A87"/>
    <mergeCell ref="C85:G85"/>
    <mergeCell ref="A124:A126"/>
    <mergeCell ref="C124:G124"/>
    <mergeCell ref="A91:A93"/>
    <mergeCell ref="C91:G91"/>
    <mergeCell ref="A94:A96"/>
    <mergeCell ref="C94:G94"/>
    <mergeCell ref="A97:A99"/>
    <mergeCell ref="C97:G97"/>
    <mergeCell ref="A100:A102"/>
    <mergeCell ref="C100:G100"/>
    <mergeCell ref="A103:A105"/>
    <mergeCell ref="C103:G103"/>
    <mergeCell ref="A106:A108"/>
    <mergeCell ref="C106:G106"/>
    <mergeCell ref="A109:A111"/>
    <mergeCell ref="C109:G109"/>
    <mergeCell ref="A112:A114"/>
    <mergeCell ref="C112:G112"/>
    <mergeCell ref="A115:A117"/>
    <mergeCell ref="C115:G115"/>
    <mergeCell ref="A118:A120"/>
    <mergeCell ref="C118:G118"/>
    <mergeCell ref="A121:A123"/>
    <mergeCell ref="C121:G121"/>
    <mergeCell ref="H154:H156"/>
    <mergeCell ref="A157:A159"/>
    <mergeCell ref="C157:G157"/>
    <mergeCell ref="A160:A162"/>
    <mergeCell ref="C160:G160"/>
    <mergeCell ref="A127:A129"/>
    <mergeCell ref="C127:G127"/>
    <mergeCell ref="A130:A132"/>
    <mergeCell ref="C130:G130"/>
    <mergeCell ref="A133:A135"/>
    <mergeCell ref="C133:G133"/>
    <mergeCell ref="A136:A138"/>
    <mergeCell ref="C136:G136"/>
    <mergeCell ref="A139:A141"/>
    <mergeCell ref="C139:G139"/>
    <mergeCell ref="A142:A144"/>
    <mergeCell ref="C142:G142"/>
    <mergeCell ref="A178:A180"/>
    <mergeCell ref="C178:G178"/>
    <mergeCell ref="A145:A147"/>
    <mergeCell ref="C145:G145"/>
    <mergeCell ref="A148:A150"/>
    <mergeCell ref="C148:G148"/>
    <mergeCell ref="A151:A153"/>
    <mergeCell ref="C151:G151"/>
    <mergeCell ref="A154:A156"/>
    <mergeCell ref="C154:G154"/>
    <mergeCell ref="A163:A165"/>
    <mergeCell ref="C163:G163"/>
    <mergeCell ref="A166:A168"/>
    <mergeCell ref="C166:G166"/>
    <mergeCell ref="A169:A171"/>
    <mergeCell ref="C169:G169"/>
    <mergeCell ref="A172:A174"/>
    <mergeCell ref="C172:G172"/>
    <mergeCell ref="A175:A177"/>
    <mergeCell ref="C175:G175"/>
    <mergeCell ref="A214:A216"/>
    <mergeCell ref="C214:G214"/>
    <mergeCell ref="A181:A183"/>
    <mergeCell ref="C181:G181"/>
    <mergeCell ref="A184:A186"/>
    <mergeCell ref="C184:G184"/>
    <mergeCell ref="A187:A189"/>
    <mergeCell ref="C187:G187"/>
    <mergeCell ref="A190:A192"/>
    <mergeCell ref="C190:G190"/>
    <mergeCell ref="A193:A195"/>
    <mergeCell ref="C193:G193"/>
    <mergeCell ref="A196:A198"/>
    <mergeCell ref="C196:G196"/>
    <mergeCell ref="A199:A201"/>
    <mergeCell ref="C199:G199"/>
    <mergeCell ref="A202:A204"/>
    <mergeCell ref="C202:G202"/>
    <mergeCell ref="A205:A207"/>
    <mergeCell ref="C205:G205"/>
    <mergeCell ref="A208:A210"/>
    <mergeCell ref="C208:G208"/>
    <mergeCell ref="A211:A213"/>
    <mergeCell ref="C211:G211"/>
    <mergeCell ref="A250:A252"/>
    <mergeCell ref="C250:G250"/>
    <mergeCell ref="A217:A219"/>
    <mergeCell ref="C217:G217"/>
    <mergeCell ref="A220:A222"/>
    <mergeCell ref="C220:G220"/>
    <mergeCell ref="A223:A225"/>
    <mergeCell ref="C223:G223"/>
    <mergeCell ref="A226:A228"/>
    <mergeCell ref="C226:G226"/>
    <mergeCell ref="A229:A231"/>
    <mergeCell ref="C229:G229"/>
    <mergeCell ref="A232:A234"/>
    <mergeCell ref="C232:G232"/>
    <mergeCell ref="A235:A237"/>
    <mergeCell ref="C235:G235"/>
    <mergeCell ref="A238:A240"/>
    <mergeCell ref="C238:G238"/>
    <mergeCell ref="A241:A243"/>
    <mergeCell ref="C241:G241"/>
    <mergeCell ref="A244:A246"/>
    <mergeCell ref="C244:G244"/>
    <mergeCell ref="A247:A249"/>
    <mergeCell ref="C247:G247"/>
    <mergeCell ref="A262:A264"/>
    <mergeCell ref="C262:G262"/>
    <mergeCell ref="A265:A267"/>
    <mergeCell ref="C265:G265"/>
    <mergeCell ref="A253:A255"/>
    <mergeCell ref="C253:G253"/>
    <mergeCell ref="A256:A258"/>
    <mergeCell ref="C256:G256"/>
    <mergeCell ref="A259:A261"/>
    <mergeCell ref="C259:G259"/>
  </mergeCells>
  <pageMargins left="0.24" right="0.25" top="0.26" bottom="0.35" header="0.17" footer="0.2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5"/>
  <sheetViews>
    <sheetView zoomScaleNormal="100" workbookViewId="0">
      <selection activeCell="C4" sqref="C4"/>
    </sheetView>
  </sheetViews>
  <sheetFormatPr defaultColWidth="9.140625" defaultRowHeight="14.25"/>
  <cols>
    <col min="1" max="1" width="5.28515625" style="34" customWidth="1"/>
    <col min="2" max="2" width="22" style="34" customWidth="1"/>
    <col min="3" max="3" width="27.7109375" style="34" customWidth="1"/>
    <col min="4" max="4" width="25.85546875" style="35" customWidth="1"/>
    <col min="5" max="16384" width="9.140625" style="32"/>
  </cols>
  <sheetData>
    <row r="1" spans="1:4" ht="24" customHeight="1">
      <c r="A1" s="534" t="s">
        <v>1411</v>
      </c>
      <c r="B1" s="534"/>
      <c r="C1" s="534"/>
      <c r="D1" s="534"/>
    </row>
    <row r="2" spans="1:4">
      <c r="A2" s="44">
        <v>1</v>
      </c>
      <c r="B2" s="44">
        <v>2</v>
      </c>
      <c r="C2" s="44">
        <v>3</v>
      </c>
      <c r="D2" s="44">
        <v>4</v>
      </c>
    </row>
    <row r="3" spans="1:4" s="33" customFormat="1" ht="15">
      <c r="A3" s="44" t="s">
        <v>11</v>
      </c>
      <c r="B3" s="45" t="s">
        <v>68</v>
      </c>
      <c r="C3" s="45" t="s">
        <v>93</v>
      </c>
      <c r="D3" s="46" t="s">
        <v>91</v>
      </c>
    </row>
    <row r="4" spans="1:4" ht="29.25" customHeight="1">
      <c r="A4" s="325">
        <v>1</v>
      </c>
      <c r="B4" s="325" t="s">
        <v>192</v>
      </c>
      <c r="C4" s="325" t="s">
        <v>1422</v>
      </c>
      <c r="D4" s="326" t="s">
        <v>193</v>
      </c>
    </row>
    <row r="5" spans="1:4" ht="24.75" customHeight="1">
      <c r="A5" s="323"/>
      <c r="B5" s="32"/>
      <c r="C5" s="32"/>
      <c r="D5" s="3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0"/>
  <sheetViews>
    <sheetView zoomScaleNormal="100" workbookViewId="0">
      <selection sqref="A1:N1"/>
    </sheetView>
  </sheetViews>
  <sheetFormatPr defaultColWidth="9.140625" defaultRowHeight="12.75"/>
  <cols>
    <col min="1" max="1" width="4.42578125" style="14" customWidth="1"/>
    <col min="2" max="2" width="16.5703125" style="14" customWidth="1"/>
    <col min="3" max="3" width="14.28515625" style="14" customWidth="1"/>
    <col min="4" max="4" width="19.140625" style="14" customWidth="1"/>
    <col min="5" max="5" width="13.5703125" style="14" customWidth="1"/>
    <col min="6" max="7" width="16.42578125" style="14" customWidth="1"/>
    <col min="8" max="9" width="13.5703125" style="14" customWidth="1"/>
    <col min="10" max="10" width="15.42578125" style="14" customWidth="1"/>
    <col min="11" max="11" width="22.42578125" style="14" customWidth="1"/>
    <col min="12" max="13" width="9.5703125" style="14" customWidth="1"/>
    <col min="14" max="14" width="10" style="14" customWidth="1"/>
    <col min="15" max="16384" width="9.140625" style="14"/>
  </cols>
  <sheetData>
    <row r="1" spans="1:14" s="25" customFormat="1" ht="29.25" customHeight="1" thickBot="1">
      <c r="A1" s="602" t="s">
        <v>1297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4"/>
    </row>
    <row r="2" spans="1:14" ht="16.5" customHeight="1" thickBot="1">
      <c r="A2" s="106">
        <v>1</v>
      </c>
      <c r="B2" s="605">
        <v>2</v>
      </c>
      <c r="C2" s="606"/>
      <c r="D2" s="607"/>
      <c r="E2" s="605">
        <v>3</v>
      </c>
      <c r="F2" s="606"/>
      <c r="G2" s="606"/>
      <c r="H2" s="607"/>
      <c r="I2" s="107">
        <v>4</v>
      </c>
      <c r="J2" s="108"/>
      <c r="K2" s="109">
        <v>5</v>
      </c>
      <c r="L2" s="110">
        <v>6</v>
      </c>
      <c r="M2" s="110">
        <v>7</v>
      </c>
      <c r="N2" s="110">
        <v>8</v>
      </c>
    </row>
    <row r="3" spans="1:14" ht="108" customHeight="1">
      <c r="A3" s="608" t="s">
        <v>11</v>
      </c>
      <c r="B3" s="610" t="s">
        <v>409</v>
      </c>
      <c r="C3" s="611"/>
      <c r="D3" s="612"/>
      <c r="E3" s="634" t="s">
        <v>410</v>
      </c>
      <c r="F3" s="635"/>
      <c r="G3" s="635"/>
      <c r="H3" s="538"/>
      <c r="I3" s="634" t="s">
        <v>411</v>
      </c>
      <c r="J3" s="638"/>
      <c r="K3" s="538" t="s">
        <v>412</v>
      </c>
      <c r="L3" s="616" t="s">
        <v>74</v>
      </c>
      <c r="M3" s="616" t="s">
        <v>66</v>
      </c>
      <c r="N3" s="616" t="s">
        <v>413</v>
      </c>
    </row>
    <row r="4" spans="1:14" ht="15" customHeight="1" thickBot="1">
      <c r="A4" s="609"/>
      <c r="B4" s="613"/>
      <c r="C4" s="614"/>
      <c r="D4" s="615"/>
      <c r="E4" s="636"/>
      <c r="F4" s="637"/>
      <c r="G4" s="637"/>
      <c r="H4" s="540"/>
      <c r="I4" s="636"/>
      <c r="J4" s="639"/>
      <c r="K4" s="539"/>
      <c r="L4" s="617"/>
      <c r="M4" s="617"/>
      <c r="N4" s="617"/>
    </row>
    <row r="5" spans="1:14" ht="23.25" customHeight="1" thickBot="1">
      <c r="A5" s="111"/>
      <c r="B5" s="110" t="s">
        <v>80</v>
      </c>
      <c r="C5" s="110" t="s">
        <v>81</v>
      </c>
      <c r="D5" s="112" t="s">
        <v>82</v>
      </c>
      <c r="E5" s="113" t="s">
        <v>23</v>
      </c>
      <c r="F5" s="110" t="s">
        <v>24</v>
      </c>
      <c r="G5" s="110" t="s">
        <v>76</v>
      </c>
      <c r="H5" s="114" t="s">
        <v>77</v>
      </c>
      <c r="I5" s="110" t="s">
        <v>52</v>
      </c>
      <c r="J5" s="110" t="s">
        <v>53</v>
      </c>
      <c r="K5" s="539"/>
      <c r="L5" s="617"/>
      <c r="M5" s="617"/>
      <c r="N5" s="617"/>
    </row>
    <row r="6" spans="1:14" s="1" customFormat="1" ht="23.25" customHeight="1">
      <c r="A6" s="619"/>
      <c r="B6" s="622" t="s">
        <v>414</v>
      </c>
      <c r="C6" s="622" t="s">
        <v>415</v>
      </c>
      <c r="D6" s="625" t="s">
        <v>416</v>
      </c>
      <c r="E6" s="628" t="s">
        <v>417</v>
      </c>
      <c r="F6" s="631" t="s">
        <v>418</v>
      </c>
      <c r="G6" s="631" t="s">
        <v>419</v>
      </c>
      <c r="H6" s="631" t="s">
        <v>420</v>
      </c>
      <c r="I6" s="631" t="s">
        <v>421</v>
      </c>
      <c r="J6" s="631" t="s">
        <v>156</v>
      </c>
      <c r="K6" s="539"/>
      <c r="L6" s="617"/>
      <c r="M6" s="617"/>
      <c r="N6" s="617"/>
    </row>
    <row r="7" spans="1:14" s="1" customFormat="1" ht="33.75" customHeight="1">
      <c r="A7" s="620"/>
      <c r="B7" s="623"/>
      <c r="C7" s="623"/>
      <c r="D7" s="626"/>
      <c r="E7" s="629"/>
      <c r="F7" s="632"/>
      <c r="G7" s="632"/>
      <c r="H7" s="632"/>
      <c r="I7" s="632"/>
      <c r="J7" s="632"/>
      <c r="K7" s="539"/>
      <c r="L7" s="617"/>
      <c r="M7" s="617"/>
      <c r="N7" s="617"/>
    </row>
    <row r="8" spans="1:14" ht="17.25" customHeight="1" thickBot="1">
      <c r="A8" s="621"/>
      <c r="B8" s="624"/>
      <c r="C8" s="624"/>
      <c r="D8" s="627"/>
      <c r="E8" s="630"/>
      <c r="F8" s="633"/>
      <c r="G8" s="633"/>
      <c r="H8" s="633"/>
      <c r="I8" s="633"/>
      <c r="J8" s="633"/>
      <c r="K8" s="540"/>
      <c r="L8" s="618"/>
      <c r="M8" s="618"/>
      <c r="N8" s="618"/>
    </row>
    <row r="9" spans="1:14">
      <c r="A9" s="571" t="s">
        <v>422</v>
      </c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3"/>
    </row>
    <row r="10" spans="1:14" ht="17.25" customHeight="1">
      <c r="A10" s="574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6"/>
    </row>
    <row r="11" spans="1:14" hidden="1">
      <c r="A11" s="574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6"/>
    </row>
    <row r="12" spans="1:14" hidden="1">
      <c r="A12" s="574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6"/>
    </row>
    <row r="13" spans="1:14" hidden="1">
      <c r="A13" s="574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6"/>
    </row>
    <row r="14" spans="1:14" hidden="1">
      <c r="A14" s="574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6"/>
    </row>
    <row r="15" spans="1:14" hidden="1">
      <c r="A15" s="577"/>
      <c r="B15" s="578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9"/>
    </row>
    <row r="16" spans="1:14" ht="12.75" customHeight="1">
      <c r="A16" s="541">
        <v>1</v>
      </c>
      <c r="B16" s="580" t="s">
        <v>423</v>
      </c>
      <c r="C16" s="583" t="s">
        <v>424</v>
      </c>
      <c r="D16" s="586" t="s">
        <v>235</v>
      </c>
      <c r="E16" s="589" t="s">
        <v>425</v>
      </c>
      <c r="F16" s="583" t="s">
        <v>426</v>
      </c>
      <c r="G16" s="583" t="s">
        <v>427</v>
      </c>
      <c r="H16" s="592" t="s">
        <v>244</v>
      </c>
      <c r="I16" s="595" t="s">
        <v>428</v>
      </c>
      <c r="J16" s="583" t="s">
        <v>429</v>
      </c>
      <c r="K16" s="598">
        <v>200</v>
      </c>
      <c r="L16" s="599">
        <v>2</v>
      </c>
      <c r="M16" s="599">
        <v>1</v>
      </c>
      <c r="N16" s="583">
        <v>5</v>
      </c>
    </row>
    <row r="17" spans="1:14">
      <c r="A17" s="542"/>
      <c r="B17" s="581"/>
      <c r="C17" s="584"/>
      <c r="D17" s="587"/>
      <c r="E17" s="590"/>
      <c r="F17" s="584"/>
      <c r="G17" s="584"/>
      <c r="H17" s="593"/>
      <c r="I17" s="596"/>
      <c r="J17" s="584"/>
      <c r="K17" s="598"/>
      <c r="L17" s="600"/>
      <c r="M17" s="600"/>
      <c r="N17" s="584"/>
    </row>
    <row r="18" spans="1:14">
      <c r="A18" s="542"/>
      <c r="B18" s="581"/>
      <c r="C18" s="584"/>
      <c r="D18" s="587"/>
      <c r="E18" s="590"/>
      <c r="F18" s="584"/>
      <c r="G18" s="584"/>
      <c r="H18" s="593"/>
      <c r="I18" s="596"/>
      <c r="J18" s="584"/>
      <c r="K18" s="598"/>
      <c r="L18" s="600"/>
      <c r="M18" s="600"/>
      <c r="N18" s="584"/>
    </row>
    <row r="19" spans="1:14">
      <c r="A19" s="542"/>
      <c r="B19" s="581"/>
      <c r="C19" s="584"/>
      <c r="D19" s="587"/>
      <c r="E19" s="590"/>
      <c r="F19" s="584"/>
      <c r="G19" s="584"/>
      <c r="H19" s="593"/>
      <c r="I19" s="596"/>
      <c r="J19" s="584"/>
      <c r="K19" s="598"/>
      <c r="L19" s="600"/>
      <c r="M19" s="600"/>
      <c r="N19" s="584"/>
    </row>
    <row r="20" spans="1:14">
      <c r="A20" s="542"/>
      <c r="B20" s="581"/>
      <c r="C20" s="584"/>
      <c r="D20" s="587"/>
      <c r="E20" s="590"/>
      <c r="F20" s="584"/>
      <c r="G20" s="584"/>
      <c r="H20" s="593"/>
      <c r="I20" s="596"/>
      <c r="J20" s="584"/>
      <c r="K20" s="598"/>
      <c r="L20" s="600"/>
      <c r="M20" s="600"/>
      <c r="N20" s="584"/>
    </row>
    <row r="21" spans="1:14">
      <c r="A21" s="542"/>
      <c r="B21" s="581"/>
      <c r="C21" s="584"/>
      <c r="D21" s="587"/>
      <c r="E21" s="590"/>
      <c r="F21" s="584"/>
      <c r="G21" s="584"/>
      <c r="H21" s="593"/>
      <c r="I21" s="596"/>
      <c r="J21" s="584"/>
      <c r="K21" s="598"/>
      <c r="L21" s="600"/>
      <c r="M21" s="600"/>
      <c r="N21" s="584"/>
    </row>
    <row r="22" spans="1:14">
      <c r="A22" s="542"/>
      <c r="B22" s="581"/>
      <c r="C22" s="584"/>
      <c r="D22" s="587"/>
      <c r="E22" s="590"/>
      <c r="F22" s="584"/>
      <c r="G22" s="584"/>
      <c r="H22" s="593"/>
      <c r="I22" s="596"/>
      <c r="J22" s="584"/>
      <c r="K22" s="598"/>
      <c r="L22" s="600"/>
      <c r="M22" s="600"/>
      <c r="N22" s="584"/>
    </row>
    <row r="23" spans="1:14">
      <c r="A23" s="543"/>
      <c r="B23" s="582"/>
      <c r="C23" s="585"/>
      <c r="D23" s="588"/>
      <c r="E23" s="591"/>
      <c r="F23" s="585"/>
      <c r="G23" s="585"/>
      <c r="H23" s="594"/>
      <c r="I23" s="597"/>
      <c r="J23" s="585"/>
      <c r="K23" s="598"/>
      <c r="L23" s="601"/>
      <c r="M23" s="601"/>
      <c r="N23" s="585"/>
    </row>
    <row r="24" spans="1:14">
      <c r="A24" s="535" t="s">
        <v>430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7"/>
    </row>
    <row r="25" spans="1:14" ht="12.75" customHeight="1">
      <c r="A25" s="541">
        <v>2</v>
      </c>
      <c r="B25" s="544" t="s">
        <v>431</v>
      </c>
      <c r="C25" s="547" t="s">
        <v>432</v>
      </c>
      <c r="D25" s="568" t="s">
        <v>230</v>
      </c>
      <c r="E25" s="568" t="s">
        <v>425</v>
      </c>
      <c r="F25" s="547" t="s">
        <v>433</v>
      </c>
      <c r="G25" s="547" t="s">
        <v>434</v>
      </c>
      <c r="H25" s="547" t="s">
        <v>241</v>
      </c>
      <c r="I25" s="561" t="s">
        <v>435</v>
      </c>
      <c r="J25" s="561" t="s">
        <v>436</v>
      </c>
      <c r="K25" s="564">
        <v>40</v>
      </c>
      <c r="L25" s="561">
        <v>2</v>
      </c>
      <c r="M25" s="561">
        <v>1</v>
      </c>
      <c r="N25" s="561">
        <v>4</v>
      </c>
    </row>
    <row r="26" spans="1:14">
      <c r="A26" s="542"/>
      <c r="B26" s="545"/>
      <c r="C26" s="548"/>
      <c r="D26" s="569"/>
      <c r="E26" s="569"/>
      <c r="F26" s="548"/>
      <c r="G26" s="548"/>
      <c r="H26" s="548"/>
      <c r="I26" s="562"/>
      <c r="J26" s="562"/>
      <c r="K26" s="564"/>
      <c r="L26" s="562"/>
      <c r="M26" s="562"/>
      <c r="N26" s="562"/>
    </row>
    <row r="27" spans="1:14">
      <c r="A27" s="542"/>
      <c r="B27" s="545"/>
      <c r="C27" s="548"/>
      <c r="D27" s="569"/>
      <c r="E27" s="569"/>
      <c r="F27" s="548"/>
      <c r="G27" s="548"/>
      <c r="H27" s="548"/>
      <c r="I27" s="562"/>
      <c r="J27" s="562"/>
      <c r="K27" s="564"/>
      <c r="L27" s="562"/>
      <c r="M27" s="562"/>
      <c r="N27" s="562"/>
    </row>
    <row r="28" spans="1:14" ht="42.75" customHeight="1">
      <c r="A28" s="543"/>
      <c r="B28" s="546"/>
      <c r="C28" s="549"/>
      <c r="D28" s="570"/>
      <c r="E28" s="570"/>
      <c r="F28" s="549"/>
      <c r="G28" s="549"/>
      <c r="H28" s="549"/>
      <c r="I28" s="563"/>
      <c r="J28" s="563"/>
      <c r="K28" s="564"/>
      <c r="L28" s="563"/>
      <c r="M28" s="563"/>
      <c r="N28" s="563"/>
    </row>
    <row r="29" spans="1:14">
      <c r="A29" s="535" t="s">
        <v>437</v>
      </c>
      <c r="B29" s="536"/>
      <c r="C29" s="536"/>
      <c r="D29" s="536"/>
      <c r="E29" s="536"/>
      <c r="F29" s="536"/>
      <c r="G29" s="536"/>
      <c r="H29" s="536"/>
      <c r="I29" s="536"/>
      <c r="J29" s="536"/>
      <c r="K29" s="536"/>
      <c r="L29" s="536"/>
      <c r="M29" s="536"/>
      <c r="N29" s="537"/>
    </row>
    <row r="30" spans="1:14" ht="12.75" customHeight="1">
      <c r="A30" s="565">
        <v>3</v>
      </c>
      <c r="B30" s="547" t="s">
        <v>438</v>
      </c>
      <c r="C30" s="547" t="s">
        <v>439</v>
      </c>
      <c r="D30" s="550" t="s">
        <v>228</v>
      </c>
      <c r="E30" s="568" t="s">
        <v>425</v>
      </c>
      <c r="F30" s="547" t="s">
        <v>440</v>
      </c>
      <c r="G30" s="547" t="s">
        <v>441</v>
      </c>
      <c r="H30" s="547" t="s">
        <v>442</v>
      </c>
      <c r="I30" s="547" t="s">
        <v>435</v>
      </c>
      <c r="J30" s="547" t="s">
        <v>436</v>
      </c>
      <c r="K30" s="564">
        <v>100</v>
      </c>
      <c r="L30" s="561">
        <v>4</v>
      </c>
      <c r="M30" s="561">
        <v>2</v>
      </c>
      <c r="N30" s="561">
        <v>6</v>
      </c>
    </row>
    <row r="31" spans="1:14">
      <c r="A31" s="566"/>
      <c r="B31" s="548"/>
      <c r="C31" s="548"/>
      <c r="D31" s="551"/>
      <c r="E31" s="569"/>
      <c r="F31" s="548"/>
      <c r="G31" s="548"/>
      <c r="H31" s="548"/>
      <c r="I31" s="548"/>
      <c r="J31" s="548"/>
      <c r="K31" s="564"/>
      <c r="L31" s="562"/>
      <c r="M31" s="562"/>
      <c r="N31" s="562"/>
    </row>
    <row r="32" spans="1:14">
      <c r="A32" s="566"/>
      <c r="B32" s="548"/>
      <c r="C32" s="548"/>
      <c r="D32" s="551"/>
      <c r="E32" s="569"/>
      <c r="F32" s="548"/>
      <c r="G32" s="548"/>
      <c r="H32" s="548"/>
      <c r="I32" s="548"/>
      <c r="J32" s="548"/>
      <c r="K32" s="564"/>
      <c r="L32" s="562"/>
      <c r="M32" s="562"/>
      <c r="N32" s="562"/>
    </row>
    <row r="33" spans="1:14">
      <c r="A33" s="566"/>
      <c r="B33" s="548"/>
      <c r="C33" s="548"/>
      <c r="D33" s="551"/>
      <c r="E33" s="569"/>
      <c r="F33" s="548"/>
      <c r="G33" s="548"/>
      <c r="H33" s="548"/>
      <c r="I33" s="548"/>
      <c r="J33" s="548"/>
      <c r="K33" s="564"/>
      <c r="L33" s="562"/>
      <c r="M33" s="562"/>
      <c r="N33" s="562"/>
    </row>
    <row r="34" spans="1:14">
      <c r="A34" s="566"/>
      <c r="B34" s="548"/>
      <c r="C34" s="548"/>
      <c r="D34" s="551"/>
      <c r="E34" s="569"/>
      <c r="F34" s="548"/>
      <c r="G34" s="548"/>
      <c r="H34" s="548"/>
      <c r="I34" s="548"/>
      <c r="J34" s="548"/>
      <c r="K34" s="564"/>
      <c r="L34" s="562"/>
      <c r="M34" s="562"/>
      <c r="N34" s="562"/>
    </row>
    <row r="35" spans="1:14">
      <c r="A35" s="566"/>
      <c r="B35" s="548"/>
      <c r="C35" s="548"/>
      <c r="D35" s="551"/>
      <c r="E35" s="569"/>
      <c r="F35" s="548"/>
      <c r="G35" s="548"/>
      <c r="H35" s="548"/>
      <c r="I35" s="548"/>
      <c r="J35" s="548"/>
      <c r="K35" s="564"/>
      <c r="L35" s="562"/>
      <c r="M35" s="562"/>
      <c r="N35" s="562"/>
    </row>
    <row r="36" spans="1:14">
      <c r="A36" s="567"/>
      <c r="B36" s="549"/>
      <c r="C36" s="549"/>
      <c r="D36" s="552"/>
      <c r="E36" s="570"/>
      <c r="F36" s="549"/>
      <c r="G36" s="549"/>
      <c r="H36" s="549"/>
      <c r="I36" s="549"/>
      <c r="J36" s="549"/>
      <c r="K36" s="564"/>
      <c r="L36" s="563"/>
      <c r="M36" s="563"/>
      <c r="N36" s="563"/>
    </row>
    <row r="37" spans="1:14">
      <c r="A37" s="535" t="s">
        <v>443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7"/>
    </row>
    <row r="38" spans="1:14" ht="12.75" customHeight="1">
      <c r="A38" s="541">
        <v>4</v>
      </c>
      <c r="B38" s="544" t="s">
        <v>444</v>
      </c>
      <c r="C38" s="547" t="s">
        <v>445</v>
      </c>
      <c r="D38" s="550" t="s">
        <v>446</v>
      </c>
      <c r="E38" s="550" t="s">
        <v>425</v>
      </c>
      <c r="F38" s="547" t="s">
        <v>444</v>
      </c>
      <c r="G38" s="544" t="s">
        <v>447</v>
      </c>
      <c r="H38" s="547" t="s">
        <v>448</v>
      </c>
      <c r="I38" s="547" t="s">
        <v>435</v>
      </c>
      <c r="J38" s="561" t="s">
        <v>436</v>
      </c>
      <c r="K38" s="564">
        <v>150</v>
      </c>
      <c r="L38" s="561">
        <v>2</v>
      </c>
      <c r="M38" s="561">
        <v>1</v>
      </c>
      <c r="N38" s="561">
        <v>5</v>
      </c>
    </row>
    <row r="39" spans="1:14">
      <c r="A39" s="542"/>
      <c r="B39" s="545"/>
      <c r="C39" s="548"/>
      <c r="D39" s="551"/>
      <c r="E39" s="551"/>
      <c r="F39" s="548"/>
      <c r="G39" s="545"/>
      <c r="H39" s="548"/>
      <c r="I39" s="548"/>
      <c r="J39" s="562"/>
      <c r="K39" s="564"/>
      <c r="L39" s="562"/>
      <c r="M39" s="562"/>
      <c r="N39" s="562"/>
    </row>
    <row r="40" spans="1:14" ht="71.25" customHeight="1">
      <c r="A40" s="543"/>
      <c r="B40" s="546"/>
      <c r="C40" s="549"/>
      <c r="D40" s="552"/>
      <c r="E40" s="552"/>
      <c r="F40" s="549"/>
      <c r="G40" s="546"/>
      <c r="H40" s="549"/>
      <c r="I40" s="549"/>
      <c r="J40" s="563"/>
      <c r="K40" s="564"/>
      <c r="L40" s="563"/>
      <c r="M40" s="563"/>
      <c r="N40" s="563"/>
    </row>
    <row r="41" spans="1:14">
      <c r="A41" s="535" t="s">
        <v>449</v>
      </c>
      <c r="B41" s="536"/>
      <c r="C41" s="536"/>
      <c r="D41" s="536"/>
      <c r="E41" s="536"/>
      <c r="F41" s="536"/>
      <c r="G41" s="536"/>
      <c r="H41" s="536"/>
      <c r="I41" s="536"/>
      <c r="J41" s="536"/>
      <c r="K41" s="536"/>
      <c r="L41" s="536"/>
      <c r="M41" s="536"/>
      <c r="N41" s="537"/>
    </row>
    <row r="42" spans="1:14" ht="12.75" customHeight="1">
      <c r="A42" s="541">
        <v>5</v>
      </c>
      <c r="B42" s="544" t="s">
        <v>997</v>
      </c>
      <c r="C42" s="547" t="s">
        <v>450</v>
      </c>
      <c r="D42" s="550" t="s">
        <v>226</v>
      </c>
      <c r="E42" s="550" t="s">
        <v>425</v>
      </c>
      <c r="F42" s="547" t="s">
        <v>451</v>
      </c>
      <c r="G42" s="544" t="s">
        <v>452</v>
      </c>
      <c r="H42" s="547" t="s">
        <v>237</v>
      </c>
      <c r="I42" s="561" t="s">
        <v>453</v>
      </c>
      <c r="J42" s="561" t="s">
        <v>436</v>
      </c>
      <c r="K42" s="564">
        <v>50</v>
      </c>
      <c r="L42" s="561">
        <v>2</v>
      </c>
      <c r="M42" s="561">
        <v>2</v>
      </c>
      <c r="N42" s="561">
        <v>4</v>
      </c>
    </row>
    <row r="43" spans="1:14">
      <c r="A43" s="542"/>
      <c r="B43" s="545"/>
      <c r="C43" s="548"/>
      <c r="D43" s="551"/>
      <c r="E43" s="551"/>
      <c r="F43" s="548"/>
      <c r="G43" s="545"/>
      <c r="H43" s="548"/>
      <c r="I43" s="562"/>
      <c r="J43" s="562"/>
      <c r="K43" s="564"/>
      <c r="L43" s="562"/>
      <c r="M43" s="562"/>
      <c r="N43" s="562"/>
    </row>
    <row r="44" spans="1:14" ht="42" customHeight="1">
      <c r="A44" s="543"/>
      <c r="B44" s="546"/>
      <c r="C44" s="549"/>
      <c r="D44" s="552"/>
      <c r="E44" s="552"/>
      <c r="F44" s="549"/>
      <c r="G44" s="546"/>
      <c r="H44" s="549"/>
      <c r="I44" s="563"/>
      <c r="J44" s="563"/>
      <c r="K44" s="564"/>
      <c r="L44" s="563"/>
      <c r="M44" s="563"/>
      <c r="N44" s="563"/>
    </row>
    <row r="45" spans="1:14">
      <c r="A45" s="535" t="s">
        <v>454</v>
      </c>
      <c r="B45" s="536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7"/>
    </row>
    <row r="46" spans="1:14" ht="12.75" customHeight="1">
      <c r="A46" s="541">
        <v>6</v>
      </c>
      <c r="B46" s="544" t="s">
        <v>455</v>
      </c>
      <c r="C46" s="547" t="s">
        <v>456</v>
      </c>
      <c r="D46" s="550" t="s">
        <v>232</v>
      </c>
      <c r="E46" s="550" t="s">
        <v>425</v>
      </c>
      <c r="F46" s="547" t="s">
        <v>457</v>
      </c>
      <c r="G46" s="547" t="s">
        <v>458</v>
      </c>
      <c r="H46" s="547" t="s">
        <v>459</v>
      </c>
      <c r="I46" s="547" t="s">
        <v>435</v>
      </c>
      <c r="J46" s="547" t="s">
        <v>435</v>
      </c>
      <c r="K46" s="560" t="s">
        <v>460</v>
      </c>
      <c r="L46" s="547">
        <v>3</v>
      </c>
      <c r="M46" s="547">
        <v>2</v>
      </c>
      <c r="N46" s="547">
        <v>5</v>
      </c>
    </row>
    <row r="47" spans="1:14">
      <c r="A47" s="542"/>
      <c r="B47" s="545"/>
      <c r="C47" s="548"/>
      <c r="D47" s="551"/>
      <c r="E47" s="551"/>
      <c r="F47" s="548"/>
      <c r="G47" s="548"/>
      <c r="H47" s="548"/>
      <c r="I47" s="548"/>
      <c r="J47" s="548"/>
      <c r="K47" s="560"/>
      <c r="L47" s="548"/>
      <c r="M47" s="548"/>
      <c r="N47" s="548"/>
    </row>
    <row r="48" spans="1:14" ht="48.75" customHeight="1">
      <c r="A48" s="543"/>
      <c r="B48" s="546"/>
      <c r="C48" s="549"/>
      <c r="D48" s="552"/>
      <c r="E48" s="552"/>
      <c r="F48" s="549"/>
      <c r="G48" s="549"/>
      <c r="H48" s="549"/>
      <c r="I48" s="549"/>
      <c r="J48" s="549"/>
      <c r="K48" s="560"/>
      <c r="L48" s="549"/>
      <c r="M48" s="549"/>
      <c r="N48" s="549"/>
    </row>
    <row r="49" spans="1:14">
      <c r="A49" s="535" t="s">
        <v>461</v>
      </c>
      <c r="B49" s="536"/>
      <c r="C49" s="536"/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7"/>
    </row>
    <row r="50" spans="1:14" ht="12.75" customHeight="1">
      <c r="A50" s="541">
        <v>7</v>
      </c>
      <c r="B50" s="544" t="s">
        <v>462</v>
      </c>
      <c r="C50" s="547" t="s">
        <v>463</v>
      </c>
      <c r="D50" s="550" t="s">
        <v>234</v>
      </c>
      <c r="E50" s="553" t="s">
        <v>425</v>
      </c>
      <c r="F50" s="547" t="s">
        <v>464</v>
      </c>
      <c r="G50" s="547" t="s">
        <v>465</v>
      </c>
      <c r="H50" s="547" t="s">
        <v>243</v>
      </c>
      <c r="I50" s="556" t="s">
        <v>466</v>
      </c>
      <c r="J50" s="556" t="s">
        <v>453</v>
      </c>
      <c r="K50" s="559">
        <v>2200</v>
      </c>
      <c r="L50" s="556">
        <v>2</v>
      </c>
      <c r="M50" s="556">
        <v>2</v>
      </c>
      <c r="N50" s="556">
        <v>4</v>
      </c>
    </row>
    <row r="51" spans="1:14" ht="12.75" customHeight="1">
      <c r="A51" s="542"/>
      <c r="B51" s="545"/>
      <c r="C51" s="548"/>
      <c r="D51" s="551"/>
      <c r="E51" s="554"/>
      <c r="F51" s="548"/>
      <c r="G51" s="548"/>
      <c r="H51" s="548"/>
      <c r="I51" s="557"/>
      <c r="J51" s="557"/>
      <c r="K51" s="559"/>
      <c r="L51" s="557"/>
      <c r="M51" s="557"/>
      <c r="N51" s="557"/>
    </row>
    <row r="52" spans="1:14" ht="12.75" customHeight="1">
      <c r="A52" s="542"/>
      <c r="B52" s="545"/>
      <c r="C52" s="548"/>
      <c r="D52" s="551"/>
      <c r="E52" s="554"/>
      <c r="F52" s="548"/>
      <c r="G52" s="548"/>
      <c r="H52" s="548"/>
      <c r="I52" s="557"/>
      <c r="J52" s="557"/>
      <c r="K52" s="559"/>
      <c r="L52" s="557"/>
      <c r="M52" s="557"/>
      <c r="N52" s="557"/>
    </row>
    <row r="53" spans="1:14" ht="12.75" customHeight="1">
      <c r="A53" s="543"/>
      <c r="B53" s="546"/>
      <c r="C53" s="549"/>
      <c r="D53" s="552"/>
      <c r="E53" s="555"/>
      <c r="F53" s="549"/>
      <c r="G53" s="549"/>
      <c r="H53" s="549"/>
      <c r="I53" s="558"/>
      <c r="J53" s="558"/>
      <c r="K53" s="559"/>
      <c r="L53" s="558"/>
      <c r="M53" s="558"/>
      <c r="N53" s="558"/>
    </row>
    <row r="54" spans="1:14">
      <c r="A54" s="535" t="s">
        <v>467</v>
      </c>
      <c r="B54" s="536"/>
      <c r="C54" s="536"/>
      <c r="D54" s="536"/>
      <c r="E54" s="536"/>
      <c r="F54" s="536"/>
      <c r="G54" s="536"/>
      <c r="H54" s="536"/>
      <c r="I54" s="536"/>
      <c r="J54" s="536"/>
      <c r="K54" s="536"/>
      <c r="L54" s="536"/>
      <c r="M54" s="536"/>
      <c r="N54" s="537"/>
    </row>
    <row r="55" spans="1:14" ht="48">
      <c r="A55" s="81">
        <v>8</v>
      </c>
      <c r="B55" s="82" t="s">
        <v>468</v>
      </c>
      <c r="C55" s="83" t="s">
        <v>469</v>
      </c>
      <c r="D55" s="84" t="s">
        <v>229</v>
      </c>
      <c r="E55" s="85" t="s">
        <v>425</v>
      </c>
      <c r="F55" s="86" t="s">
        <v>470</v>
      </c>
      <c r="G55" s="86" t="s">
        <v>471</v>
      </c>
      <c r="H55" s="86" t="s">
        <v>240</v>
      </c>
      <c r="I55" s="87" t="s">
        <v>435</v>
      </c>
      <c r="J55" s="88" t="s">
        <v>436</v>
      </c>
      <c r="K55" s="88">
        <v>200</v>
      </c>
      <c r="L55" s="88">
        <v>2</v>
      </c>
      <c r="M55" s="88">
        <v>2</v>
      </c>
      <c r="N55" s="88">
        <v>5</v>
      </c>
    </row>
    <row r="56" spans="1:14" ht="156">
      <c r="A56" s="81">
        <v>9</v>
      </c>
      <c r="B56" s="82" t="s">
        <v>472</v>
      </c>
      <c r="C56" s="83" t="s">
        <v>473</v>
      </c>
      <c r="D56" s="84" t="s">
        <v>233</v>
      </c>
      <c r="E56" s="85" t="s">
        <v>425</v>
      </c>
      <c r="F56" s="83" t="s">
        <v>474</v>
      </c>
      <c r="G56" s="86" t="s">
        <v>475</v>
      </c>
      <c r="H56" s="83" t="s">
        <v>240</v>
      </c>
      <c r="I56" s="87" t="s">
        <v>435</v>
      </c>
      <c r="J56" s="88" t="s">
        <v>436</v>
      </c>
      <c r="K56" s="89" t="s">
        <v>460</v>
      </c>
      <c r="L56" s="88">
        <v>2</v>
      </c>
      <c r="M56" s="88">
        <v>2</v>
      </c>
      <c r="N56" s="88">
        <v>9</v>
      </c>
    </row>
    <row r="57" spans="1:14" ht="96">
      <c r="A57" s="81">
        <v>10</v>
      </c>
      <c r="B57" s="82" t="s">
        <v>476</v>
      </c>
      <c r="C57" s="86" t="s">
        <v>477</v>
      </c>
      <c r="D57" s="84" t="s">
        <v>231</v>
      </c>
      <c r="E57" s="85" t="s">
        <v>425</v>
      </c>
      <c r="F57" s="86" t="s">
        <v>478</v>
      </c>
      <c r="G57" s="86" t="s">
        <v>479</v>
      </c>
      <c r="H57" s="83" t="s">
        <v>480</v>
      </c>
      <c r="I57" s="87" t="s">
        <v>435</v>
      </c>
      <c r="J57" s="88" t="s">
        <v>436</v>
      </c>
      <c r="K57" s="88">
        <v>350</v>
      </c>
      <c r="L57" s="88">
        <v>2</v>
      </c>
      <c r="M57" s="88">
        <v>3</v>
      </c>
      <c r="N57" s="88">
        <v>5</v>
      </c>
    </row>
    <row r="58" spans="1:14">
      <c r="A58" s="535" t="s">
        <v>481</v>
      </c>
      <c r="B58" s="536"/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7"/>
    </row>
    <row r="59" spans="1:14" ht="84">
      <c r="A59" s="81">
        <v>11</v>
      </c>
      <c r="B59" s="82" t="s">
        <v>195</v>
      </c>
      <c r="C59" s="86" t="s">
        <v>482</v>
      </c>
      <c r="D59" s="84" t="s">
        <v>483</v>
      </c>
      <c r="E59" s="90" t="s">
        <v>425</v>
      </c>
      <c r="F59" s="86" t="s">
        <v>195</v>
      </c>
      <c r="G59" s="86" t="s">
        <v>482</v>
      </c>
      <c r="H59" s="86" t="s">
        <v>484</v>
      </c>
      <c r="I59" s="89" t="s">
        <v>466</v>
      </c>
      <c r="J59" s="88" t="s">
        <v>453</v>
      </c>
      <c r="K59" s="88">
        <v>2000</v>
      </c>
      <c r="L59" s="88">
        <v>2</v>
      </c>
      <c r="M59" s="88">
        <v>1</v>
      </c>
      <c r="N59" s="88">
        <v>4</v>
      </c>
    </row>
    <row r="60" spans="1:14" ht="15.75" thickBot="1">
      <c r="A60" s="91"/>
      <c r="B60" s="91"/>
      <c r="C60" s="91"/>
      <c r="D60" s="92"/>
      <c r="E60" s="93"/>
      <c r="F60" s="94"/>
      <c r="G60" s="94"/>
      <c r="H60" s="94"/>
      <c r="I60" s="91"/>
      <c r="J60" s="91"/>
      <c r="K60" s="115" t="s">
        <v>89</v>
      </c>
      <c r="L60" s="116">
        <f>SUM(L16:L59)</f>
        <v>25</v>
      </c>
      <c r="M60" s="116">
        <f>SUM(M16:M59)</f>
        <v>19</v>
      </c>
      <c r="N60" s="116">
        <f>SUM(N16:N59)</f>
        <v>56</v>
      </c>
    </row>
  </sheetData>
  <mergeCells count="128"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E3:H4"/>
    <mergeCell ref="I3:J4"/>
    <mergeCell ref="L3:L8"/>
    <mergeCell ref="M3:M8"/>
    <mergeCell ref="A9:N15"/>
    <mergeCell ref="A16:A23"/>
    <mergeCell ref="B16:B23"/>
    <mergeCell ref="C16:C23"/>
    <mergeCell ref="D16:D23"/>
    <mergeCell ref="E16:E23"/>
    <mergeCell ref="F16:F23"/>
    <mergeCell ref="G16:G23"/>
    <mergeCell ref="H16:H23"/>
    <mergeCell ref="I16:I23"/>
    <mergeCell ref="J16:J23"/>
    <mergeCell ref="K16:K23"/>
    <mergeCell ref="L16:L23"/>
    <mergeCell ref="M16:M23"/>
    <mergeCell ref="N16:N23"/>
    <mergeCell ref="A24:N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A29:N29"/>
    <mergeCell ref="A30:A36"/>
    <mergeCell ref="B30:B36"/>
    <mergeCell ref="C30:C36"/>
    <mergeCell ref="D30:D36"/>
    <mergeCell ref="E30:E36"/>
    <mergeCell ref="F30:F36"/>
    <mergeCell ref="G30:G36"/>
    <mergeCell ref="H30:H36"/>
    <mergeCell ref="I30:I36"/>
    <mergeCell ref="J30:J36"/>
    <mergeCell ref="K30:K36"/>
    <mergeCell ref="L30:L36"/>
    <mergeCell ref="M30:M36"/>
    <mergeCell ref="N30:N36"/>
    <mergeCell ref="A37:N37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A41:N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N42:N44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A54:N54"/>
    <mergeCell ref="A58:N58"/>
    <mergeCell ref="K3:K8"/>
    <mergeCell ref="A49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45:N45"/>
    <mergeCell ref="A46:A48"/>
    <mergeCell ref="B46:B48"/>
    <mergeCell ref="C46:C48"/>
    <mergeCell ref="D46:D48"/>
    <mergeCell ref="E46:E48"/>
  </mergeCells>
  <phoneticPr fontId="8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214"/>
  <sheetViews>
    <sheetView zoomScale="110" zoomScaleNormal="110" workbookViewId="0">
      <selection sqref="A1:L1"/>
    </sheetView>
  </sheetViews>
  <sheetFormatPr defaultRowHeight="30" customHeight="1"/>
  <cols>
    <col min="1" max="1" width="4.28515625" style="5" customWidth="1"/>
    <col min="2" max="2" width="11.85546875" style="5" bestFit="1" customWidth="1"/>
    <col min="3" max="3" width="19.28515625" style="5" customWidth="1"/>
    <col min="4" max="4" width="15.5703125" style="5" customWidth="1"/>
    <col min="5" max="5" width="18.42578125" style="5" customWidth="1"/>
    <col min="6" max="6" width="14.85546875" style="5" customWidth="1"/>
    <col min="7" max="7" width="14.42578125" style="5" customWidth="1"/>
    <col min="8" max="8" width="16.85546875" style="5" customWidth="1"/>
    <col min="9" max="9" width="15.42578125" style="5" customWidth="1"/>
    <col min="10" max="10" width="15.85546875" style="5" customWidth="1"/>
    <col min="11" max="11" width="17" style="5" customWidth="1"/>
    <col min="12" max="12" width="15.140625" style="5" customWidth="1"/>
    <col min="13" max="16384" width="9.140625" style="5"/>
  </cols>
  <sheetData>
    <row r="1" spans="1:12" ht="30" customHeight="1">
      <c r="A1" s="640" t="s">
        <v>1298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</row>
    <row r="2" spans="1:12" ht="15" customHeight="1">
      <c r="A2" s="189">
        <v>1</v>
      </c>
      <c r="B2" s="189">
        <v>2</v>
      </c>
      <c r="C2" s="189">
        <v>3</v>
      </c>
      <c r="D2" s="189">
        <v>4</v>
      </c>
      <c r="E2" s="189">
        <v>5</v>
      </c>
      <c r="F2" s="189">
        <v>6</v>
      </c>
      <c r="G2" s="189">
        <v>7</v>
      </c>
      <c r="H2" s="410">
        <v>8</v>
      </c>
      <c r="I2" s="410"/>
      <c r="J2" s="410"/>
      <c r="K2" s="410"/>
      <c r="L2" s="410"/>
    </row>
    <row r="3" spans="1:12" ht="30" customHeight="1">
      <c r="A3" s="410" t="s">
        <v>11</v>
      </c>
      <c r="B3" s="410" t="s">
        <v>12</v>
      </c>
      <c r="C3" s="410" t="s">
        <v>38</v>
      </c>
      <c r="D3" s="410" t="s">
        <v>39</v>
      </c>
      <c r="E3" s="410" t="s">
        <v>416</v>
      </c>
      <c r="F3" s="410" t="s">
        <v>40</v>
      </c>
      <c r="G3" s="410" t="s">
        <v>1029</v>
      </c>
      <c r="H3" s="410" t="s">
        <v>41</v>
      </c>
      <c r="I3" s="410"/>
      <c r="J3" s="410"/>
      <c r="K3" s="410"/>
      <c r="L3" s="410"/>
    </row>
    <row r="4" spans="1:12" ht="15" customHeight="1">
      <c r="A4" s="410"/>
      <c r="B4" s="410"/>
      <c r="C4" s="410"/>
      <c r="D4" s="410"/>
      <c r="E4" s="410"/>
      <c r="F4" s="410"/>
      <c r="G4" s="410"/>
      <c r="H4" s="189" t="s">
        <v>29</v>
      </c>
      <c r="I4" s="189" t="s">
        <v>30</v>
      </c>
      <c r="J4" s="189" t="s">
        <v>31</v>
      </c>
      <c r="K4" s="189" t="s">
        <v>42</v>
      </c>
      <c r="L4" s="189" t="s">
        <v>43</v>
      </c>
    </row>
    <row r="5" spans="1:12" ht="134.25" customHeight="1">
      <c r="A5" s="370"/>
      <c r="B5" s="370"/>
      <c r="C5" s="370"/>
      <c r="D5" s="370"/>
      <c r="E5" s="370"/>
      <c r="F5" s="370"/>
      <c r="G5" s="370"/>
      <c r="H5" s="188" t="s">
        <v>44</v>
      </c>
      <c r="I5" s="188" t="s">
        <v>1028</v>
      </c>
      <c r="J5" s="188" t="s">
        <v>1027</v>
      </c>
      <c r="K5" s="188" t="s">
        <v>46</v>
      </c>
      <c r="L5" s="188" t="s">
        <v>1026</v>
      </c>
    </row>
    <row r="6" spans="1:12" ht="28.5" customHeight="1">
      <c r="A6" s="643">
        <v>1</v>
      </c>
      <c r="B6" s="646" t="s">
        <v>498</v>
      </c>
      <c r="C6" s="649" t="s">
        <v>565</v>
      </c>
      <c r="D6" s="649" t="s">
        <v>566</v>
      </c>
      <c r="E6" s="652" t="s">
        <v>296</v>
      </c>
      <c r="F6" s="649" t="s">
        <v>567</v>
      </c>
      <c r="G6" s="649" t="s">
        <v>499</v>
      </c>
      <c r="H6" s="241" t="s">
        <v>500</v>
      </c>
      <c r="I6" s="242">
        <v>7</v>
      </c>
      <c r="J6" s="245">
        <v>4900</v>
      </c>
      <c r="K6" s="245">
        <v>0</v>
      </c>
      <c r="L6" s="245" t="s">
        <v>568</v>
      </c>
    </row>
    <row r="7" spans="1:12" ht="30" customHeight="1">
      <c r="A7" s="644"/>
      <c r="B7" s="647"/>
      <c r="C7" s="650"/>
      <c r="D7" s="650"/>
      <c r="E7" s="653"/>
      <c r="F7" s="650"/>
      <c r="G7" s="650"/>
      <c r="H7" s="241" t="s">
        <v>569</v>
      </c>
      <c r="I7" s="242">
        <v>5</v>
      </c>
      <c r="J7" s="245">
        <v>4500</v>
      </c>
      <c r="K7" s="245">
        <v>20</v>
      </c>
      <c r="L7" s="285">
        <v>5</v>
      </c>
    </row>
    <row r="8" spans="1:12" ht="28.5" customHeight="1">
      <c r="A8" s="644"/>
      <c r="B8" s="647"/>
      <c r="C8" s="650"/>
      <c r="D8" s="650"/>
      <c r="E8" s="653"/>
      <c r="F8" s="650"/>
      <c r="G8" s="650"/>
      <c r="H8" s="241" t="s">
        <v>570</v>
      </c>
      <c r="I8" s="242">
        <v>45</v>
      </c>
      <c r="J8" s="245">
        <v>4450</v>
      </c>
      <c r="K8" s="245">
        <v>19</v>
      </c>
      <c r="L8" s="285">
        <v>20</v>
      </c>
    </row>
    <row r="9" spans="1:12" ht="30.75" customHeight="1">
      <c r="A9" s="644"/>
      <c r="B9" s="647"/>
      <c r="C9" s="650"/>
      <c r="D9" s="650"/>
      <c r="E9" s="653"/>
      <c r="F9" s="650"/>
      <c r="G9" s="650"/>
      <c r="H9" s="241" t="s">
        <v>571</v>
      </c>
      <c r="I9" s="242">
        <v>4</v>
      </c>
      <c r="J9" s="245">
        <v>4401</v>
      </c>
      <c r="K9" s="245">
        <v>15</v>
      </c>
      <c r="L9" s="285">
        <v>28</v>
      </c>
    </row>
    <row r="10" spans="1:12" ht="31.5" customHeight="1">
      <c r="A10" s="645"/>
      <c r="B10" s="648"/>
      <c r="C10" s="651"/>
      <c r="D10" s="651"/>
      <c r="E10" s="654"/>
      <c r="F10" s="651"/>
      <c r="G10" s="651"/>
      <c r="H10" s="241" t="s">
        <v>501</v>
      </c>
      <c r="I10" s="240">
        <v>1</v>
      </c>
      <c r="J10" s="239">
        <v>4000</v>
      </c>
      <c r="K10" s="245" t="s">
        <v>572</v>
      </c>
      <c r="L10" s="238">
        <v>7</v>
      </c>
    </row>
    <row r="11" spans="1:12" ht="44.25" customHeight="1">
      <c r="A11" s="655">
        <v>2</v>
      </c>
      <c r="B11" s="656" t="s">
        <v>502</v>
      </c>
      <c r="C11" s="657" t="s">
        <v>503</v>
      </c>
      <c r="D11" s="658" t="s">
        <v>573</v>
      </c>
      <c r="E11" s="659" t="s">
        <v>446</v>
      </c>
      <c r="F11" s="657" t="s">
        <v>574</v>
      </c>
      <c r="G11" s="658">
        <v>2805011</v>
      </c>
      <c r="H11" s="278" t="s">
        <v>575</v>
      </c>
      <c r="I11" s="240">
        <v>97</v>
      </c>
      <c r="J11" s="239">
        <v>4260</v>
      </c>
      <c r="K11" s="239">
        <v>5</v>
      </c>
      <c r="L11" s="238">
        <v>1</v>
      </c>
    </row>
    <row r="12" spans="1:12" ht="35.25" customHeight="1">
      <c r="A12" s="655"/>
      <c r="B12" s="656"/>
      <c r="C12" s="657"/>
      <c r="D12" s="658"/>
      <c r="E12" s="660"/>
      <c r="F12" s="657"/>
      <c r="G12" s="658"/>
      <c r="H12" s="284" t="s">
        <v>576</v>
      </c>
      <c r="I12" s="240">
        <v>98</v>
      </c>
      <c r="J12" s="239">
        <v>4500</v>
      </c>
      <c r="K12" s="239">
        <v>20</v>
      </c>
      <c r="L12" s="238">
        <v>5</v>
      </c>
    </row>
    <row r="13" spans="1:12" ht="26.25" customHeight="1">
      <c r="A13" s="655"/>
      <c r="B13" s="656"/>
      <c r="C13" s="657"/>
      <c r="D13" s="658"/>
      <c r="E13" s="660"/>
      <c r="F13" s="657"/>
      <c r="G13" s="658"/>
      <c r="H13" s="284" t="s">
        <v>577</v>
      </c>
      <c r="I13" s="240">
        <v>99</v>
      </c>
      <c r="J13" s="239">
        <v>4530</v>
      </c>
      <c r="K13" s="239">
        <v>7</v>
      </c>
      <c r="L13" s="238">
        <v>39</v>
      </c>
    </row>
    <row r="14" spans="1:12" ht="30" customHeight="1">
      <c r="A14" s="655"/>
      <c r="B14" s="656"/>
      <c r="C14" s="657"/>
      <c r="D14" s="658"/>
      <c r="E14" s="660"/>
      <c r="F14" s="657"/>
      <c r="G14" s="658"/>
      <c r="H14" s="284" t="s">
        <v>578</v>
      </c>
      <c r="I14" s="240">
        <v>104</v>
      </c>
      <c r="J14" s="239">
        <v>4580</v>
      </c>
      <c r="K14" s="239">
        <v>25</v>
      </c>
      <c r="L14" s="238">
        <v>25</v>
      </c>
    </row>
    <row r="15" spans="1:12" ht="28.5" customHeight="1">
      <c r="A15" s="655"/>
      <c r="B15" s="656"/>
      <c r="C15" s="657"/>
      <c r="D15" s="658"/>
      <c r="E15" s="660"/>
      <c r="F15" s="657"/>
      <c r="G15" s="658"/>
      <c r="H15" s="284" t="s">
        <v>1295</v>
      </c>
      <c r="I15" s="240">
        <v>107</v>
      </c>
      <c r="J15" s="239">
        <v>4000</v>
      </c>
      <c r="K15" s="239">
        <v>20</v>
      </c>
      <c r="L15" s="238">
        <v>7</v>
      </c>
    </row>
    <row r="16" spans="1:12" ht="32.25" customHeight="1">
      <c r="A16" s="655"/>
      <c r="B16" s="656"/>
      <c r="C16" s="657"/>
      <c r="D16" s="658"/>
      <c r="E16" s="660"/>
      <c r="F16" s="657"/>
      <c r="G16" s="658"/>
      <c r="H16" s="278" t="s">
        <v>579</v>
      </c>
      <c r="I16" s="240">
        <v>11</v>
      </c>
      <c r="J16" s="239">
        <v>4220</v>
      </c>
      <c r="K16" s="239">
        <v>20</v>
      </c>
      <c r="L16" s="238">
        <v>22</v>
      </c>
    </row>
    <row r="17" spans="1:12" ht="32.25" customHeight="1">
      <c r="A17" s="655"/>
      <c r="B17" s="656"/>
      <c r="C17" s="657"/>
      <c r="D17" s="658"/>
      <c r="E17" s="660"/>
      <c r="F17" s="657"/>
      <c r="G17" s="658"/>
      <c r="H17" s="284" t="s">
        <v>580</v>
      </c>
      <c r="I17" s="240">
        <v>76</v>
      </c>
      <c r="J17" s="239">
        <v>4222</v>
      </c>
      <c r="K17" s="239">
        <v>16</v>
      </c>
      <c r="L17" s="238">
        <v>22</v>
      </c>
    </row>
    <row r="18" spans="1:12" ht="30.75" customHeight="1">
      <c r="A18" s="655"/>
      <c r="B18" s="656"/>
      <c r="C18" s="657"/>
      <c r="D18" s="658"/>
      <c r="E18" s="660"/>
      <c r="F18" s="657"/>
      <c r="G18" s="658"/>
      <c r="H18" s="284" t="s">
        <v>1294</v>
      </c>
      <c r="I18" s="240">
        <v>101</v>
      </c>
      <c r="J18" s="239">
        <v>4610</v>
      </c>
      <c r="K18" s="239">
        <v>12</v>
      </c>
      <c r="L18" s="238">
        <v>26</v>
      </c>
    </row>
    <row r="19" spans="1:12" ht="56.25" customHeight="1">
      <c r="A19" s="655">
        <v>3</v>
      </c>
      <c r="B19" s="656"/>
      <c r="C19" s="658" t="s">
        <v>504</v>
      </c>
      <c r="D19" s="658" t="s">
        <v>505</v>
      </c>
      <c r="E19" s="660" t="s">
        <v>551</v>
      </c>
      <c r="F19" s="658" t="s">
        <v>505</v>
      </c>
      <c r="G19" s="658">
        <v>2805011</v>
      </c>
      <c r="H19" s="278" t="s">
        <v>581</v>
      </c>
      <c r="I19" s="277">
        <v>7</v>
      </c>
      <c r="J19" s="239">
        <v>4450</v>
      </c>
      <c r="K19" s="239">
        <v>35</v>
      </c>
      <c r="L19" s="238">
        <v>29</v>
      </c>
    </row>
    <row r="20" spans="1:12" ht="47.25" customHeight="1">
      <c r="A20" s="655"/>
      <c r="B20" s="656"/>
      <c r="C20" s="658"/>
      <c r="D20" s="658"/>
      <c r="E20" s="660"/>
      <c r="F20" s="658"/>
      <c r="G20" s="658"/>
      <c r="H20" s="661" t="s">
        <v>582</v>
      </c>
      <c r="I20" s="662">
        <v>3</v>
      </c>
      <c r="J20" s="665">
        <v>4260</v>
      </c>
      <c r="K20" s="641">
        <v>7</v>
      </c>
      <c r="L20" s="642">
        <v>1</v>
      </c>
    </row>
    <row r="21" spans="1:12" ht="3.75" customHeight="1">
      <c r="A21" s="655"/>
      <c r="B21" s="656"/>
      <c r="C21" s="658"/>
      <c r="D21" s="658"/>
      <c r="E21" s="660"/>
      <c r="F21" s="658"/>
      <c r="G21" s="658"/>
      <c r="H21" s="661"/>
      <c r="I21" s="662"/>
      <c r="J21" s="666"/>
      <c r="K21" s="641"/>
      <c r="L21" s="642"/>
    </row>
    <row r="22" spans="1:12" ht="32.25" hidden="1" customHeight="1">
      <c r="A22" s="655"/>
      <c r="B22" s="656"/>
      <c r="C22" s="658"/>
      <c r="D22" s="658"/>
      <c r="E22" s="660"/>
      <c r="F22" s="658"/>
      <c r="G22" s="658"/>
      <c r="H22" s="663"/>
      <c r="I22" s="664"/>
      <c r="J22" s="667"/>
      <c r="K22" s="641"/>
      <c r="L22" s="642"/>
    </row>
    <row r="23" spans="1:12" ht="41.25" customHeight="1">
      <c r="A23" s="655"/>
      <c r="B23" s="656"/>
      <c r="C23" s="658"/>
      <c r="D23" s="658"/>
      <c r="E23" s="660"/>
      <c r="F23" s="658"/>
      <c r="G23" s="658"/>
      <c r="H23" s="283" t="s">
        <v>1293</v>
      </c>
      <c r="I23" s="263">
        <v>4</v>
      </c>
      <c r="J23" s="239">
        <v>4270</v>
      </c>
      <c r="K23" s="239">
        <v>32</v>
      </c>
      <c r="L23" s="238">
        <v>42</v>
      </c>
    </row>
    <row r="24" spans="1:12" ht="32.25" customHeight="1">
      <c r="A24" s="655"/>
      <c r="B24" s="656"/>
      <c r="C24" s="658"/>
      <c r="D24" s="658"/>
      <c r="E24" s="660"/>
      <c r="F24" s="658"/>
      <c r="G24" s="658"/>
      <c r="H24" s="257" t="s">
        <v>583</v>
      </c>
      <c r="I24" s="256">
        <v>8</v>
      </c>
      <c r="J24" s="239">
        <v>4401</v>
      </c>
      <c r="K24" s="239">
        <v>33</v>
      </c>
      <c r="L24" s="238">
        <v>28</v>
      </c>
    </row>
    <row r="25" spans="1:12" ht="30.75" customHeight="1">
      <c r="A25" s="655"/>
      <c r="B25" s="656"/>
      <c r="C25" s="658"/>
      <c r="D25" s="658"/>
      <c r="E25" s="660"/>
      <c r="F25" s="658"/>
      <c r="G25" s="658"/>
      <c r="H25" s="257" t="s">
        <v>584</v>
      </c>
      <c r="I25" s="256">
        <v>13</v>
      </c>
      <c r="J25" s="239">
        <v>4900</v>
      </c>
      <c r="K25" s="239">
        <v>0</v>
      </c>
      <c r="L25" s="238" t="s">
        <v>585</v>
      </c>
    </row>
    <row r="26" spans="1:12" ht="35.25" customHeight="1">
      <c r="A26" s="655"/>
      <c r="B26" s="656"/>
      <c r="C26" s="658"/>
      <c r="D26" s="658"/>
      <c r="E26" s="660"/>
      <c r="F26" s="658"/>
      <c r="G26" s="658"/>
      <c r="H26" s="241" t="s">
        <v>506</v>
      </c>
      <c r="I26" s="240">
        <v>5</v>
      </c>
      <c r="J26" s="239">
        <v>4500</v>
      </c>
      <c r="K26" s="239" t="s">
        <v>586</v>
      </c>
      <c r="L26" s="238">
        <v>5</v>
      </c>
    </row>
    <row r="27" spans="1:12" ht="39" customHeight="1">
      <c r="A27" s="655"/>
      <c r="B27" s="656"/>
      <c r="C27" s="658"/>
      <c r="D27" s="658"/>
      <c r="E27" s="660"/>
      <c r="F27" s="658"/>
      <c r="G27" s="658"/>
      <c r="H27" s="241" t="s">
        <v>587</v>
      </c>
      <c r="I27" s="240">
        <v>80</v>
      </c>
      <c r="J27" s="239">
        <v>4000</v>
      </c>
      <c r="K27" s="239">
        <v>32</v>
      </c>
      <c r="L27" s="238">
        <v>7</v>
      </c>
    </row>
    <row r="28" spans="1:12" ht="23.25" customHeight="1">
      <c r="A28" s="655"/>
      <c r="B28" s="656"/>
      <c r="C28" s="658"/>
      <c r="D28" s="658"/>
      <c r="E28" s="660"/>
      <c r="F28" s="658"/>
      <c r="G28" s="658"/>
      <c r="H28" s="241" t="s">
        <v>588</v>
      </c>
      <c r="I28" s="240">
        <v>81</v>
      </c>
      <c r="J28" s="239">
        <v>4100</v>
      </c>
      <c r="K28" s="239" t="s">
        <v>586</v>
      </c>
      <c r="L28" s="238">
        <v>53</v>
      </c>
    </row>
    <row r="29" spans="1:12" ht="51.75" customHeight="1">
      <c r="A29" s="250">
        <v>4</v>
      </c>
      <c r="B29" s="656"/>
      <c r="C29" s="247" t="s">
        <v>1020</v>
      </c>
      <c r="D29" s="245" t="s">
        <v>589</v>
      </c>
      <c r="E29" s="248" t="s">
        <v>1019</v>
      </c>
      <c r="F29" s="245" t="s">
        <v>590</v>
      </c>
      <c r="G29" s="247" t="s">
        <v>507</v>
      </c>
      <c r="H29" s="278" t="s">
        <v>588</v>
      </c>
      <c r="I29" s="277">
        <v>751</v>
      </c>
      <c r="J29" s="239">
        <v>4100</v>
      </c>
      <c r="K29" s="273">
        <v>13</v>
      </c>
      <c r="L29" s="238">
        <v>53</v>
      </c>
    </row>
    <row r="30" spans="1:12" ht="48" customHeight="1">
      <c r="A30" s="655">
        <v>5</v>
      </c>
      <c r="B30" s="656" t="s">
        <v>508</v>
      </c>
      <c r="C30" s="658" t="s">
        <v>509</v>
      </c>
      <c r="D30" s="657" t="s">
        <v>591</v>
      </c>
      <c r="E30" s="660" t="s">
        <v>227</v>
      </c>
      <c r="F30" s="657" t="s">
        <v>592</v>
      </c>
      <c r="G30" s="658">
        <v>2816034</v>
      </c>
      <c r="H30" s="278" t="s">
        <v>593</v>
      </c>
      <c r="I30" s="242">
        <v>7</v>
      </c>
      <c r="J30" s="239">
        <v>4450</v>
      </c>
      <c r="K30" s="239">
        <v>20</v>
      </c>
      <c r="L30" s="238">
        <v>29</v>
      </c>
    </row>
    <row r="31" spans="1:12" ht="30" customHeight="1">
      <c r="A31" s="655"/>
      <c r="B31" s="656"/>
      <c r="C31" s="658"/>
      <c r="D31" s="657"/>
      <c r="E31" s="660"/>
      <c r="F31" s="657"/>
      <c r="G31" s="658"/>
      <c r="H31" s="661" t="s">
        <v>569</v>
      </c>
      <c r="I31" s="662">
        <v>5</v>
      </c>
      <c r="J31" s="641">
        <v>4500</v>
      </c>
      <c r="K31" s="641">
        <v>20</v>
      </c>
      <c r="L31" s="642">
        <v>5</v>
      </c>
    </row>
    <row r="32" spans="1:12" ht="3.75" customHeight="1">
      <c r="A32" s="655"/>
      <c r="B32" s="656"/>
      <c r="C32" s="658"/>
      <c r="D32" s="657"/>
      <c r="E32" s="660"/>
      <c r="F32" s="657"/>
      <c r="G32" s="658"/>
      <c r="H32" s="661"/>
      <c r="I32" s="662"/>
      <c r="J32" s="641"/>
      <c r="K32" s="641"/>
      <c r="L32" s="642"/>
    </row>
    <row r="33" spans="1:12" ht="30" customHeight="1">
      <c r="A33" s="655"/>
      <c r="B33" s="656"/>
      <c r="C33" s="658"/>
      <c r="D33" s="657"/>
      <c r="E33" s="660"/>
      <c r="F33" s="657"/>
      <c r="G33" s="658"/>
      <c r="H33" s="257" t="s">
        <v>594</v>
      </c>
      <c r="I33" s="240">
        <v>1</v>
      </c>
      <c r="J33" s="239">
        <v>4000</v>
      </c>
      <c r="K33" s="239">
        <v>35</v>
      </c>
      <c r="L33" s="238">
        <v>7</v>
      </c>
    </row>
    <row r="34" spans="1:12" ht="25.5" customHeight="1">
      <c r="A34" s="655"/>
      <c r="B34" s="656"/>
      <c r="C34" s="658"/>
      <c r="D34" s="657"/>
      <c r="E34" s="660"/>
      <c r="F34" s="657"/>
      <c r="G34" s="658"/>
      <c r="H34" s="257" t="s">
        <v>595</v>
      </c>
      <c r="I34" s="240">
        <v>2</v>
      </c>
      <c r="J34" s="239">
        <v>4401</v>
      </c>
      <c r="K34" s="239">
        <v>20</v>
      </c>
      <c r="L34" s="238">
        <v>28</v>
      </c>
    </row>
    <row r="35" spans="1:12" ht="33" customHeight="1">
      <c r="A35" s="655"/>
      <c r="B35" s="656"/>
      <c r="C35" s="658"/>
      <c r="D35" s="657"/>
      <c r="E35" s="660"/>
      <c r="F35" s="657"/>
      <c r="G35" s="658"/>
      <c r="H35" s="257" t="s">
        <v>596</v>
      </c>
      <c r="I35" s="240">
        <v>3</v>
      </c>
      <c r="J35" s="239">
        <v>4348</v>
      </c>
      <c r="K35" s="239">
        <v>15</v>
      </c>
      <c r="L35" s="238">
        <v>8</v>
      </c>
    </row>
    <row r="36" spans="1:12" ht="37.5" customHeight="1">
      <c r="A36" s="655"/>
      <c r="B36" s="656"/>
      <c r="C36" s="658"/>
      <c r="D36" s="657"/>
      <c r="E36" s="660"/>
      <c r="F36" s="657"/>
      <c r="G36" s="658"/>
      <c r="H36" s="241" t="s">
        <v>597</v>
      </c>
      <c r="I36" s="240">
        <v>6</v>
      </c>
      <c r="J36" s="239">
        <v>4580</v>
      </c>
      <c r="K36" s="239" t="s">
        <v>1025</v>
      </c>
      <c r="L36" s="238">
        <v>25</v>
      </c>
    </row>
    <row r="37" spans="1:12" ht="32.25" customHeight="1">
      <c r="A37" s="655"/>
      <c r="B37" s="656"/>
      <c r="C37" s="658"/>
      <c r="D37" s="657"/>
      <c r="E37" s="660"/>
      <c r="F37" s="657"/>
      <c r="G37" s="658"/>
      <c r="H37" s="661" t="s">
        <v>598</v>
      </c>
      <c r="I37" s="662">
        <v>4</v>
      </c>
      <c r="J37" s="641">
        <v>4260</v>
      </c>
      <c r="K37" s="641">
        <v>4</v>
      </c>
      <c r="L37" s="642">
        <v>1</v>
      </c>
    </row>
    <row r="38" spans="1:12" ht="18" customHeight="1">
      <c r="A38" s="655"/>
      <c r="B38" s="656"/>
      <c r="C38" s="658"/>
      <c r="D38" s="657"/>
      <c r="E38" s="660"/>
      <c r="F38" s="657"/>
      <c r="G38" s="658"/>
      <c r="H38" s="661"/>
      <c r="I38" s="662"/>
      <c r="J38" s="641"/>
      <c r="K38" s="641"/>
      <c r="L38" s="642"/>
    </row>
    <row r="39" spans="1:12" ht="36" customHeight="1">
      <c r="A39" s="655">
        <v>6</v>
      </c>
      <c r="B39" s="646" t="s">
        <v>510</v>
      </c>
      <c r="C39" s="658" t="s">
        <v>599</v>
      </c>
      <c r="D39" s="658" t="s">
        <v>600</v>
      </c>
      <c r="E39" s="660" t="s">
        <v>552</v>
      </c>
      <c r="F39" s="658" t="s">
        <v>601</v>
      </c>
      <c r="G39" s="668" t="s">
        <v>511</v>
      </c>
      <c r="H39" s="241" t="s">
        <v>602</v>
      </c>
      <c r="I39" s="240">
        <v>7</v>
      </c>
      <c r="J39" s="239">
        <v>4260</v>
      </c>
      <c r="K39" s="282">
        <v>4</v>
      </c>
      <c r="L39" s="238">
        <v>1</v>
      </c>
    </row>
    <row r="40" spans="1:12" ht="30" customHeight="1">
      <c r="A40" s="655"/>
      <c r="B40" s="647"/>
      <c r="C40" s="658"/>
      <c r="D40" s="658"/>
      <c r="E40" s="660"/>
      <c r="F40" s="658"/>
      <c r="G40" s="668"/>
      <c r="H40" s="241" t="s">
        <v>594</v>
      </c>
      <c r="I40" s="240">
        <v>1</v>
      </c>
      <c r="J40" s="239">
        <v>4000</v>
      </c>
      <c r="K40" s="239" t="s">
        <v>512</v>
      </c>
      <c r="L40" s="238">
        <v>7</v>
      </c>
    </row>
    <row r="41" spans="1:12" ht="51.75" customHeight="1">
      <c r="A41" s="655"/>
      <c r="B41" s="647"/>
      <c r="C41" s="658"/>
      <c r="D41" s="658"/>
      <c r="E41" s="660"/>
      <c r="F41" s="658"/>
      <c r="G41" s="668"/>
      <c r="H41" s="241" t="s">
        <v>603</v>
      </c>
      <c r="I41" s="240">
        <v>59</v>
      </c>
      <c r="J41" s="239">
        <v>4500</v>
      </c>
      <c r="K41" s="239">
        <v>31</v>
      </c>
      <c r="L41" s="238">
        <v>5</v>
      </c>
    </row>
    <row r="42" spans="1:12" ht="27.75" customHeight="1">
      <c r="A42" s="655"/>
      <c r="B42" s="647"/>
      <c r="C42" s="658"/>
      <c r="D42" s="658"/>
      <c r="E42" s="660"/>
      <c r="F42" s="658"/>
      <c r="G42" s="668"/>
      <c r="H42" s="278" t="s">
        <v>595</v>
      </c>
      <c r="I42" s="240">
        <v>4</v>
      </c>
      <c r="J42" s="239">
        <v>4401</v>
      </c>
      <c r="K42" s="239">
        <v>25</v>
      </c>
      <c r="L42" s="238">
        <v>28</v>
      </c>
    </row>
    <row r="43" spans="1:12" ht="32.25" customHeight="1">
      <c r="A43" s="655"/>
      <c r="B43" s="647"/>
      <c r="C43" s="658"/>
      <c r="D43" s="658"/>
      <c r="E43" s="660"/>
      <c r="F43" s="658"/>
      <c r="G43" s="668"/>
      <c r="H43" s="661" t="s">
        <v>604</v>
      </c>
      <c r="I43" s="662">
        <v>58</v>
      </c>
      <c r="J43" s="641">
        <v>4450</v>
      </c>
      <c r="K43" s="641">
        <v>36</v>
      </c>
      <c r="L43" s="642">
        <v>29</v>
      </c>
    </row>
    <row r="44" spans="1:12" ht="15" customHeight="1">
      <c r="A44" s="655"/>
      <c r="B44" s="647"/>
      <c r="C44" s="658"/>
      <c r="D44" s="658"/>
      <c r="E44" s="660"/>
      <c r="F44" s="658"/>
      <c r="G44" s="668"/>
      <c r="H44" s="661"/>
      <c r="I44" s="662"/>
      <c r="J44" s="641"/>
      <c r="K44" s="641"/>
      <c r="L44" s="642"/>
    </row>
    <row r="45" spans="1:12" ht="26.25" customHeight="1">
      <c r="A45" s="655"/>
      <c r="B45" s="647"/>
      <c r="C45" s="658"/>
      <c r="D45" s="658"/>
      <c r="E45" s="660"/>
      <c r="F45" s="658"/>
      <c r="G45" s="668"/>
      <c r="H45" s="661"/>
      <c r="I45" s="662"/>
      <c r="J45" s="641"/>
      <c r="K45" s="641"/>
      <c r="L45" s="642"/>
    </row>
    <row r="46" spans="1:12" ht="75.75" customHeight="1">
      <c r="A46" s="281">
        <v>7</v>
      </c>
      <c r="B46" s="648"/>
      <c r="C46" s="245" t="s">
        <v>513</v>
      </c>
      <c r="D46" s="245" t="s">
        <v>605</v>
      </c>
      <c r="E46" s="280" t="s">
        <v>553</v>
      </c>
      <c r="F46" s="244" t="s">
        <v>606</v>
      </c>
      <c r="G46" s="239">
        <v>2810011</v>
      </c>
      <c r="H46" s="241" t="s">
        <v>588</v>
      </c>
      <c r="I46" s="240">
        <v>11</v>
      </c>
      <c r="J46" s="239">
        <v>4100</v>
      </c>
      <c r="K46" s="273">
        <v>11</v>
      </c>
      <c r="L46" s="238">
        <v>53</v>
      </c>
    </row>
    <row r="47" spans="1:12" ht="23.25" customHeight="1">
      <c r="A47" s="669">
        <v>8</v>
      </c>
      <c r="B47" s="656" t="s">
        <v>514</v>
      </c>
      <c r="C47" s="658" t="s">
        <v>607</v>
      </c>
      <c r="D47" s="657" t="s">
        <v>608</v>
      </c>
      <c r="E47" s="660" t="s">
        <v>554</v>
      </c>
      <c r="F47" s="670" t="s">
        <v>609</v>
      </c>
      <c r="G47" s="668">
        <v>2808011</v>
      </c>
      <c r="H47" s="251" t="s">
        <v>515</v>
      </c>
      <c r="I47" s="240">
        <v>19</v>
      </c>
      <c r="J47" s="239">
        <v>4900</v>
      </c>
      <c r="K47" s="239">
        <v>0</v>
      </c>
      <c r="L47" s="238" t="s">
        <v>585</v>
      </c>
    </row>
    <row r="48" spans="1:12" ht="33" customHeight="1">
      <c r="A48" s="669"/>
      <c r="B48" s="656"/>
      <c r="C48" s="658"/>
      <c r="D48" s="657"/>
      <c r="E48" s="660"/>
      <c r="F48" s="671"/>
      <c r="G48" s="668"/>
      <c r="H48" s="241" t="s">
        <v>610</v>
      </c>
      <c r="I48" s="240">
        <v>40</v>
      </c>
      <c r="J48" s="239">
        <v>4580</v>
      </c>
      <c r="K48" s="239">
        <v>11</v>
      </c>
      <c r="L48" s="238">
        <v>25</v>
      </c>
    </row>
    <row r="49" spans="1:12" ht="23.25" customHeight="1">
      <c r="A49" s="669"/>
      <c r="B49" s="656"/>
      <c r="C49" s="658"/>
      <c r="D49" s="657"/>
      <c r="E49" s="660"/>
      <c r="F49" s="671"/>
      <c r="G49" s="668"/>
      <c r="H49" s="241" t="s">
        <v>501</v>
      </c>
      <c r="I49" s="240">
        <v>1</v>
      </c>
      <c r="J49" s="239">
        <v>4000</v>
      </c>
      <c r="K49" s="239">
        <v>38</v>
      </c>
      <c r="L49" s="238">
        <v>7</v>
      </c>
    </row>
    <row r="50" spans="1:12" ht="33.75" customHeight="1">
      <c r="A50" s="669"/>
      <c r="B50" s="656"/>
      <c r="C50" s="658"/>
      <c r="D50" s="657"/>
      <c r="E50" s="660"/>
      <c r="F50" s="671"/>
      <c r="G50" s="668"/>
      <c r="H50" s="241" t="s">
        <v>575</v>
      </c>
      <c r="I50" s="240">
        <v>8</v>
      </c>
      <c r="J50" s="239">
        <v>4260</v>
      </c>
      <c r="K50" s="239">
        <v>3</v>
      </c>
      <c r="L50" s="238">
        <v>1</v>
      </c>
    </row>
    <row r="51" spans="1:12" ht="51" customHeight="1">
      <c r="A51" s="669"/>
      <c r="B51" s="656"/>
      <c r="C51" s="658"/>
      <c r="D51" s="657"/>
      <c r="E51" s="660"/>
      <c r="F51" s="671"/>
      <c r="G51" s="668"/>
      <c r="H51" s="243" t="s">
        <v>611</v>
      </c>
      <c r="I51" s="240">
        <v>4</v>
      </c>
      <c r="J51" s="239">
        <v>4450</v>
      </c>
      <c r="K51" s="239">
        <v>25</v>
      </c>
      <c r="L51" s="238">
        <v>29</v>
      </c>
    </row>
    <row r="52" spans="1:12" ht="25.5" customHeight="1">
      <c r="A52" s="669"/>
      <c r="B52" s="656"/>
      <c r="C52" s="658"/>
      <c r="D52" s="657"/>
      <c r="E52" s="660"/>
      <c r="F52" s="671"/>
      <c r="G52" s="668"/>
      <c r="H52" s="241" t="s">
        <v>612</v>
      </c>
      <c r="I52" s="240">
        <v>5</v>
      </c>
      <c r="J52" s="239">
        <v>4401</v>
      </c>
      <c r="K52" s="239">
        <v>20</v>
      </c>
      <c r="L52" s="238">
        <v>28</v>
      </c>
    </row>
    <row r="53" spans="1:12" ht="28.5" customHeight="1">
      <c r="A53" s="669"/>
      <c r="B53" s="656"/>
      <c r="C53" s="658"/>
      <c r="D53" s="657"/>
      <c r="E53" s="660"/>
      <c r="F53" s="672"/>
      <c r="G53" s="668"/>
      <c r="H53" s="241" t="s">
        <v>569</v>
      </c>
      <c r="I53" s="240">
        <v>33</v>
      </c>
      <c r="J53" s="239">
        <v>4500</v>
      </c>
      <c r="K53" s="239">
        <v>25</v>
      </c>
      <c r="L53" s="238">
        <v>5</v>
      </c>
    </row>
    <row r="54" spans="1:12" ht="29.25" customHeight="1">
      <c r="A54" s="655">
        <v>9</v>
      </c>
      <c r="B54" s="656" t="s">
        <v>516</v>
      </c>
      <c r="C54" s="658" t="s">
        <v>613</v>
      </c>
      <c r="D54" s="658" t="s">
        <v>614</v>
      </c>
      <c r="E54" s="660" t="s">
        <v>235</v>
      </c>
      <c r="F54" s="658" t="s">
        <v>615</v>
      </c>
      <c r="G54" s="668">
        <v>2801011</v>
      </c>
      <c r="H54" s="241" t="s">
        <v>598</v>
      </c>
      <c r="I54" s="240">
        <v>11</v>
      </c>
      <c r="J54" s="239">
        <v>4260</v>
      </c>
      <c r="K54" s="239">
        <v>4</v>
      </c>
      <c r="L54" s="238">
        <v>1</v>
      </c>
    </row>
    <row r="55" spans="1:12" ht="28.5" customHeight="1">
      <c r="A55" s="655"/>
      <c r="B55" s="656"/>
      <c r="C55" s="658"/>
      <c r="D55" s="658"/>
      <c r="E55" s="660"/>
      <c r="F55" s="658"/>
      <c r="G55" s="668"/>
      <c r="H55" s="241" t="s">
        <v>616</v>
      </c>
      <c r="I55" s="240">
        <v>40</v>
      </c>
      <c r="J55" s="239">
        <v>4272</v>
      </c>
      <c r="K55" s="239">
        <v>19</v>
      </c>
      <c r="L55" s="238">
        <v>42</v>
      </c>
    </row>
    <row r="56" spans="1:12" ht="56.25" customHeight="1">
      <c r="A56" s="655"/>
      <c r="B56" s="656"/>
      <c r="C56" s="658"/>
      <c r="D56" s="658"/>
      <c r="E56" s="660"/>
      <c r="F56" s="658"/>
      <c r="G56" s="668"/>
      <c r="H56" s="241" t="s">
        <v>617</v>
      </c>
      <c r="I56" s="240">
        <v>7</v>
      </c>
      <c r="J56" s="239">
        <v>4500</v>
      </c>
      <c r="K56" s="273">
        <v>28</v>
      </c>
      <c r="L56" s="238">
        <v>5</v>
      </c>
    </row>
    <row r="57" spans="1:12" ht="56.25" customHeight="1">
      <c r="A57" s="655"/>
      <c r="B57" s="656"/>
      <c r="C57" s="658"/>
      <c r="D57" s="658"/>
      <c r="E57" s="660"/>
      <c r="F57" s="658"/>
      <c r="G57" s="668"/>
      <c r="H57" s="241" t="s">
        <v>618</v>
      </c>
      <c r="I57" s="240">
        <v>1</v>
      </c>
      <c r="J57" s="239">
        <v>4000</v>
      </c>
      <c r="K57" s="239">
        <v>38</v>
      </c>
      <c r="L57" s="238">
        <v>7</v>
      </c>
    </row>
    <row r="58" spans="1:12" ht="27.75" customHeight="1">
      <c r="A58" s="655"/>
      <c r="B58" s="656"/>
      <c r="C58" s="658"/>
      <c r="D58" s="658"/>
      <c r="E58" s="660"/>
      <c r="F58" s="658"/>
      <c r="G58" s="668"/>
      <c r="H58" s="241" t="s">
        <v>619</v>
      </c>
      <c r="I58" s="240">
        <v>8</v>
      </c>
      <c r="J58" s="239">
        <v>4580</v>
      </c>
      <c r="K58" s="273">
        <v>18</v>
      </c>
      <c r="L58" s="238">
        <v>25</v>
      </c>
    </row>
    <row r="59" spans="1:12" ht="36.75" customHeight="1">
      <c r="A59" s="655"/>
      <c r="B59" s="656"/>
      <c r="C59" s="658"/>
      <c r="D59" s="658"/>
      <c r="E59" s="660"/>
      <c r="F59" s="658"/>
      <c r="G59" s="668"/>
      <c r="H59" s="241" t="s">
        <v>1292</v>
      </c>
      <c r="I59" s="240">
        <v>2</v>
      </c>
      <c r="J59" s="239">
        <v>4401</v>
      </c>
      <c r="K59" s="239">
        <v>15</v>
      </c>
      <c r="L59" s="238">
        <v>28</v>
      </c>
    </row>
    <row r="60" spans="1:12" ht="33.75" customHeight="1">
      <c r="A60" s="655"/>
      <c r="B60" s="656"/>
      <c r="C60" s="658"/>
      <c r="D60" s="658"/>
      <c r="E60" s="660"/>
      <c r="F60" s="658"/>
      <c r="G60" s="668"/>
      <c r="H60" s="241" t="s">
        <v>570</v>
      </c>
      <c r="I60" s="240">
        <v>23</v>
      </c>
      <c r="J60" s="239">
        <v>4450</v>
      </c>
      <c r="K60" s="239">
        <v>25</v>
      </c>
      <c r="L60" s="238">
        <v>29</v>
      </c>
    </row>
    <row r="61" spans="1:12" ht="30" customHeight="1">
      <c r="A61" s="655">
        <v>10</v>
      </c>
      <c r="B61" s="656" t="s">
        <v>517</v>
      </c>
      <c r="C61" s="675" t="s">
        <v>620</v>
      </c>
      <c r="D61" s="657" t="s">
        <v>621</v>
      </c>
      <c r="E61" s="660" t="s">
        <v>265</v>
      </c>
      <c r="F61" s="657" t="s">
        <v>622</v>
      </c>
      <c r="G61" s="668" t="s">
        <v>518</v>
      </c>
      <c r="H61" s="257" t="s">
        <v>519</v>
      </c>
      <c r="I61" s="256">
        <v>6</v>
      </c>
      <c r="J61" s="239">
        <v>4900</v>
      </c>
      <c r="K61" s="255">
        <v>0</v>
      </c>
      <c r="L61" s="254" t="s">
        <v>568</v>
      </c>
    </row>
    <row r="62" spans="1:12" ht="30" customHeight="1">
      <c r="A62" s="655"/>
      <c r="B62" s="656"/>
      <c r="C62" s="675"/>
      <c r="D62" s="657"/>
      <c r="E62" s="660"/>
      <c r="F62" s="657"/>
      <c r="G62" s="668"/>
      <c r="H62" s="241" t="s">
        <v>623</v>
      </c>
      <c r="I62" s="240">
        <v>12</v>
      </c>
      <c r="J62" s="239">
        <v>4260</v>
      </c>
      <c r="K62" s="239">
        <v>3</v>
      </c>
      <c r="L62" s="238">
        <v>1</v>
      </c>
    </row>
    <row r="63" spans="1:12" ht="37.5" customHeight="1">
      <c r="A63" s="655"/>
      <c r="B63" s="656"/>
      <c r="C63" s="675"/>
      <c r="D63" s="657"/>
      <c r="E63" s="660"/>
      <c r="F63" s="657"/>
      <c r="G63" s="668"/>
      <c r="H63" s="241" t="s">
        <v>624</v>
      </c>
      <c r="I63" s="240">
        <v>45</v>
      </c>
      <c r="J63" s="239">
        <v>4500</v>
      </c>
      <c r="K63" s="239">
        <v>30</v>
      </c>
      <c r="L63" s="238">
        <v>5</v>
      </c>
    </row>
    <row r="64" spans="1:12" ht="31.5" customHeight="1">
      <c r="A64" s="655"/>
      <c r="B64" s="656"/>
      <c r="C64" s="675"/>
      <c r="D64" s="657"/>
      <c r="E64" s="660"/>
      <c r="F64" s="657"/>
      <c r="G64" s="668"/>
      <c r="H64" s="241" t="s">
        <v>594</v>
      </c>
      <c r="I64" s="240">
        <v>2</v>
      </c>
      <c r="J64" s="239">
        <v>4000</v>
      </c>
      <c r="K64" s="239">
        <v>45</v>
      </c>
      <c r="L64" s="238">
        <v>7</v>
      </c>
    </row>
    <row r="65" spans="1:12" ht="27" customHeight="1">
      <c r="A65" s="655"/>
      <c r="B65" s="656"/>
      <c r="C65" s="675"/>
      <c r="D65" s="657"/>
      <c r="E65" s="660"/>
      <c r="F65" s="657"/>
      <c r="G65" s="668"/>
      <c r="H65" s="241" t="s">
        <v>625</v>
      </c>
      <c r="I65" s="240">
        <v>5</v>
      </c>
      <c r="J65" s="239">
        <v>4401</v>
      </c>
      <c r="K65" s="239">
        <v>15</v>
      </c>
      <c r="L65" s="238">
        <v>28</v>
      </c>
    </row>
    <row r="66" spans="1:12" ht="38.25" customHeight="1">
      <c r="A66" s="655"/>
      <c r="B66" s="656"/>
      <c r="C66" s="675"/>
      <c r="D66" s="657"/>
      <c r="E66" s="660"/>
      <c r="F66" s="657"/>
      <c r="G66" s="668"/>
      <c r="H66" s="241" t="s">
        <v>626</v>
      </c>
      <c r="I66" s="240">
        <v>4</v>
      </c>
      <c r="J66" s="239">
        <v>4450</v>
      </c>
      <c r="K66" s="239">
        <v>44</v>
      </c>
      <c r="L66" s="238">
        <v>29</v>
      </c>
    </row>
    <row r="67" spans="1:12" ht="30" customHeight="1">
      <c r="A67" s="655">
        <v>11</v>
      </c>
      <c r="B67" s="656" t="s">
        <v>520</v>
      </c>
      <c r="C67" s="673" t="s">
        <v>627</v>
      </c>
      <c r="D67" s="673" t="s">
        <v>628</v>
      </c>
      <c r="E67" s="674" t="s">
        <v>268</v>
      </c>
      <c r="F67" s="673" t="s">
        <v>628</v>
      </c>
      <c r="G67" s="641" t="s">
        <v>521</v>
      </c>
      <c r="H67" s="251" t="s">
        <v>519</v>
      </c>
      <c r="I67" s="240">
        <v>5</v>
      </c>
      <c r="J67" s="239">
        <v>4900</v>
      </c>
      <c r="K67" s="239">
        <v>0</v>
      </c>
      <c r="L67" s="238" t="s">
        <v>568</v>
      </c>
    </row>
    <row r="68" spans="1:12" ht="30" customHeight="1">
      <c r="A68" s="655"/>
      <c r="B68" s="656"/>
      <c r="C68" s="673"/>
      <c r="D68" s="673"/>
      <c r="E68" s="674"/>
      <c r="F68" s="673"/>
      <c r="G68" s="641"/>
      <c r="H68" s="241" t="s">
        <v>594</v>
      </c>
      <c r="I68" s="240">
        <v>1</v>
      </c>
      <c r="J68" s="239">
        <v>4000</v>
      </c>
      <c r="K68" s="239">
        <v>32</v>
      </c>
      <c r="L68" s="238">
        <v>7</v>
      </c>
    </row>
    <row r="69" spans="1:12" ht="30" customHeight="1">
      <c r="A69" s="655"/>
      <c r="B69" s="656"/>
      <c r="C69" s="673"/>
      <c r="D69" s="673"/>
      <c r="E69" s="674"/>
      <c r="F69" s="673"/>
      <c r="G69" s="641"/>
      <c r="H69" s="241" t="s">
        <v>583</v>
      </c>
      <c r="I69" s="240">
        <v>4</v>
      </c>
      <c r="J69" s="239">
        <v>4401</v>
      </c>
      <c r="K69" s="239">
        <v>11</v>
      </c>
      <c r="L69" s="238">
        <v>28</v>
      </c>
    </row>
    <row r="70" spans="1:12" ht="30" customHeight="1">
      <c r="A70" s="655"/>
      <c r="B70" s="656"/>
      <c r="C70" s="673"/>
      <c r="D70" s="673"/>
      <c r="E70" s="674"/>
      <c r="F70" s="673"/>
      <c r="G70" s="641"/>
      <c r="H70" s="241" t="s">
        <v>570</v>
      </c>
      <c r="I70" s="240">
        <v>3</v>
      </c>
      <c r="J70" s="239">
        <v>4450</v>
      </c>
      <c r="K70" s="239">
        <v>18</v>
      </c>
      <c r="L70" s="238">
        <v>29</v>
      </c>
    </row>
    <row r="71" spans="1:12" ht="30" customHeight="1">
      <c r="A71" s="655"/>
      <c r="B71" s="656"/>
      <c r="C71" s="673"/>
      <c r="D71" s="673"/>
      <c r="E71" s="674"/>
      <c r="F71" s="673"/>
      <c r="G71" s="641"/>
      <c r="H71" s="241" t="s">
        <v>629</v>
      </c>
      <c r="I71" s="240">
        <v>2</v>
      </c>
      <c r="J71" s="239">
        <v>4500</v>
      </c>
      <c r="K71" s="239">
        <v>19</v>
      </c>
      <c r="L71" s="238">
        <v>5</v>
      </c>
    </row>
    <row r="72" spans="1:12" ht="40.5" customHeight="1">
      <c r="A72" s="655">
        <v>12</v>
      </c>
      <c r="B72" s="646" t="s">
        <v>522</v>
      </c>
      <c r="C72" s="658" t="s">
        <v>630</v>
      </c>
      <c r="D72" s="658" t="s">
        <v>631</v>
      </c>
      <c r="E72" s="660" t="s">
        <v>283</v>
      </c>
      <c r="F72" s="658" t="s">
        <v>632</v>
      </c>
      <c r="G72" s="668">
        <v>2814024</v>
      </c>
      <c r="H72" s="243" t="s">
        <v>633</v>
      </c>
      <c r="I72" s="240">
        <v>63</v>
      </c>
      <c r="J72" s="239">
        <v>4000</v>
      </c>
      <c r="K72" s="239">
        <v>34</v>
      </c>
      <c r="L72" s="238">
        <v>7</v>
      </c>
    </row>
    <row r="73" spans="1:12" ht="24" customHeight="1">
      <c r="A73" s="655"/>
      <c r="B73" s="647"/>
      <c r="C73" s="658"/>
      <c r="D73" s="658"/>
      <c r="E73" s="660"/>
      <c r="F73" s="658"/>
      <c r="G73" s="668"/>
      <c r="H73" s="241" t="s">
        <v>579</v>
      </c>
      <c r="I73" s="240">
        <v>2</v>
      </c>
      <c r="J73" s="239">
        <v>4220</v>
      </c>
      <c r="K73" s="239">
        <v>24</v>
      </c>
      <c r="L73" s="238">
        <v>22</v>
      </c>
    </row>
    <row r="74" spans="1:12" ht="37.5" customHeight="1">
      <c r="A74" s="655"/>
      <c r="B74" s="647"/>
      <c r="C74" s="658"/>
      <c r="D74" s="658"/>
      <c r="E74" s="660"/>
      <c r="F74" s="658"/>
      <c r="G74" s="668"/>
      <c r="H74" s="241" t="s">
        <v>634</v>
      </c>
      <c r="I74" s="240">
        <v>3</v>
      </c>
      <c r="J74" s="239">
        <v>4260</v>
      </c>
      <c r="K74" s="239">
        <v>5</v>
      </c>
      <c r="L74" s="238">
        <v>1</v>
      </c>
    </row>
    <row r="75" spans="1:12" ht="18.75" customHeight="1">
      <c r="A75" s="655"/>
      <c r="B75" s="647"/>
      <c r="C75" s="658"/>
      <c r="D75" s="658"/>
      <c r="E75" s="660"/>
      <c r="F75" s="658"/>
      <c r="G75" s="668"/>
      <c r="H75" s="241" t="s">
        <v>515</v>
      </c>
      <c r="I75" s="240">
        <v>12</v>
      </c>
      <c r="J75" s="239">
        <v>4900</v>
      </c>
      <c r="K75" s="239">
        <v>0</v>
      </c>
      <c r="L75" s="238" t="s">
        <v>585</v>
      </c>
    </row>
    <row r="76" spans="1:12" ht="45" customHeight="1">
      <c r="A76" s="655"/>
      <c r="B76" s="647"/>
      <c r="C76" s="658"/>
      <c r="D76" s="658"/>
      <c r="E76" s="660"/>
      <c r="F76" s="658"/>
      <c r="G76" s="668"/>
      <c r="H76" s="241" t="s">
        <v>635</v>
      </c>
      <c r="I76" s="240">
        <v>71</v>
      </c>
      <c r="J76" s="239">
        <v>4500</v>
      </c>
      <c r="K76" s="239">
        <v>35</v>
      </c>
      <c r="L76" s="238">
        <v>5</v>
      </c>
    </row>
    <row r="77" spans="1:12" ht="30" customHeight="1">
      <c r="A77" s="655"/>
      <c r="B77" s="647"/>
      <c r="C77" s="658"/>
      <c r="D77" s="658"/>
      <c r="E77" s="660"/>
      <c r="F77" s="658"/>
      <c r="G77" s="668"/>
      <c r="H77" s="241" t="s">
        <v>636</v>
      </c>
      <c r="I77" s="240">
        <v>8</v>
      </c>
      <c r="J77" s="239">
        <v>4580</v>
      </c>
      <c r="K77" s="239">
        <v>26</v>
      </c>
      <c r="L77" s="238">
        <v>25</v>
      </c>
    </row>
    <row r="78" spans="1:12" ht="30" customHeight="1">
      <c r="A78" s="655"/>
      <c r="B78" s="647"/>
      <c r="C78" s="658"/>
      <c r="D78" s="658"/>
      <c r="E78" s="660"/>
      <c r="F78" s="658"/>
      <c r="G78" s="668"/>
      <c r="H78" s="241" t="s">
        <v>637</v>
      </c>
      <c r="I78" s="240">
        <v>46</v>
      </c>
      <c r="J78" s="239">
        <v>4401</v>
      </c>
      <c r="K78" s="239">
        <v>15</v>
      </c>
      <c r="L78" s="238">
        <v>28</v>
      </c>
    </row>
    <row r="79" spans="1:12" ht="30" customHeight="1">
      <c r="A79" s="655"/>
      <c r="B79" s="647"/>
      <c r="C79" s="658"/>
      <c r="D79" s="658"/>
      <c r="E79" s="660"/>
      <c r="F79" s="658"/>
      <c r="G79" s="668"/>
      <c r="H79" s="241" t="s">
        <v>570</v>
      </c>
      <c r="I79" s="240">
        <v>5</v>
      </c>
      <c r="J79" s="239">
        <v>4450</v>
      </c>
      <c r="K79" s="239">
        <v>18</v>
      </c>
      <c r="L79" s="238">
        <v>29</v>
      </c>
    </row>
    <row r="80" spans="1:12" ht="66" customHeight="1">
      <c r="A80" s="676">
        <v>13</v>
      </c>
      <c r="B80" s="677" t="s">
        <v>1286</v>
      </c>
      <c r="C80" s="680" t="s">
        <v>523</v>
      </c>
      <c r="D80" s="658" t="s">
        <v>638</v>
      </c>
      <c r="E80" s="660" t="s">
        <v>229</v>
      </c>
      <c r="F80" s="658" t="s">
        <v>638</v>
      </c>
      <c r="G80" s="668">
        <v>2862011</v>
      </c>
      <c r="H80" s="278" t="s">
        <v>639</v>
      </c>
      <c r="I80" s="240">
        <v>118</v>
      </c>
      <c r="J80" s="239">
        <v>4450</v>
      </c>
      <c r="K80" s="239">
        <v>76</v>
      </c>
      <c r="L80" s="238">
        <v>29</v>
      </c>
    </row>
    <row r="81" spans="1:12" ht="40.5" customHeight="1">
      <c r="A81" s="676"/>
      <c r="B81" s="678"/>
      <c r="C81" s="680"/>
      <c r="D81" s="658"/>
      <c r="E81" s="660"/>
      <c r="F81" s="658"/>
      <c r="G81" s="668"/>
      <c r="H81" s="278" t="s">
        <v>640</v>
      </c>
      <c r="I81" s="240">
        <v>11</v>
      </c>
      <c r="J81" s="239">
        <v>4260</v>
      </c>
      <c r="K81" s="239">
        <v>15</v>
      </c>
      <c r="L81" s="238">
        <v>1</v>
      </c>
    </row>
    <row r="82" spans="1:12" ht="30" customHeight="1">
      <c r="A82" s="676"/>
      <c r="B82" s="678"/>
      <c r="C82" s="680"/>
      <c r="D82" s="658"/>
      <c r="E82" s="660"/>
      <c r="F82" s="658"/>
      <c r="G82" s="668"/>
      <c r="H82" s="278" t="s">
        <v>641</v>
      </c>
      <c r="I82" s="240">
        <v>102</v>
      </c>
      <c r="J82" s="239">
        <v>4530</v>
      </c>
      <c r="K82" s="239">
        <v>14</v>
      </c>
      <c r="L82" s="238">
        <v>39</v>
      </c>
    </row>
    <row r="83" spans="1:12" ht="30" customHeight="1">
      <c r="A83" s="676"/>
      <c r="B83" s="678"/>
      <c r="C83" s="680"/>
      <c r="D83" s="658"/>
      <c r="E83" s="660"/>
      <c r="F83" s="658"/>
      <c r="G83" s="668"/>
      <c r="H83" s="278" t="s">
        <v>642</v>
      </c>
      <c r="I83" s="240">
        <v>111</v>
      </c>
      <c r="J83" s="239">
        <v>4560</v>
      </c>
      <c r="K83" s="239">
        <v>19</v>
      </c>
      <c r="L83" s="238">
        <v>12</v>
      </c>
    </row>
    <row r="84" spans="1:12" ht="22.5" customHeight="1">
      <c r="A84" s="676"/>
      <c r="B84" s="678"/>
      <c r="C84" s="680"/>
      <c r="D84" s="658"/>
      <c r="E84" s="660"/>
      <c r="F84" s="658"/>
      <c r="G84" s="668"/>
      <c r="H84" s="278" t="s">
        <v>588</v>
      </c>
      <c r="I84" s="240">
        <v>129</v>
      </c>
      <c r="J84" s="239">
        <v>4100</v>
      </c>
      <c r="K84" s="273">
        <v>35</v>
      </c>
      <c r="L84" s="238">
        <v>53</v>
      </c>
    </row>
    <row r="85" spans="1:12" ht="30" customHeight="1">
      <c r="A85" s="676"/>
      <c r="B85" s="678"/>
      <c r="C85" s="680"/>
      <c r="D85" s="658"/>
      <c r="E85" s="660"/>
      <c r="F85" s="658"/>
      <c r="G85" s="668"/>
      <c r="H85" s="278" t="s">
        <v>643</v>
      </c>
      <c r="I85" s="240">
        <v>130</v>
      </c>
      <c r="J85" s="239">
        <v>4220</v>
      </c>
      <c r="K85" s="239">
        <v>22</v>
      </c>
      <c r="L85" s="238">
        <v>22</v>
      </c>
    </row>
    <row r="86" spans="1:12" ht="24" customHeight="1">
      <c r="A86" s="676"/>
      <c r="B86" s="678"/>
      <c r="C86" s="680"/>
      <c r="D86" s="658"/>
      <c r="E86" s="660"/>
      <c r="F86" s="658"/>
      <c r="G86" s="668"/>
      <c r="H86" s="278" t="s">
        <v>644</v>
      </c>
      <c r="I86" s="240">
        <v>126</v>
      </c>
      <c r="J86" s="239">
        <v>4222</v>
      </c>
      <c r="K86" s="239">
        <v>16</v>
      </c>
      <c r="L86" s="238">
        <v>22</v>
      </c>
    </row>
    <row r="87" spans="1:12" ht="61.5" customHeight="1">
      <c r="A87" s="676"/>
      <c r="B87" s="678"/>
      <c r="C87" s="680"/>
      <c r="D87" s="658"/>
      <c r="E87" s="660"/>
      <c r="F87" s="658"/>
      <c r="G87" s="668"/>
      <c r="H87" s="279" t="s">
        <v>645</v>
      </c>
      <c r="I87" s="240">
        <v>8</v>
      </c>
      <c r="J87" s="239">
        <v>4610</v>
      </c>
      <c r="K87" s="239">
        <v>19</v>
      </c>
      <c r="L87" s="238">
        <v>26</v>
      </c>
    </row>
    <row r="88" spans="1:12" ht="69" customHeight="1">
      <c r="A88" s="676"/>
      <c r="B88" s="678"/>
      <c r="C88" s="680"/>
      <c r="D88" s="658"/>
      <c r="E88" s="660"/>
      <c r="F88" s="658"/>
      <c r="G88" s="668"/>
      <c r="H88" s="278" t="s">
        <v>646</v>
      </c>
      <c r="I88" s="240">
        <v>10</v>
      </c>
      <c r="J88" s="239">
        <v>4580</v>
      </c>
      <c r="K88" s="239">
        <v>27</v>
      </c>
      <c r="L88" s="238">
        <v>25</v>
      </c>
    </row>
    <row r="89" spans="1:12" ht="30" customHeight="1">
      <c r="A89" s="676"/>
      <c r="B89" s="678"/>
      <c r="C89" s="680"/>
      <c r="D89" s="658"/>
      <c r="E89" s="660"/>
      <c r="F89" s="658"/>
      <c r="G89" s="668"/>
      <c r="H89" s="278" t="s">
        <v>647</v>
      </c>
      <c r="I89" s="277">
        <v>12</v>
      </c>
      <c r="J89" s="246">
        <v>4570</v>
      </c>
      <c r="K89" s="246">
        <v>30</v>
      </c>
      <c r="L89" s="276">
        <v>21</v>
      </c>
    </row>
    <row r="90" spans="1:12" ht="30" customHeight="1">
      <c r="A90" s="676"/>
      <c r="B90" s="678"/>
      <c r="C90" s="680"/>
      <c r="D90" s="658"/>
      <c r="E90" s="660"/>
      <c r="F90" s="658"/>
      <c r="G90" s="681"/>
      <c r="H90" s="687" t="s">
        <v>648</v>
      </c>
      <c r="I90" s="689">
        <v>9</v>
      </c>
      <c r="J90" s="690">
        <v>4500</v>
      </c>
      <c r="K90" s="690">
        <v>18</v>
      </c>
      <c r="L90" s="691">
        <v>5</v>
      </c>
    </row>
    <row r="91" spans="1:12" ht="10.5" customHeight="1">
      <c r="A91" s="676"/>
      <c r="B91" s="679"/>
      <c r="C91" s="680"/>
      <c r="D91" s="658"/>
      <c r="E91" s="660"/>
      <c r="F91" s="658"/>
      <c r="G91" s="681"/>
      <c r="H91" s="688"/>
      <c r="I91" s="689"/>
      <c r="J91" s="690"/>
      <c r="K91" s="690"/>
      <c r="L91" s="691"/>
    </row>
    <row r="92" spans="1:12" ht="27.75" customHeight="1">
      <c r="A92" s="676">
        <v>14</v>
      </c>
      <c r="B92" s="677" t="s">
        <v>1286</v>
      </c>
      <c r="C92" s="680" t="s">
        <v>524</v>
      </c>
      <c r="D92" s="658" t="s">
        <v>649</v>
      </c>
      <c r="E92" s="660" t="s">
        <v>233</v>
      </c>
      <c r="F92" s="658" t="s">
        <v>649</v>
      </c>
      <c r="G92" s="668">
        <v>2862011</v>
      </c>
      <c r="H92" s="684" t="s">
        <v>1291</v>
      </c>
      <c r="I92" s="686">
        <v>45</v>
      </c>
      <c r="J92" s="686">
        <v>4260</v>
      </c>
      <c r="K92" s="686">
        <v>8</v>
      </c>
      <c r="L92" s="682" t="s">
        <v>425</v>
      </c>
    </row>
    <row r="93" spans="1:12" ht="36" customHeight="1">
      <c r="A93" s="676"/>
      <c r="B93" s="678"/>
      <c r="C93" s="680"/>
      <c r="D93" s="658"/>
      <c r="E93" s="660"/>
      <c r="F93" s="658"/>
      <c r="G93" s="668"/>
      <c r="H93" s="685"/>
      <c r="I93" s="651"/>
      <c r="J93" s="651"/>
      <c r="K93" s="651"/>
      <c r="L93" s="683"/>
    </row>
    <row r="94" spans="1:12" ht="45.75" customHeight="1">
      <c r="A94" s="676"/>
      <c r="B94" s="678"/>
      <c r="C94" s="680"/>
      <c r="D94" s="658"/>
      <c r="E94" s="660"/>
      <c r="F94" s="658"/>
      <c r="G94" s="668"/>
      <c r="H94" s="241" t="s">
        <v>650</v>
      </c>
      <c r="I94" s="240">
        <v>65</v>
      </c>
      <c r="J94" s="239">
        <v>4220</v>
      </c>
      <c r="K94" s="239">
        <v>12</v>
      </c>
      <c r="L94" s="238">
        <v>22</v>
      </c>
    </row>
    <row r="95" spans="1:12" ht="30" customHeight="1">
      <c r="A95" s="676"/>
      <c r="B95" s="678"/>
      <c r="C95" s="680"/>
      <c r="D95" s="658"/>
      <c r="E95" s="660"/>
      <c r="F95" s="658"/>
      <c r="G95" s="668"/>
      <c r="H95" s="257" t="s">
        <v>651</v>
      </c>
      <c r="I95" s="256">
        <v>66</v>
      </c>
      <c r="J95" s="255">
        <v>4222</v>
      </c>
      <c r="K95" s="255">
        <v>16</v>
      </c>
      <c r="L95" s="254">
        <v>22</v>
      </c>
    </row>
    <row r="96" spans="1:12" ht="45.75" customHeight="1">
      <c r="A96" s="676"/>
      <c r="B96" s="678"/>
      <c r="C96" s="680"/>
      <c r="D96" s="658"/>
      <c r="E96" s="660"/>
      <c r="F96" s="658"/>
      <c r="G96" s="668"/>
      <c r="H96" s="275" t="s">
        <v>1024</v>
      </c>
      <c r="I96" s="240">
        <v>2</v>
      </c>
      <c r="J96" s="239">
        <v>4500</v>
      </c>
      <c r="K96" s="239">
        <v>32</v>
      </c>
      <c r="L96" s="238">
        <v>5</v>
      </c>
    </row>
    <row r="97" spans="1:12" ht="34.5" customHeight="1">
      <c r="A97" s="676"/>
      <c r="B97" s="678"/>
      <c r="C97" s="680"/>
      <c r="D97" s="658"/>
      <c r="E97" s="660"/>
      <c r="F97" s="658"/>
      <c r="G97" s="668"/>
      <c r="H97" s="241" t="s">
        <v>652</v>
      </c>
      <c r="I97" s="240">
        <v>3</v>
      </c>
      <c r="J97" s="239">
        <v>4000</v>
      </c>
      <c r="K97" s="239">
        <v>36</v>
      </c>
      <c r="L97" s="238">
        <v>7</v>
      </c>
    </row>
    <row r="98" spans="1:12" ht="30" customHeight="1">
      <c r="A98" s="676"/>
      <c r="B98" s="678"/>
      <c r="C98" s="680"/>
      <c r="D98" s="658"/>
      <c r="E98" s="660"/>
      <c r="F98" s="658"/>
      <c r="G98" s="668"/>
      <c r="H98" s="243" t="s">
        <v>653</v>
      </c>
      <c r="I98" s="240">
        <v>48</v>
      </c>
      <c r="J98" s="239">
        <v>4540</v>
      </c>
      <c r="K98" s="239">
        <v>38</v>
      </c>
      <c r="L98" s="274">
        <v>40</v>
      </c>
    </row>
    <row r="99" spans="1:12" ht="30" customHeight="1">
      <c r="A99" s="676"/>
      <c r="B99" s="679"/>
      <c r="C99" s="680"/>
      <c r="D99" s="658"/>
      <c r="E99" s="660"/>
      <c r="F99" s="658"/>
      <c r="G99" s="668"/>
      <c r="H99" s="241" t="s">
        <v>578</v>
      </c>
      <c r="I99" s="240">
        <v>60</v>
      </c>
      <c r="J99" s="239">
        <v>4580</v>
      </c>
      <c r="K99" s="239">
        <v>12</v>
      </c>
      <c r="L99" s="238">
        <v>25</v>
      </c>
    </row>
    <row r="100" spans="1:12" ht="21.75" customHeight="1">
      <c r="A100" s="643">
        <v>15</v>
      </c>
      <c r="B100" s="692" t="s">
        <v>1290</v>
      </c>
      <c r="C100" s="649" t="s">
        <v>525</v>
      </c>
      <c r="D100" s="649" t="s">
        <v>654</v>
      </c>
      <c r="E100" s="652" t="s">
        <v>555</v>
      </c>
      <c r="F100" s="649" t="s">
        <v>655</v>
      </c>
      <c r="G100" s="665">
        <v>2862011</v>
      </c>
      <c r="H100" s="241" t="s">
        <v>656</v>
      </c>
      <c r="I100" s="240">
        <v>1</v>
      </c>
      <c r="J100" s="239">
        <v>4000</v>
      </c>
      <c r="K100" s="239">
        <v>22</v>
      </c>
      <c r="L100" s="238">
        <v>7</v>
      </c>
    </row>
    <row r="101" spans="1:12" ht="35.25" customHeight="1">
      <c r="A101" s="644"/>
      <c r="B101" s="692"/>
      <c r="C101" s="650"/>
      <c r="D101" s="650"/>
      <c r="E101" s="653"/>
      <c r="F101" s="650"/>
      <c r="G101" s="666"/>
      <c r="H101" s="241" t="s">
        <v>657</v>
      </c>
      <c r="I101" s="240">
        <v>28</v>
      </c>
      <c r="J101" s="239">
        <v>4900</v>
      </c>
      <c r="K101" s="239">
        <v>0</v>
      </c>
      <c r="L101" s="238">
        <v>29</v>
      </c>
    </row>
    <row r="102" spans="1:12" ht="78.75" customHeight="1">
      <c r="A102" s="644"/>
      <c r="B102" s="692"/>
      <c r="C102" s="650"/>
      <c r="D102" s="650"/>
      <c r="E102" s="653"/>
      <c r="F102" s="650"/>
      <c r="G102" s="666"/>
      <c r="H102" s="241" t="s">
        <v>658</v>
      </c>
      <c r="I102" s="240">
        <v>2</v>
      </c>
      <c r="J102" s="239">
        <v>4000</v>
      </c>
      <c r="K102" s="239">
        <v>24</v>
      </c>
      <c r="L102" s="238">
        <v>53</v>
      </c>
    </row>
    <row r="103" spans="1:12" ht="41.25" customHeight="1">
      <c r="A103" s="644"/>
      <c r="B103" s="692"/>
      <c r="C103" s="650"/>
      <c r="D103" s="650"/>
      <c r="E103" s="653"/>
      <c r="F103" s="650"/>
      <c r="G103" s="666"/>
      <c r="H103" s="243" t="s">
        <v>1289</v>
      </c>
      <c r="I103" s="240">
        <v>3</v>
      </c>
      <c r="J103" s="239">
        <v>4500</v>
      </c>
      <c r="K103" s="273">
        <v>25</v>
      </c>
      <c r="L103" s="238">
        <v>5</v>
      </c>
    </row>
    <row r="104" spans="1:12" ht="30" customHeight="1">
      <c r="A104" s="644"/>
      <c r="B104" s="692"/>
      <c r="C104" s="650"/>
      <c r="D104" s="650"/>
      <c r="E104" s="653"/>
      <c r="F104" s="650"/>
      <c r="G104" s="666"/>
      <c r="H104" s="241" t="s">
        <v>659</v>
      </c>
      <c r="I104" s="240">
        <v>8</v>
      </c>
      <c r="J104" s="239">
        <v>4630</v>
      </c>
      <c r="K104" s="239">
        <v>9</v>
      </c>
      <c r="L104" s="238">
        <v>6</v>
      </c>
    </row>
    <row r="105" spans="1:12" ht="45.75" customHeight="1">
      <c r="A105" s="644"/>
      <c r="B105" s="692"/>
      <c r="C105" s="650"/>
      <c r="D105" s="650"/>
      <c r="E105" s="653"/>
      <c r="F105" s="650"/>
      <c r="G105" s="666"/>
      <c r="H105" s="241" t="s">
        <v>660</v>
      </c>
      <c r="I105" s="240">
        <v>4</v>
      </c>
      <c r="J105" s="239">
        <v>4580</v>
      </c>
      <c r="K105" s="239">
        <v>21</v>
      </c>
      <c r="L105" s="238">
        <v>25</v>
      </c>
    </row>
    <row r="106" spans="1:12" ht="36.75" customHeight="1">
      <c r="A106" s="644"/>
      <c r="B106" s="692"/>
      <c r="C106" s="650"/>
      <c r="D106" s="650"/>
      <c r="E106" s="653"/>
      <c r="F106" s="650"/>
      <c r="G106" s="666"/>
      <c r="H106" s="241" t="s">
        <v>661</v>
      </c>
      <c r="I106" s="240">
        <v>14</v>
      </c>
      <c r="J106" s="239">
        <v>4520</v>
      </c>
      <c r="K106" s="239">
        <v>18</v>
      </c>
      <c r="L106" s="238">
        <v>4</v>
      </c>
    </row>
    <row r="107" spans="1:12" ht="29.25" customHeight="1">
      <c r="A107" s="644"/>
      <c r="B107" s="692"/>
      <c r="C107" s="650"/>
      <c r="D107" s="650"/>
      <c r="E107" s="653"/>
      <c r="F107" s="650"/>
      <c r="G107" s="666"/>
      <c r="H107" s="241" t="s">
        <v>662</v>
      </c>
      <c r="I107" s="240">
        <v>17</v>
      </c>
      <c r="J107" s="239">
        <v>4260</v>
      </c>
      <c r="K107" s="273">
        <v>6</v>
      </c>
      <c r="L107" s="238">
        <v>1</v>
      </c>
    </row>
    <row r="108" spans="1:12" ht="36.75" customHeight="1">
      <c r="A108" s="645"/>
      <c r="B108" s="693"/>
      <c r="C108" s="651"/>
      <c r="D108" s="651"/>
      <c r="E108" s="654"/>
      <c r="F108" s="651"/>
      <c r="G108" s="667"/>
      <c r="H108" s="243" t="s">
        <v>1023</v>
      </c>
      <c r="I108" s="240">
        <v>70</v>
      </c>
      <c r="J108" s="239">
        <v>4450</v>
      </c>
      <c r="K108" s="239">
        <v>51</v>
      </c>
      <c r="L108" s="238">
        <v>29</v>
      </c>
    </row>
    <row r="109" spans="1:12" ht="23.25" customHeight="1">
      <c r="A109" s="655">
        <v>16</v>
      </c>
      <c r="B109" s="700" t="s">
        <v>1286</v>
      </c>
      <c r="C109" s="673" t="s">
        <v>526</v>
      </c>
      <c r="D109" s="673" t="s">
        <v>663</v>
      </c>
      <c r="E109" s="674" t="s">
        <v>556</v>
      </c>
      <c r="F109" s="673" t="s">
        <v>664</v>
      </c>
      <c r="G109" s="641">
        <v>2862011</v>
      </c>
      <c r="H109" s="165" t="s">
        <v>515</v>
      </c>
      <c r="I109" s="240">
        <v>44</v>
      </c>
      <c r="J109" s="239">
        <v>4900</v>
      </c>
      <c r="K109" s="239">
        <v>0</v>
      </c>
      <c r="L109" s="238">
        <v>15</v>
      </c>
    </row>
    <row r="110" spans="1:12" ht="36.75" customHeight="1">
      <c r="A110" s="655"/>
      <c r="B110" s="692"/>
      <c r="C110" s="673"/>
      <c r="D110" s="673"/>
      <c r="E110" s="674"/>
      <c r="F110" s="673"/>
      <c r="G110" s="641"/>
      <c r="H110" s="241" t="s">
        <v>665</v>
      </c>
      <c r="I110" s="240">
        <v>6</v>
      </c>
      <c r="J110" s="239">
        <v>4260</v>
      </c>
      <c r="K110" s="239">
        <v>6</v>
      </c>
      <c r="L110" s="238">
        <v>1</v>
      </c>
    </row>
    <row r="111" spans="1:12" ht="33" customHeight="1">
      <c r="A111" s="655"/>
      <c r="B111" s="692"/>
      <c r="C111" s="673"/>
      <c r="D111" s="673"/>
      <c r="E111" s="674"/>
      <c r="F111" s="673"/>
      <c r="G111" s="641"/>
      <c r="H111" s="241" t="s">
        <v>666</v>
      </c>
      <c r="I111" s="240">
        <v>7</v>
      </c>
      <c r="J111" s="239">
        <v>4500</v>
      </c>
      <c r="K111" s="239">
        <v>17</v>
      </c>
      <c r="L111" s="238">
        <v>5</v>
      </c>
    </row>
    <row r="112" spans="1:12" ht="30" customHeight="1">
      <c r="A112" s="655"/>
      <c r="B112" s="692"/>
      <c r="C112" s="673"/>
      <c r="D112" s="673"/>
      <c r="E112" s="674"/>
      <c r="F112" s="673"/>
      <c r="G112" s="641"/>
      <c r="H112" s="243" t="s">
        <v>667</v>
      </c>
      <c r="I112" s="240">
        <v>9</v>
      </c>
      <c r="J112" s="239">
        <v>4000</v>
      </c>
      <c r="K112" s="239">
        <v>25</v>
      </c>
      <c r="L112" s="238">
        <v>7</v>
      </c>
    </row>
    <row r="113" spans="1:12" ht="31.5" customHeight="1">
      <c r="A113" s="655"/>
      <c r="B113" s="692"/>
      <c r="C113" s="673"/>
      <c r="D113" s="673"/>
      <c r="E113" s="674"/>
      <c r="F113" s="673"/>
      <c r="G113" s="641"/>
      <c r="H113" s="241" t="s">
        <v>668</v>
      </c>
      <c r="I113" s="240">
        <v>11</v>
      </c>
      <c r="J113" s="239">
        <v>4220</v>
      </c>
      <c r="K113" s="239">
        <v>16</v>
      </c>
      <c r="L113" s="238">
        <v>22</v>
      </c>
    </row>
    <row r="114" spans="1:12" ht="37.5" customHeight="1">
      <c r="A114" s="655"/>
      <c r="B114" s="692"/>
      <c r="C114" s="673"/>
      <c r="D114" s="673"/>
      <c r="E114" s="674"/>
      <c r="F114" s="673"/>
      <c r="G114" s="641"/>
      <c r="H114" s="272" t="s">
        <v>669</v>
      </c>
      <c r="I114" s="240">
        <v>8</v>
      </c>
      <c r="J114" s="239">
        <v>4610</v>
      </c>
      <c r="K114" s="239">
        <v>16</v>
      </c>
      <c r="L114" s="238">
        <v>26</v>
      </c>
    </row>
    <row r="115" spans="1:12" ht="30" customHeight="1">
      <c r="A115" s="655"/>
      <c r="B115" s="692"/>
      <c r="C115" s="673"/>
      <c r="D115" s="673"/>
      <c r="E115" s="674"/>
      <c r="F115" s="673"/>
      <c r="G115" s="641"/>
      <c r="H115" s="241" t="s">
        <v>1022</v>
      </c>
      <c r="I115" s="240">
        <v>56</v>
      </c>
      <c r="J115" s="239">
        <v>4630</v>
      </c>
      <c r="K115" s="239">
        <v>9</v>
      </c>
      <c r="L115" s="238">
        <v>6</v>
      </c>
    </row>
    <row r="116" spans="1:12" ht="27.75" customHeight="1">
      <c r="A116" s="655"/>
      <c r="B116" s="693"/>
      <c r="C116" s="673"/>
      <c r="D116" s="673"/>
      <c r="E116" s="674"/>
      <c r="F116" s="673"/>
      <c r="G116" s="641"/>
      <c r="H116" s="241" t="s">
        <v>670</v>
      </c>
      <c r="I116" s="240">
        <v>13</v>
      </c>
      <c r="J116" s="239">
        <v>4570</v>
      </c>
      <c r="K116" s="239">
        <v>21</v>
      </c>
      <c r="L116" s="238">
        <v>21</v>
      </c>
    </row>
    <row r="117" spans="1:12" ht="75" customHeight="1">
      <c r="A117" s="643">
        <v>17</v>
      </c>
      <c r="B117" s="646" t="s">
        <v>1286</v>
      </c>
      <c r="C117" s="670" t="s">
        <v>671</v>
      </c>
      <c r="D117" s="694" t="s">
        <v>672</v>
      </c>
      <c r="E117" s="697" t="s">
        <v>231</v>
      </c>
      <c r="F117" s="694" t="s">
        <v>673</v>
      </c>
      <c r="G117" s="701">
        <v>2862011</v>
      </c>
      <c r="H117" s="241" t="s">
        <v>1288</v>
      </c>
      <c r="I117" s="240">
        <v>66</v>
      </c>
      <c r="J117" s="239">
        <v>4401</v>
      </c>
      <c r="K117" s="239">
        <v>26</v>
      </c>
      <c r="L117" s="238" t="s">
        <v>1287</v>
      </c>
    </row>
    <row r="118" spans="1:12" ht="30" customHeight="1">
      <c r="A118" s="644"/>
      <c r="B118" s="647"/>
      <c r="C118" s="671"/>
      <c r="D118" s="695"/>
      <c r="E118" s="698"/>
      <c r="F118" s="695"/>
      <c r="G118" s="702"/>
      <c r="H118" s="241" t="s">
        <v>598</v>
      </c>
      <c r="I118" s="240">
        <v>2</v>
      </c>
      <c r="J118" s="239">
        <v>4261</v>
      </c>
      <c r="K118" s="239">
        <v>9</v>
      </c>
      <c r="L118" s="238">
        <v>1</v>
      </c>
    </row>
    <row r="119" spans="1:12" ht="30" customHeight="1">
      <c r="A119" s="644"/>
      <c r="B119" s="647"/>
      <c r="C119" s="671"/>
      <c r="D119" s="695"/>
      <c r="E119" s="698"/>
      <c r="F119" s="695"/>
      <c r="G119" s="702"/>
      <c r="H119" s="241" t="s">
        <v>674</v>
      </c>
      <c r="I119" s="240">
        <v>92</v>
      </c>
      <c r="J119" s="239">
        <v>4341</v>
      </c>
      <c r="K119" s="239">
        <v>18</v>
      </c>
      <c r="L119" s="238">
        <v>8</v>
      </c>
    </row>
    <row r="120" spans="1:12" ht="30" customHeight="1">
      <c r="A120" s="644"/>
      <c r="B120" s="647"/>
      <c r="C120" s="671"/>
      <c r="D120" s="695"/>
      <c r="E120" s="698"/>
      <c r="F120" s="695"/>
      <c r="G120" s="702"/>
      <c r="H120" s="241" t="s">
        <v>675</v>
      </c>
      <c r="I120" s="240">
        <v>62</v>
      </c>
      <c r="J120" s="239">
        <v>4581</v>
      </c>
      <c r="K120" s="239">
        <v>18</v>
      </c>
      <c r="L120" s="238">
        <v>25</v>
      </c>
    </row>
    <row r="121" spans="1:12" ht="30" customHeight="1">
      <c r="A121" s="644"/>
      <c r="B121" s="647"/>
      <c r="C121" s="671"/>
      <c r="D121" s="695"/>
      <c r="E121" s="698"/>
      <c r="F121" s="695"/>
      <c r="G121" s="702"/>
      <c r="H121" s="241" t="s">
        <v>676</v>
      </c>
      <c r="I121" s="240">
        <v>80</v>
      </c>
      <c r="J121" s="239">
        <v>4221</v>
      </c>
      <c r="K121" s="239">
        <v>18</v>
      </c>
      <c r="L121" s="238">
        <v>58</v>
      </c>
    </row>
    <row r="122" spans="1:12" ht="45" customHeight="1">
      <c r="A122" s="644"/>
      <c r="B122" s="647"/>
      <c r="C122" s="671"/>
      <c r="D122" s="695"/>
      <c r="E122" s="698"/>
      <c r="F122" s="695"/>
      <c r="G122" s="702"/>
      <c r="H122" s="271" t="s">
        <v>677</v>
      </c>
      <c r="I122" s="270">
        <v>126</v>
      </c>
      <c r="J122" s="269">
        <v>4631</v>
      </c>
      <c r="K122" s="265">
        <v>10</v>
      </c>
      <c r="L122" s="264">
        <v>6</v>
      </c>
    </row>
    <row r="123" spans="1:12" ht="40.5" customHeight="1">
      <c r="A123" s="644"/>
      <c r="B123" s="647"/>
      <c r="C123" s="671"/>
      <c r="D123" s="695"/>
      <c r="E123" s="698"/>
      <c r="F123" s="695"/>
      <c r="G123" s="702"/>
      <c r="H123" s="268" t="s">
        <v>678</v>
      </c>
      <c r="I123" s="266">
        <v>131</v>
      </c>
      <c r="J123" s="266">
        <v>4611</v>
      </c>
      <c r="K123" s="265">
        <v>10</v>
      </c>
      <c r="L123" s="264">
        <v>61</v>
      </c>
    </row>
    <row r="124" spans="1:12" ht="43.5" customHeight="1">
      <c r="A124" s="644"/>
      <c r="B124" s="647"/>
      <c r="C124" s="671"/>
      <c r="D124" s="695"/>
      <c r="E124" s="698"/>
      <c r="F124" s="695"/>
      <c r="G124" s="702"/>
      <c r="H124" s="268" t="s">
        <v>679</v>
      </c>
      <c r="I124" s="267">
        <v>132</v>
      </c>
      <c r="J124" s="266">
        <v>4601</v>
      </c>
      <c r="K124" s="265">
        <v>8</v>
      </c>
      <c r="L124" s="264">
        <v>23</v>
      </c>
    </row>
    <row r="125" spans="1:12" ht="34.5" customHeight="1">
      <c r="A125" s="644"/>
      <c r="B125" s="648"/>
      <c r="C125" s="672"/>
      <c r="D125" s="696"/>
      <c r="E125" s="699"/>
      <c r="F125" s="696"/>
      <c r="G125" s="703"/>
      <c r="H125" s="257" t="s">
        <v>680</v>
      </c>
      <c r="I125" s="263">
        <v>61</v>
      </c>
      <c r="J125" s="255">
        <v>4501</v>
      </c>
      <c r="K125" s="239">
        <v>41</v>
      </c>
      <c r="L125" s="238">
        <v>4</v>
      </c>
    </row>
    <row r="126" spans="1:12" ht="30" customHeight="1">
      <c r="A126" s="705">
        <v>18</v>
      </c>
      <c r="B126" s="646" t="s">
        <v>1286</v>
      </c>
      <c r="C126" s="673" t="s">
        <v>527</v>
      </c>
      <c r="D126" s="261" t="s">
        <v>528</v>
      </c>
      <c r="E126" s="262" t="s">
        <v>557</v>
      </c>
      <c r="F126" s="261" t="s">
        <v>528</v>
      </c>
      <c r="G126" s="260">
        <v>2862011</v>
      </c>
      <c r="H126" s="661" t="s">
        <v>681</v>
      </c>
      <c r="I126" s="662">
        <v>1</v>
      </c>
      <c r="J126" s="641">
        <v>4450</v>
      </c>
      <c r="K126" s="641">
        <v>32</v>
      </c>
      <c r="L126" s="642">
        <v>29</v>
      </c>
    </row>
    <row r="127" spans="1:12" ht="33.75" customHeight="1">
      <c r="A127" s="645"/>
      <c r="B127" s="648"/>
      <c r="C127" s="673"/>
      <c r="D127" s="258" t="s">
        <v>682</v>
      </c>
      <c r="E127" s="259"/>
      <c r="F127" s="258" t="s">
        <v>683</v>
      </c>
      <c r="G127" s="255"/>
      <c r="H127" s="661"/>
      <c r="I127" s="662"/>
      <c r="J127" s="641"/>
      <c r="K127" s="641"/>
      <c r="L127" s="642"/>
    </row>
    <row r="128" spans="1:12" ht="52.5" customHeight="1">
      <c r="A128" s="655">
        <v>19</v>
      </c>
      <c r="B128" s="646" t="s">
        <v>522</v>
      </c>
      <c r="C128" s="673" t="s">
        <v>684</v>
      </c>
      <c r="D128" s="704" t="s">
        <v>685</v>
      </c>
      <c r="E128" s="674" t="s">
        <v>274</v>
      </c>
      <c r="F128" s="704" t="s">
        <v>686</v>
      </c>
      <c r="G128" s="641" t="s">
        <v>529</v>
      </c>
      <c r="H128" s="241" t="s">
        <v>1226</v>
      </c>
      <c r="I128" s="242">
        <v>1</v>
      </c>
      <c r="J128" s="239">
        <v>4000</v>
      </c>
      <c r="K128" s="239">
        <v>27</v>
      </c>
      <c r="L128" s="238">
        <v>7</v>
      </c>
    </row>
    <row r="129" spans="1:12" ht="39.75" customHeight="1">
      <c r="A129" s="655"/>
      <c r="B129" s="648"/>
      <c r="C129" s="673"/>
      <c r="D129" s="704"/>
      <c r="E129" s="674"/>
      <c r="F129" s="704"/>
      <c r="G129" s="641"/>
      <c r="H129" s="251" t="s">
        <v>519</v>
      </c>
      <c r="I129" s="240">
        <v>2</v>
      </c>
      <c r="J129" s="239">
        <v>4900</v>
      </c>
      <c r="K129" s="239">
        <v>0</v>
      </c>
      <c r="L129" s="238">
        <v>5</v>
      </c>
    </row>
    <row r="130" spans="1:12" ht="30" customHeight="1">
      <c r="A130" s="655">
        <v>20</v>
      </c>
      <c r="B130" s="656" t="s">
        <v>530</v>
      </c>
      <c r="C130" s="673" t="s">
        <v>687</v>
      </c>
      <c r="D130" s="704" t="s">
        <v>688</v>
      </c>
      <c r="E130" s="674" t="s">
        <v>271</v>
      </c>
      <c r="F130" s="704" t="s">
        <v>689</v>
      </c>
      <c r="G130" s="641">
        <v>2809011</v>
      </c>
      <c r="H130" s="241" t="s">
        <v>690</v>
      </c>
      <c r="I130" s="240">
        <v>28</v>
      </c>
      <c r="J130" s="239">
        <v>4900</v>
      </c>
      <c r="K130" s="239">
        <v>0</v>
      </c>
      <c r="L130" s="238" t="s">
        <v>585</v>
      </c>
    </row>
    <row r="131" spans="1:12" ht="30" customHeight="1">
      <c r="A131" s="655"/>
      <c r="B131" s="656"/>
      <c r="C131" s="673"/>
      <c r="D131" s="704"/>
      <c r="E131" s="674"/>
      <c r="F131" s="704"/>
      <c r="G131" s="641"/>
      <c r="H131" s="191" t="s">
        <v>501</v>
      </c>
      <c r="I131" s="240">
        <v>19</v>
      </c>
      <c r="J131" s="192">
        <v>4000</v>
      </c>
      <c r="K131" s="192">
        <v>26</v>
      </c>
      <c r="L131" s="193">
        <v>7</v>
      </c>
    </row>
    <row r="132" spans="1:12" ht="30" customHeight="1">
      <c r="A132" s="655"/>
      <c r="B132" s="656"/>
      <c r="C132" s="673"/>
      <c r="D132" s="704"/>
      <c r="E132" s="674"/>
      <c r="F132" s="704"/>
      <c r="G132" s="641"/>
      <c r="H132" s="241" t="s">
        <v>1285</v>
      </c>
      <c r="I132" s="240">
        <v>20</v>
      </c>
      <c r="J132" s="239">
        <v>4401</v>
      </c>
      <c r="K132" s="239">
        <v>10</v>
      </c>
      <c r="L132" s="238">
        <v>28</v>
      </c>
    </row>
    <row r="133" spans="1:12" ht="29.25" customHeight="1">
      <c r="A133" s="655"/>
      <c r="B133" s="656"/>
      <c r="C133" s="673"/>
      <c r="D133" s="704"/>
      <c r="E133" s="674"/>
      <c r="F133" s="704"/>
      <c r="G133" s="641"/>
      <c r="H133" s="241" t="s">
        <v>629</v>
      </c>
      <c r="I133" s="240">
        <v>26</v>
      </c>
      <c r="J133" s="239">
        <v>4500</v>
      </c>
      <c r="K133" s="239">
        <v>21</v>
      </c>
      <c r="L133" s="238">
        <v>5</v>
      </c>
    </row>
    <row r="134" spans="1:12" ht="30" customHeight="1">
      <c r="A134" s="643">
        <v>21</v>
      </c>
      <c r="B134" s="646" t="s">
        <v>531</v>
      </c>
      <c r="C134" s="706" t="s">
        <v>263</v>
      </c>
      <c r="D134" s="649" t="s">
        <v>691</v>
      </c>
      <c r="E134" s="652" t="s">
        <v>305</v>
      </c>
      <c r="F134" s="649" t="s">
        <v>692</v>
      </c>
      <c r="G134" s="665">
        <v>2802011</v>
      </c>
      <c r="H134" s="241" t="s">
        <v>515</v>
      </c>
      <c r="I134" s="240">
        <v>1</v>
      </c>
      <c r="J134" s="239">
        <v>4900</v>
      </c>
      <c r="K134" s="239">
        <v>0</v>
      </c>
      <c r="L134" s="238" t="s">
        <v>585</v>
      </c>
    </row>
    <row r="135" spans="1:12" ht="30" customHeight="1">
      <c r="A135" s="644"/>
      <c r="B135" s="647"/>
      <c r="C135" s="707"/>
      <c r="D135" s="650"/>
      <c r="E135" s="653"/>
      <c r="F135" s="650"/>
      <c r="G135" s="666"/>
      <c r="H135" s="241" t="s">
        <v>595</v>
      </c>
      <c r="I135" s="240">
        <v>2</v>
      </c>
      <c r="J135" s="239">
        <v>4401</v>
      </c>
      <c r="K135" s="239">
        <v>12</v>
      </c>
      <c r="L135" s="238">
        <v>28</v>
      </c>
    </row>
    <row r="136" spans="1:12" ht="50.25" customHeight="1">
      <c r="A136" s="644"/>
      <c r="B136" s="647"/>
      <c r="C136" s="707"/>
      <c r="D136" s="650"/>
      <c r="E136" s="653"/>
      <c r="F136" s="650"/>
      <c r="G136" s="666"/>
      <c r="H136" s="241" t="s">
        <v>693</v>
      </c>
      <c r="I136" s="240">
        <v>3</v>
      </c>
      <c r="J136" s="239">
        <v>4000</v>
      </c>
      <c r="K136" s="239">
        <v>35</v>
      </c>
      <c r="L136" s="238">
        <v>7</v>
      </c>
    </row>
    <row r="137" spans="1:12" ht="30" customHeight="1">
      <c r="A137" s="644"/>
      <c r="B137" s="647"/>
      <c r="C137" s="707"/>
      <c r="D137" s="650"/>
      <c r="E137" s="653"/>
      <c r="F137" s="650"/>
      <c r="G137" s="666"/>
      <c r="H137" s="237" t="s">
        <v>694</v>
      </c>
      <c r="I137" s="236">
        <v>42</v>
      </c>
      <c r="J137" s="235">
        <v>4450</v>
      </c>
      <c r="K137" s="235">
        <v>22</v>
      </c>
      <c r="L137" s="234">
        <v>29</v>
      </c>
    </row>
    <row r="138" spans="1:12" ht="30" customHeight="1">
      <c r="A138" s="645"/>
      <c r="B138" s="648"/>
      <c r="C138" s="708"/>
      <c r="D138" s="651"/>
      <c r="E138" s="654"/>
      <c r="F138" s="651"/>
      <c r="G138" s="667"/>
      <c r="H138" s="257" t="s">
        <v>1021</v>
      </c>
      <c r="I138" s="256">
        <v>40</v>
      </c>
      <c r="J138" s="255">
        <v>4500</v>
      </c>
      <c r="K138" s="255">
        <v>20</v>
      </c>
      <c r="L138" s="254">
        <v>5</v>
      </c>
    </row>
    <row r="139" spans="1:12" ht="30" customHeight="1">
      <c r="A139" s="643">
        <v>22</v>
      </c>
      <c r="B139" s="646" t="s">
        <v>532</v>
      </c>
      <c r="C139" s="649" t="s">
        <v>254</v>
      </c>
      <c r="D139" s="706" t="s">
        <v>695</v>
      </c>
      <c r="E139" s="652" t="s">
        <v>558</v>
      </c>
      <c r="F139" s="706" t="s">
        <v>695</v>
      </c>
      <c r="G139" s="649" t="s">
        <v>533</v>
      </c>
      <c r="H139" s="253" t="s">
        <v>1226</v>
      </c>
      <c r="I139" s="242">
        <v>4</v>
      </c>
      <c r="J139" s="245">
        <v>4000</v>
      </c>
      <c r="K139" s="245">
        <v>42</v>
      </c>
      <c r="L139" s="238">
        <v>7</v>
      </c>
    </row>
    <row r="140" spans="1:12" ht="30" customHeight="1">
      <c r="A140" s="644"/>
      <c r="B140" s="647"/>
      <c r="C140" s="650"/>
      <c r="D140" s="707"/>
      <c r="E140" s="653"/>
      <c r="F140" s="707"/>
      <c r="G140" s="650"/>
      <c r="H140" s="252" t="s">
        <v>579</v>
      </c>
      <c r="I140" s="242">
        <v>6</v>
      </c>
      <c r="J140" s="245">
        <v>4220</v>
      </c>
      <c r="K140" s="245">
        <v>24</v>
      </c>
      <c r="L140" s="238">
        <v>22</v>
      </c>
    </row>
    <row r="141" spans="1:12" ht="30" customHeight="1">
      <c r="A141" s="645"/>
      <c r="B141" s="648"/>
      <c r="C141" s="651"/>
      <c r="D141" s="708"/>
      <c r="E141" s="654"/>
      <c r="F141" s="708"/>
      <c r="G141" s="651"/>
      <c r="H141" s="251" t="s">
        <v>519</v>
      </c>
      <c r="I141" s="242">
        <v>11</v>
      </c>
      <c r="J141" s="245">
        <v>4900</v>
      </c>
      <c r="K141" s="239">
        <v>0</v>
      </c>
      <c r="L141" s="238" t="s">
        <v>585</v>
      </c>
    </row>
    <row r="142" spans="1:12" ht="30" customHeight="1">
      <c r="A142" s="655">
        <v>23</v>
      </c>
      <c r="B142" s="646" t="s">
        <v>532</v>
      </c>
      <c r="C142" s="704" t="s">
        <v>696</v>
      </c>
      <c r="D142" s="704" t="s">
        <v>697</v>
      </c>
      <c r="E142" s="674" t="s">
        <v>293</v>
      </c>
      <c r="F142" s="704" t="s">
        <v>698</v>
      </c>
      <c r="G142" s="641" t="s">
        <v>534</v>
      </c>
      <c r="H142" s="241" t="s">
        <v>569</v>
      </c>
      <c r="I142" s="240">
        <v>2</v>
      </c>
      <c r="J142" s="239">
        <v>4500</v>
      </c>
      <c r="K142" s="239">
        <v>26</v>
      </c>
      <c r="L142" s="238">
        <v>5</v>
      </c>
    </row>
    <row r="143" spans="1:12" ht="30" customHeight="1">
      <c r="A143" s="655"/>
      <c r="B143" s="647"/>
      <c r="C143" s="704"/>
      <c r="D143" s="704"/>
      <c r="E143" s="674"/>
      <c r="F143" s="704"/>
      <c r="G143" s="641"/>
      <c r="H143" s="241" t="s">
        <v>578</v>
      </c>
      <c r="I143" s="240">
        <v>3</v>
      </c>
      <c r="J143" s="239">
        <v>4580</v>
      </c>
      <c r="K143" s="239">
        <v>16</v>
      </c>
      <c r="L143" s="238">
        <v>25</v>
      </c>
    </row>
    <row r="144" spans="1:12" ht="30" customHeight="1">
      <c r="A144" s="655"/>
      <c r="B144" s="647"/>
      <c r="C144" s="704"/>
      <c r="D144" s="704"/>
      <c r="E144" s="674"/>
      <c r="F144" s="704"/>
      <c r="G144" s="641"/>
      <c r="H144" s="241" t="s">
        <v>582</v>
      </c>
      <c r="I144" s="240">
        <v>9</v>
      </c>
      <c r="J144" s="239">
        <v>4260</v>
      </c>
      <c r="K144" s="239">
        <v>5</v>
      </c>
      <c r="L144" s="238">
        <v>1</v>
      </c>
    </row>
    <row r="145" spans="1:12" ht="30" customHeight="1">
      <c r="A145" s="655"/>
      <c r="B145" s="647"/>
      <c r="C145" s="704"/>
      <c r="D145" s="704"/>
      <c r="E145" s="674"/>
      <c r="F145" s="704"/>
      <c r="G145" s="641"/>
      <c r="H145" s="241" t="s">
        <v>699</v>
      </c>
      <c r="I145" s="240">
        <v>8</v>
      </c>
      <c r="J145" s="239">
        <v>4340</v>
      </c>
      <c r="K145" s="239">
        <v>23</v>
      </c>
      <c r="L145" s="238">
        <v>8</v>
      </c>
    </row>
    <row r="146" spans="1:12" ht="30" customHeight="1">
      <c r="A146" s="655"/>
      <c r="B146" s="647"/>
      <c r="C146" s="704"/>
      <c r="D146" s="704"/>
      <c r="E146" s="674"/>
      <c r="F146" s="704"/>
      <c r="G146" s="641"/>
      <c r="H146" s="241" t="s">
        <v>583</v>
      </c>
      <c r="I146" s="240">
        <v>7</v>
      </c>
      <c r="J146" s="239">
        <v>4401</v>
      </c>
      <c r="K146" s="239">
        <v>16</v>
      </c>
      <c r="L146" s="238">
        <v>28</v>
      </c>
    </row>
    <row r="147" spans="1:12" ht="30" customHeight="1">
      <c r="A147" s="655"/>
      <c r="B147" s="647"/>
      <c r="C147" s="704"/>
      <c r="D147" s="704"/>
      <c r="E147" s="674"/>
      <c r="F147" s="704"/>
      <c r="G147" s="641"/>
      <c r="H147" s="241" t="s">
        <v>700</v>
      </c>
      <c r="I147" s="240">
        <v>5</v>
      </c>
      <c r="J147" s="239">
        <v>4450</v>
      </c>
      <c r="K147" s="239">
        <v>23</v>
      </c>
      <c r="L147" s="238">
        <v>29</v>
      </c>
    </row>
    <row r="148" spans="1:12" ht="30" customHeight="1">
      <c r="A148" s="655"/>
      <c r="B148" s="647"/>
      <c r="C148" s="704"/>
      <c r="D148" s="704"/>
      <c r="E148" s="674"/>
      <c r="F148" s="704"/>
      <c r="G148" s="641"/>
      <c r="H148" s="241" t="s">
        <v>519</v>
      </c>
      <c r="I148" s="240">
        <v>12</v>
      </c>
      <c r="J148" s="239">
        <v>4900</v>
      </c>
      <c r="K148" s="239">
        <v>0</v>
      </c>
      <c r="L148" s="238" t="s">
        <v>585</v>
      </c>
    </row>
    <row r="149" spans="1:12" ht="30" customHeight="1">
      <c r="A149" s="655"/>
      <c r="B149" s="647"/>
      <c r="C149" s="704"/>
      <c r="D149" s="704"/>
      <c r="E149" s="674"/>
      <c r="F149" s="704"/>
      <c r="G149" s="641"/>
      <c r="H149" s="241" t="s">
        <v>701</v>
      </c>
      <c r="I149" s="240">
        <v>4</v>
      </c>
      <c r="J149" s="239">
        <v>4610</v>
      </c>
      <c r="K149" s="239">
        <v>16</v>
      </c>
      <c r="L149" s="238">
        <v>26</v>
      </c>
    </row>
    <row r="150" spans="1:12" ht="49.5" customHeight="1">
      <c r="A150" s="655"/>
      <c r="B150" s="648"/>
      <c r="C150" s="704"/>
      <c r="D150" s="704"/>
      <c r="E150" s="674"/>
      <c r="F150" s="704"/>
      <c r="G150" s="641"/>
      <c r="H150" s="241" t="s">
        <v>702</v>
      </c>
      <c r="I150" s="240">
        <v>77</v>
      </c>
      <c r="J150" s="239">
        <v>4000</v>
      </c>
      <c r="K150" s="239">
        <v>33</v>
      </c>
      <c r="L150" s="238">
        <v>7</v>
      </c>
    </row>
    <row r="151" spans="1:12" ht="45" customHeight="1">
      <c r="A151" s="655">
        <v>24</v>
      </c>
      <c r="B151" s="656" t="s">
        <v>535</v>
      </c>
      <c r="C151" s="658" t="s">
        <v>703</v>
      </c>
      <c r="D151" s="658" t="s">
        <v>704</v>
      </c>
      <c r="E151" s="660" t="s">
        <v>230</v>
      </c>
      <c r="F151" s="658" t="s">
        <v>705</v>
      </c>
      <c r="G151" s="668" t="s">
        <v>536</v>
      </c>
      <c r="H151" s="241" t="s">
        <v>706</v>
      </c>
      <c r="I151" s="240">
        <v>1</v>
      </c>
      <c r="J151" s="239">
        <v>4500</v>
      </c>
      <c r="K151" s="239">
        <v>26</v>
      </c>
      <c r="L151" s="238">
        <v>5</v>
      </c>
    </row>
    <row r="152" spans="1:12" ht="30" customHeight="1">
      <c r="A152" s="655"/>
      <c r="B152" s="656"/>
      <c r="C152" s="658"/>
      <c r="D152" s="658"/>
      <c r="E152" s="660"/>
      <c r="F152" s="658"/>
      <c r="G152" s="668"/>
      <c r="H152" s="241" t="s">
        <v>582</v>
      </c>
      <c r="I152" s="240">
        <v>2</v>
      </c>
      <c r="J152" s="239">
        <v>4260</v>
      </c>
      <c r="K152" s="239">
        <v>4</v>
      </c>
      <c r="L152" s="238">
        <v>1</v>
      </c>
    </row>
    <row r="153" spans="1:12" ht="21.75" customHeight="1">
      <c r="A153" s="655"/>
      <c r="B153" s="656"/>
      <c r="C153" s="658"/>
      <c r="D153" s="658"/>
      <c r="E153" s="660"/>
      <c r="F153" s="658"/>
      <c r="G153" s="668"/>
      <c r="H153" s="241" t="s">
        <v>595</v>
      </c>
      <c r="I153" s="240">
        <v>9</v>
      </c>
      <c r="J153" s="239">
        <v>4401</v>
      </c>
      <c r="K153" s="239">
        <v>18</v>
      </c>
      <c r="L153" s="238">
        <v>28</v>
      </c>
    </row>
    <row r="154" spans="1:12" ht="30" customHeight="1">
      <c r="A154" s="655"/>
      <c r="B154" s="656"/>
      <c r="C154" s="658"/>
      <c r="D154" s="658"/>
      <c r="E154" s="660"/>
      <c r="F154" s="658"/>
      <c r="G154" s="668"/>
      <c r="H154" s="241" t="s">
        <v>681</v>
      </c>
      <c r="I154" s="240">
        <v>3</v>
      </c>
      <c r="J154" s="239">
        <v>4450</v>
      </c>
      <c r="K154" s="239">
        <v>35</v>
      </c>
      <c r="L154" s="238">
        <v>29</v>
      </c>
    </row>
    <row r="155" spans="1:12" ht="30" customHeight="1">
      <c r="A155" s="655"/>
      <c r="B155" s="656"/>
      <c r="C155" s="658"/>
      <c r="D155" s="658"/>
      <c r="E155" s="660"/>
      <c r="F155" s="658"/>
      <c r="G155" s="668"/>
      <c r="H155" s="241" t="s">
        <v>707</v>
      </c>
      <c r="I155" s="240">
        <v>59</v>
      </c>
      <c r="J155" s="239">
        <v>4580</v>
      </c>
      <c r="K155" s="239">
        <v>17</v>
      </c>
      <c r="L155" s="238">
        <v>25</v>
      </c>
    </row>
    <row r="156" spans="1:12" ht="68.25" customHeight="1">
      <c r="A156" s="655"/>
      <c r="B156" s="656"/>
      <c r="C156" s="658"/>
      <c r="D156" s="658"/>
      <c r="E156" s="660"/>
      <c r="F156" s="658"/>
      <c r="G156" s="668"/>
      <c r="H156" s="241" t="s">
        <v>708</v>
      </c>
      <c r="I156" s="242">
        <v>84</v>
      </c>
      <c r="J156" s="239">
        <v>4000</v>
      </c>
      <c r="K156" s="239">
        <v>35</v>
      </c>
      <c r="L156" s="238">
        <v>7</v>
      </c>
    </row>
    <row r="157" spans="1:12" ht="22.5" customHeight="1">
      <c r="A157" s="655"/>
      <c r="B157" s="656"/>
      <c r="C157" s="658"/>
      <c r="D157" s="658"/>
      <c r="E157" s="660"/>
      <c r="F157" s="658"/>
      <c r="G157" s="668"/>
      <c r="H157" s="241" t="s">
        <v>709</v>
      </c>
      <c r="I157" s="242">
        <v>87</v>
      </c>
      <c r="J157" s="239">
        <v>4222</v>
      </c>
      <c r="K157" s="239">
        <v>16</v>
      </c>
      <c r="L157" s="238">
        <v>22</v>
      </c>
    </row>
    <row r="158" spans="1:12" ht="32.25" customHeight="1">
      <c r="A158" s="655"/>
      <c r="B158" s="656"/>
      <c r="C158" s="658"/>
      <c r="D158" s="658"/>
      <c r="E158" s="660"/>
      <c r="F158" s="658"/>
      <c r="G158" s="668"/>
      <c r="H158" s="241" t="s">
        <v>579</v>
      </c>
      <c r="I158" s="240">
        <v>5</v>
      </c>
      <c r="J158" s="239">
        <v>4220</v>
      </c>
      <c r="K158" s="239">
        <v>19</v>
      </c>
      <c r="L158" s="238">
        <v>22</v>
      </c>
    </row>
    <row r="159" spans="1:12" ht="30" customHeight="1">
      <c r="A159" s="655">
        <v>25</v>
      </c>
      <c r="B159" s="656" t="s">
        <v>537</v>
      </c>
      <c r="C159" s="704" t="s">
        <v>710</v>
      </c>
      <c r="D159" s="673" t="s">
        <v>711</v>
      </c>
      <c r="E159" s="674" t="s">
        <v>302</v>
      </c>
      <c r="F159" s="673" t="s">
        <v>712</v>
      </c>
      <c r="G159" s="641" t="s">
        <v>538</v>
      </c>
      <c r="H159" s="241" t="s">
        <v>501</v>
      </c>
      <c r="I159" s="240">
        <v>5</v>
      </c>
      <c r="J159" s="245">
        <v>4000</v>
      </c>
      <c r="K159" s="239">
        <v>30</v>
      </c>
      <c r="L159" s="238">
        <v>7</v>
      </c>
    </row>
    <row r="160" spans="1:12" ht="30" customHeight="1">
      <c r="A160" s="655"/>
      <c r="B160" s="656"/>
      <c r="C160" s="704"/>
      <c r="D160" s="673"/>
      <c r="E160" s="674"/>
      <c r="F160" s="673"/>
      <c r="G160" s="641"/>
      <c r="H160" s="241" t="s">
        <v>595</v>
      </c>
      <c r="I160" s="240">
        <v>3</v>
      </c>
      <c r="J160" s="245">
        <v>4401</v>
      </c>
      <c r="K160" s="239">
        <v>13</v>
      </c>
      <c r="L160" s="238">
        <v>28</v>
      </c>
    </row>
    <row r="161" spans="1:12" ht="30" customHeight="1">
      <c r="A161" s="655"/>
      <c r="B161" s="656"/>
      <c r="C161" s="704"/>
      <c r="D161" s="673"/>
      <c r="E161" s="674"/>
      <c r="F161" s="673"/>
      <c r="G161" s="641"/>
      <c r="H161" s="241" t="s">
        <v>713</v>
      </c>
      <c r="I161" s="240">
        <v>4</v>
      </c>
      <c r="J161" s="245">
        <v>4450</v>
      </c>
      <c r="K161" s="239">
        <v>27</v>
      </c>
      <c r="L161" s="238">
        <v>29</v>
      </c>
    </row>
    <row r="162" spans="1:12" ht="30" customHeight="1">
      <c r="A162" s="655"/>
      <c r="B162" s="656"/>
      <c r="C162" s="704"/>
      <c r="D162" s="673"/>
      <c r="E162" s="674"/>
      <c r="F162" s="673"/>
      <c r="G162" s="641"/>
      <c r="H162" s="241" t="s">
        <v>714</v>
      </c>
      <c r="I162" s="240">
        <v>1</v>
      </c>
      <c r="J162" s="245">
        <v>4900</v>
      </c>
      <c r="K162" s="239">
        <v>0</v>
      </c>
      <c r="L162" s="238">
        <v>15</v>
      </c>
    </row>
    <row r="163" spans="1:12" ht="30" customHeight="1">
      <c r="A163" s="655"/>
      <c r="B163" s="656"/>
      <c r="C163" s="704"/>
      <c r="D163" s="673"/>
      <c r="E163" s="674"/>
      <c r="F163" s="673"/>
      <c r="G163" s="641"/>
      <c r="H163" s="241" t="s">
        <v>715</v>
      </c>
      <c r="I163" s="240">
        <v>2</v>
      </c>
      <c r="J163" s="239">
        <v>4500</v>
      </c>
      <c r="K163" s="239">
        <v>20</v>
      </c>
      <c r="L163" s="238">
        <v>5</v>
      </c>
    </row>
    <row r="164" spans="1:12" ht="30" customHeight="1">
      <c r="A164" s="655">
        <v>26</v>
      </c>
      <c r="B164" s="646" t="s">
        <v>539</v>
      </c>
      <c r="C164" s="673" t="s">
        <v>496</v>
      </c>
      <c r="D164" s="704" t="s">
        <v>716</v>
      </c>
      <c r="E164" s="674" t="s">
        <v>232</v>
      </c>
      <c r="F164" s="704" t="s">
        <v>717</v>
      </c>
      <c r="G164" s="641" t="s">
        <v>540</v>
      </c>
      <c r="H164" s="241" t="s">
        <v>501</v>
      </c>
      <c r="I164" s="240">
        <v>1</v>
      </c>
      <c r="J164" s="245">
        <v>4000</v>
      </c>
      <c r="K164" s="245">
        <v>24</v>
      </c>
      <c r="L164" s="238">
        <v>7</v>
      </c>
    </row>
    <row r="165" spans="1:12" ht="30" customHeight="1">
      <c r="A165" s="655"/>
      <c r="B165" s="647"/>
      <c r="C165" s="673"/>
      <c r="D165" s="704"/>
      <c r="E165" s="674"/>
      <c r="F165" s="704"/>
      <c r="G165" s="641"/>
      <c r="H165" s="241" t="s">
        <v>629</v>
      </c>
      <c r="I165" s="240">
        <v>3</v>
      </c>
      <c r="J165" s="245">
        <v>4500</v>
      </c>
      <c r="K165" s="239">
        <v>24</v>
      </c>
      <c r="L165" s="238">
        <v>5</v>
      </c>
    </row>
    <row r="166" spans="1:12" ht="30" customHeight="1">
      <c r="A166" s="655"/>
      <c r="B166" s="647"/>
      <c r="C166" s="673"/>
      <c r="D166" s="704"/>
      <c r="E166" s="674"/>
      <c r="F166" s="704"/>
      <c r="G166" s="641"/>
      <c r="H166" s="241" t="s">
        <v>583</v>
      </c>
      <c r="I166" s="240">
        <v>6</v>
      </c>
      <c r="J166" s="245">
        <v>4401</v>
      </c>
      <c r="K166" s="239">
        <v>26</v>
      </c>
      <c r="L166" s="238">
        <v>28</v>
      </c>
    </row>
    <row r="167" spans="1:12" ht="54" customHeight="1">
      <c r="A167" s="655"/>
      <c r="B167" s="647"/>
      <c r="C167" s="673"/>
      <c r="D167" s="704"/>
      <c r="E167" s="674"/>
      <c r="F167" s="704"/>
      <c r="G167" s="641"/>
      <c r="H167" s="241" t="s">
        <v>718</v>
      </c>
      <c r="I167" s="240">
        <v>5</v>
      </c>
      <c r="J167" s="245">
        <v>4450</v>
      </c>
      <c r="K167" s="239">
        <v>55</v>
      </c>
      <c r="L167" s="238">
        <v>29</v>
      </c>
    </row>
    <row r="168" spans="1:12" ht="40.5" customHeight="1">
      <c r="A168" s="655"/>
      <c r="B168" s="647"/>
      <c r="C168" s="673"/>
      <c r="D168" s="704"/>
      <c r="E168" s="674"/>
      <c r="F168" s="704"/>
      <c r="G168" s="641"/>
      <c r="H168" s="241" t="s">
        <v>719</v>
      </c>
      <c r="I168" s="240">
        <v>4</v>
      </c>
      <c r="J168" s="245">
        <v>4580</v>
      </c>
      <c r="K168" s="239">
        <v>26</v>
      </c>
      <c r="L168" s="238">
        <v>25</v>
      </c>
    </row>
    <row r="169" spans="1:12" ht="30" customHeight="1">
      <c r="A169" s="655"/>
      <c r="B169" s="647"/>
      <c r="C169" s="673"/>
      <c r="D169" s="704"/>
      <c r="E169" s="674"/>
      <c r="F169" s="704"/>
      <c r="G169" s="641"/>
      <c r="H169" s="241" t="s">
        <v>579</v>
      </c>
      <c r="I169" s="240">
        <v>7</v>
      </c>
      <c r="J169" s="245">
        <v>4220</v>
      </c>
      <c r="K169" s="239">
        <v>13</v>
      </c>
      <c r="L169" s="238">
        <v>22</v>
      </c>
    </row>
    <row r="170" spans="1:12" ht="30" customHeight="1">
      <c r="A170" s="655"/>
      <c r="B170" s="647"/>
      <c r="C170" s="673"/>
      <c r="D170" s="704"/>
      <c r="E170" s="674"/>
      <c r="F170" s="704"/>
      <c r="G170" s="641"/>
      <c r="H170" s="243" t="s">
        <v>720</v>
      </c>
      <c r="I170" s="240">
        <v>121</v>
      </c>
      <c r="J170" s="245">
        <v>4222</v>
      </c>
      <c r="K170" s="239">
        <v>18</v>
      </c>
      <c r="L170" s="238">
        <v>22</v>
      </c>
    </row>
    <row r="171" spans="1:12" ht="30" customHeight="1">
      <c r="A171" s="655"/>
      <c r="B171" s="648"/>
      <c r="C171" s="673"/>
      <c r="D171" s="704"/>
      <c r="E171" s="674"/>
      <c r="F171" s="704"/>
      <c r="G171" s="641"/>
      <c r="H171" s="241" t="s">
        <v>721</v>
      </c>
      <c r="I171" s="240">
        <v>70</v>
      </c>
      <c r="J171" s="245">
        <v>4260</v>
      </c>
      <c r="K171" s="239">
        <v>5</v>
      </c>
      <c r="L171" s="238">
        <v>1</v>
      </c>
    </row>
    <row r="172" spans="1:12" ht="40.5" customHeight="1">
      <c r="A172" s="250">
        <v>27</v>
      </c>
      <c r="B172" s="249" t="s">
        <v>539</v>
      </c>
      <c r="C172" s="247" t="s">
        <v>1020</v>
      </c>
      <c r="D172" s="247" t="s">
        <v>716</v>
      </c>
      <c r="E172" s="248" t="s">
        <v>1019</v>
      </c>
      <c r="F172" s="247" t="s">
        <v>722</v>
      </c>
      <c r="G172" s="246" t="s">
        <v>540</v>
      </c>
      <c r="H172" s="241" t="s">
        <v>588</v>
      </c>
      <c r="I172" s="240">
        <v>761</v>
      </c>
      <c r="J172" s="245">
        <v>4100</v>
      </c>
      <c r="K172" s="244">
        <v>12</v>
      </c>
      <c r="L172" s="238">
        <v>53</v>
      </c>
    </row>
    <row r="173" spans="1:12" ht="30" customHeight="1">
      <c r="A173" s="655">
        <v>28</v>
      </c>
      <c r="B173" s="656" t="s">
        <v>541</v>
      </c>
      <c r="C173" s="704" t="s">
        <v>998</v>
      </c>
      <c r="D173" s="673" t="s">
        <v>723</v>
      </c>
      <c r="E173" s="674" t="s">
        <v>226</v>
      </c>
      <c r="F173" s="673" t="s">
        <v>724</v>
      </c>
      <c r="G173" s="641">
        <v>2806011</v>
      </c>
      <c r="H173" s="661" t="s">
        <v>582</v>
      </c>
      <c r="I173" s="709">
        <v>10</v>
      </c>
      <c r="J173" s="641">
        <v>4260</v>
      </c>
      <c r="K173" s="641">
        <v>3</v>
      </c>
      <c r="L173" s="642">
        <v>1</v>
      </c>
    </row>
    <row r="174" spans="1:12" ht="1.5" customHeight="1">
      <c r="A174" s="655"/>
      <c r="B174" s="656"/>
      <c r="C174" s="704"/>
      <c r="D174" s="673"/>
      <c r="E174" s="674"/>
      <c r="F174" s="673"/>
      <c r="G174" s="641"/>
      <c r="H174" s="661"/>
      <c r="I174" s="709"/>
      <c r="J174" s="641"/>
      <c r="K174" s="641"/>
      <c r="L174" s="642"/>
    </row>
    <row r="175" spans="1:12" ht="30" customHeight="1">
      <c r="A175" s="655"/>
      <c r="B175" s="656"/>
      <c r="C175" s="704"/>
      <c r="D175" s="673"/>
      <c r="E175" s="674"/>
      <c r="F175" s="673"/>
      <c r="G175" s="641"/>
      <c r="H175" s="241" t="s">
        <v>725</v>
      </c>
      <c r="I175" s="242">
        <v>73</v>
      </c>
      <c r="J175" s="239">
        <v>4340</v>
      </c>
      <c r="K175" s="239">
        <v>25</v>
      </c>
      <c r="L175" s="238">
        <v>8</v>
      </c>
    </row>
    <row r="176" spans="1:12" ht="22.5" customHeight="1">
      <c r="A176" s="655"/>
      <c r="B176" s="656"/>
      <c r="C176" s="704"/>
      <c r="D176" s="673"/>
      <c r="E176" s="674"/>
      <c r="F176" s="673"/>
      <c r="G176" s="641"/>
      <c r="H176" s="241" t="s">
        <v>583</v>
      </c>
      <c r="I176" s="242">
        <v>12</v>
      </c>
      <c r="J176" s="239">
        <v>4401</v>
      </c>
      <c r="K176" s="239">
        <v>17</v>
      </c>
      <c r="L176" s="238">
        <v>28</v>
      </c>
    </row>
    <row r="177" spans="1:12" ht="30" customHeight="1">
      <c r="A177" s="655"/>
      <c r="B177" s="656"/>
      <c r="C177" s="704"/>
      <c r="D177" s="673"/>
      <c r="E177" s="674"/>
      <c r="F177" s="673"/>
      <c r="G177" s="641"/>
      <c r="H177" s="241" t="s">
        <v>569</v>
      </c>
      <c r="I177" s="242">
        <v>2</v>
      </c>
      <c r="J177" s="239">
        <v>4500</v>
      </c>
      <c r="K177" s="239">
        <v>30</v>
      </c>
      <c r="L177" s="238">
        <v>5</v>
      </c>
    </row>
    <row r="178" spans="1:12" ht="30" customHeight="1">
      <c r="A178" s="655"/>
      <c r="B178" s="656"/>
      <c r="C178" s="704"/>
      <c r="D178" s="673"/>
      <c r="E178" s="674"/>
      <c r="F178" s="673"/>
      <c r="G178" s="641"/>
      <c r="H178" s="241" t="s">
        <v>726</v>
      </c>
      <c r="I178" s="242">
        <v>3</v>
      </c>
      <c r="J178" s="239">
        <v>4580</v>
      </c>
      <c r="K178" s="239">
        <v>24</v>
      </c>
      <c r="L178" s="238">
        <v>25</v>
      </c>
    </row>
    <row r="179" spans="1:12" ht="30" customHeight="1">
      <c r="A179" s="655"/>
      <c r="B179" s="656"/>
      <c r="C179" s="704"/>
      <c r="D179" s="673"/>
      <c r="E179" s="674"/>
      <c r="F179" s="673"/>
      <c r="G179" s="641"/>
      <c r="H179" s="241" t="s">
        <v>570</v>
      </c>
      <c r="I179" s="242">
        <v>5</v>
      </c>
      <c r="J179" s="239">
        <v>4450</v>
      </c>
      <c r="K179" s="239">
        <v>28</v>
      </c>
      <c r="L179" s="238">
        <v>29</v>
      </c>
    </row>
    <row r="180" spans="1:12" ht="24.75" customHeight="1">
      <c r="A180" s="655"/>
      <c r="B180" s="656"/>
      <c r="C180" s="704"/>
      <c r="D180" s="673"/>
      <c r="E180" s="674"/>
      <c r="F180" s="673"/>
      <c r="G180" s="641"/>
      <c r="H180" s="241" t="s">
        <v>727</v>
      </c>
      <c r="I180" s="242">
        <v>9</v>
      </c>
      <c r="J180" s="239">
        <v>4220</v>
      </c>
      <c r="K180" s="239">
        <v>22</v>
      </c>
      <c r="L180" s="238">
        <v>22</v>
      </c>
    </row>
    <row r="181" spans="1:12" ht="18" customHeight="1">
      <c r="A181" s="655"/>
      <c r="B181" s="656"/>
      <c r="C181" s="704"/>
      <c r="D181" s="673"/>
      <c r="E181" s="674"/>
      <c r="F181" s="673"/>
      <c r="G181" s="641"/>
      <c r="H181" s="241" t="s">
        <v>594</v>
      </c>
      <c r="I181" s="242">
        <v>7</v>
      </c>
      <c r="J181" s="239">
        <v>4000</v>
      </c>
      <c r="K181" s="239">
        <v>37</v>
      </c>
      <c r="L181" s="238">
        <v>7</v>
      </c>
    </row>
    <row r="182" spans="1:12" ht="51" customHeight="1">
      <c r="A182" s="655">
        <v>29</v>
      </c>
      <c r="B182" s="646" t="s">
        <v>1284</v>
      </c>
      <c r="C182" s="658" t="s">
        <v>543</v>
      </c>
      <c r="D182" s="658" t="s">
        <v>728</v>
      </c>
      <c r="E182" s="660" t="s">
        <v>228</v>
      </c>
      <c r="F182" s="658" t="s">
        <v>729</v>
      </c>
      <c r="G182" s="668">
        <v>2861011</v>
      </c>
      <c r="H182" s="241" t="s">
        <v>1018</v>
      </c>
      <c r="I182" s="242">
        <v>124</v>
      </c>
      <c r="J182" s="239">
        <v>4100</v>
      </c>
      <c r="K182" s="239">
        <v>61</v>
      </c>
      <c r="L182" s="238">
        <v>53</v>
      </c>
    </row>
    <row r="183" spans="1:12" ht="36" customHeight="1">
      <c r="A183" s="655"/>
      <c r="B183" s="647"/>
      <c r="C183" s="658"/>
      <c r="D183" s="658"/>
      <c r="E183" s="660"/>
      <c r="F183" s="658"/>
      <c r="G183" s="668"/>
      <c r="H183" s="241" t="s">
        <v>730</v>
      </c>
      <c r="I183" s="240">
        <v>11</v>
      </c>
      <c r="J183" s="239">
        <v>4220</v>
      </c>
      <c r="K183" s="239">
        <v>21</v>
      </c>
      <c r="L183" s="238">
        <v>22</v>
      </c>
    </row>
    <row r="184" spans="1:12" ht="40.5" customHeight="1">
      <c r="A184" s="655"/>
      <c r="B184" s="647"/>
      <c r="C184" s="658"/>
      <c r="D184" s="658"/>
      <c r="E184" s="660"/>
      <c r="F184" s="658"/>
      <c r="G184" s="668"/>
      <c r="H184" s="241" t="s">
        <v>731</v>
      </c>
      <c r="I184" s="240">
        <v>126</v>
      </c>
      <c r="J184" s="239">
        <v>4222</v>
      </c>
      <c r="K184" s="239">
        <v>16</v>
      </c>
      <c r="L184" s="238">
        <v>22</v>
      </c>
    </row>
    <row r="185" spans="1:12" ht="34.5" customHeight="1">
      <c r="A185" s="655"/>
      <c r="B185" s="647"/>
      <c r="C185" s="658"/>
      <c r="D185" s="658"/>
      <c r="E185" s="660"/>
      <c r="F185" s="658"/>
      <c r="G185" s="668"/>
      <c r="H185" s="241" t="s">
        <v>732</v>
      </c>
      <c r="I185" s="240">
        <v>2</v>
      </c>
      <c r="J185" s="239">
        <v>4260</v>
      </c>
      <c r="K185" s="239">
        <v>13</v>
      </c>
      <c r="L185" s="238">
        <v>1</v>
      </c>
    </row>
    <row r="186" spans="1:12" ht="63" customHeight="1">
      <c r="A186" s="655"/>
      <c r="B186" s="647"/>
      <c r="C186" s="658"/>
      <c r="D186" s="658"/>
      <c r="E186" s="660"/>
      <c r="F186" s="658"/>
      <c r="G186" s="668"/>
      <c r="H186" s="241" t="s">
        <v>733</v>
      </c>
      <c r="I186" s="240">
        <v>8</v>
      </c>
      <c r="J186" s="239">
        <v>4401</v>
      </c>
      <c r="K186" s="239">
        <v>27</v>
      </c>
      <c r="L186" s="238">
        <v>28</v>
      </c>
    </row>
    <row r="187" spans="1:12" ht="63.75" customHeight="1">
      <c r="A187" s="655"/>
      <c r="B187" s="647"/>
      <c r="C187" s="658"/>
      <c r="D187" s="658"/>
      <c r="E187" s="660"/>
      <c r="F187" s="658"/>
      <c r="G187" s="668"/>
      <c r="H187" s="241" t="s">
        <v>734</v>
      </c>
      <c r="I187" s="240">
        <v>136</v>
      </c>
      <c r="J187" s="239">
        <v>4450</v>
      </c>
      <c r="K187" s="239">
        <v>47</v>
      </c>
      <c r="L187" s="238">
        <v>29</v>
      </c>
    </row>
    <row r="188" spans="1:12" ht="39" customHeight="1">
      <c r="A188" s="655"/>
      <c r="B188" s="647"/>
      <c r="C188" s="658"/>
      <c r="D188" s="658"/>
      <c r="E188" s="660"/>
      <c r="F188" s="658"/>
      <c r="G188" s="668"/>
      <c r="H188" s="241" t="s">
        <v>735</v>
      </c>
      <c r="I188" s="240">
        <v>3</v>
      </c>
      <c r="J188" s="239">
        <v>4500</v>
      </c>
      <c r="K188" s="239">
        <v>23</v>
      </c>
      <c r="L188" s="238" t="s">
        <v>1017</v>
      </c>
    </row>
    <row r="189" spans="1:12" ht="37.5" customHeight="1">
      <c r="A189" s="655"/>
      <c r="B189" s="647"/>
      <c r="C189" s="658"/>
      <c r="D189" s="658"/>
      <c r="E189" s="660"/>
      <c r="F189" s="658"/>
      <c r="G189" s="668"/>
      <c r="H189" s="241" t="s">
        <v>736</v>
      </c>
      <c r="I189" s="240">
        <v>13</v>
      </c>
      <c r="J189" s="239">
        <v>4570</v>
      </c>
      <c r="K189" s="239">
        <v>35</v>
      </c>
      <c r="L189" s="238">
        <v>21</v>
      </c>
    </row>
    <row r="190" spans="1:12" ht="48" customHeight="1">
      <c r="A190" s="655"/>
      <c r="B190" s="647"/>
      <c r="C190" s="658"/>
      <c r="D190" s="658"/>
      <c r="E190" s="660"/>
      <c r="F190" s="658"/>
      <c r="G190" s="668"/>
      <c r="H190" s="241" t="s">
        <v>737</v>
      </c>
      <c r="I190" s="240">
        <v>18</v>
      </c>
      <c r="J190" s="239">
        <v>4610</v>
      </c>
      <c r="K190" s="239">
        <v>16</v>
      </c>
      <c r="L190" s="238" t="s">
        <v>1016</v>
      </c>
    </row>
    <row r="191" spans="1:12" ht="51.75" customHeight="1">
      <c r="A191" s="655"/>
      <c r="B191" s="647"/>
      <c r="C191" s="658"/>
      <c r="D191" s="658"/>
      <c r="E191" s="660"/>
      <c r="F191" s="658"/>
      <c r="G191" s="668"/>
      <c r="H191" s="243" t="s">
        <v>738</v>
      </c>
      <c r="I191" s="240">
        <v>82</v>
      </c>
      <c r="J191" s="239">
        <v>4000</v>
      </c>
      <c r="K191" s="239">
        <v>7</v>
      </c>
      <c r="L191" s="238" t="s">
        <v>1015</v>
      </c>
    </row>
    <row r="192" spans="1:12" ht="30" customHeight="1">
      <c r="A192" s="655"/>
      <c r="B192" s="648"/>
      <c r="C192" s="658"/>
      <c r="D192" s="658"/>
      <c r="E192" s="660"/>
      <c r="F192" s="658"/>
      <c r="G192" s="668"/>
      <c r="H192" s="241" t="s">
        <v>636</v>
      </c>
      <c r="I192" s="240">
        <v>17</v>
      </c>
      <c r="J192" s="239">
        <v>4580</v>
      </c>
      <c r="K192" s="239">
        <v>37</v>
      </c>
      <c r="L192" s="238">
        <v>25</v>
      </c>
    </row>
    <row r="193" spans="1:12" ht="30" customHeight="1">
      <c r="A193" s="643">
        <v>30</v>
      </c>
      <c r="B193" s="646" t="s">
        <v>1284</v>
      </c>
      <c r="C193" s="649" t="s">
        <v>544</v>
      </c>
      <c r="D193" s="706" t="s">
        <v>739</v>
      </c>
      <c r="E193" s="652" t="s">
        <v>559</v>
      </c>
      <c r="F193" s="704" t="s">
        <v>739</v>
      </c>
      <c r="G193" s="641">
        <v>2861011</v>
      </c>
      <c r="H193" s="241" t="s">
        <v>501</v>
      </c>
      <c r="I193" s="240">
        <v>1</v>
      </c>
      <c r="J193" s="239">
        <v>4000</v>
      </c>
      <c r="K193" s="239">
        <v>40</v>
      </c>
      <c r="L193" s="238">
        <v>7</v>
      </c>
    </row>
    <row r="194" spans="1:12" ht="30" customHeight="1">
      <c r="A194" s="644"/>
      <c r="B194" s="647"/>
      <c r="C194" s="650"/>
      <c r="D194" s="707"/>
      <c r="E194" s="653"/>
      <c r="F194" s="704"/>
      <c r="G194" s="641"/>
      <c r="H194" s="241" t="s">
        <v>740</v>
      </c>
      <c r="I194" s="240">
        <v>3</v>
      </c>
      <c r="J194" s="239">
        <v>4260</v>
      </c>
      <c r="K194" s="239">
        <v>5</v>
      </c>
      <c r="L194" s="238">
        <v>1</v>
      </c>
    </row>
    <row r="195" spans="1:12" ht="45.75" customHeight="1">
      <c r="A195" s="644"/>
      <c r="B195" s="647"/>
      <c r="C195" s="650"/>
      <c r="D195" s="707"/>
      <c r="E195" s="653"/>
      <c r="F195" s="704"/>
      <c r="G195" s="641"/>
      <c r="H195" s="241" t="s">
        <v>1014</v>
      </c>
      <c r="I195" s="240">
        <v>6</v>
      </c>
      <c r="J195" s="239">
        <v>4500</v>
      </c>
      <c r="K195" s="239">
        <v>32</v>
      </c>
      <c r="L195" s="238">
        <v>5</v>
      </c>
    </row>
    <row r="196" spans="1:12" ht="30" customHeight="1">
      <c r="A196" s="644"/>
      <c r="B196" s="647"/>
      <c r="C196" s="650"/>
      <c r="D196" s="707"/>
      <c r="E196" s="653"/>
      <c r="F196" s="704"/>
      <c r="G196" s="641"/>
      <c r="H196" s="241" t="s">
        <v>701</v>
      </c>
      <c r="I196" s="240">
        <v>9</v>
      </c>
      <c r="J196" s="239">
        <v>4610</v>
      </c>
      <c r="K196" s="239">
        <v>15</v>
      </c>
      <c r="L196" s="238">
        <v>26</v>
      </c>
    </row>
    <row r="197" spans="1:12" ht="30" customHeight="1">
      <c r="A197" s="644"/>
      <c r="B197" s="647"/>
      <c r="C197" s="650"/>
      <c r="D197" s="707"/>
      <c r="E197" s="653"/>
      <c r="F197" s="704"/>
      <c r="G197" s="641"/>
      <c r="H197" s="241" t="s">
        <v>515</v>
      </c>
      <c r="I197" s="240">
        <v>12</v>
      </c>
      <c r="J197" s="239">
        <v>4900</v>
      </c>
      <c r="K197" s="239">
        <v>6</v>
      </c>
      <c r="L197" s="238">
        <v>15</v>
      </c>
    </row>
    <row r="198" spans="1:12" ht="30" customHeight="1">
      <c r="A198" s="644"/>
      <c r="B198" s="722"/>
      <c r="C198" s="650"/>
      <c r="D198" s="707"/>
      <c r="E198" s="653"/>
      <c r="F198" s="704" t="s">
        <v>741</v>
      </c>
      <c r="G198" s="641">
        <v>2861011</v>
      </c>
      <c r="H198" s="241" t="s">
        <v>742</v>
      </c>
      <c r="I198" s="240">
        <v>67</v>
      </c>
      <c r="J198" s="239">
        <v>4260</v>
      </c>
      <c r="K198" s="239">
        <v>3</v>
      </c>
      <c r="L198" s="238">
        <v>1</v>
      </c>
    </row>
    <row r="199" spans="1:12" ht="53.25" customHeight="1">
      <c r="A199" s="644"/>
      <c r="B199" s="722"/>
      <c r="C199" s="650"/>
      <c r="D199" s="707"/>
      <c r="E199" s="653"/>
      <c r="F199" s="704"/>
      <c r="G199" s="641"/>
      <c r="H199" s="241" t="s">
        <v>743</v>
      </c>
      <c r="I199" s="240">
        <v>71</v>
      </c>
      <c r="J199" s="239">
        <v>4340</v>
      </c>
      <c r="K199" s="239">
        <v>22</v>
      </c>
      <c r="L199" s="238">
        <v>8</v>
      </c>
    </row>
    <row r="200" spans="1:12" ht="39.75" customHeight="1">
      <c r="A200" s="644"/>
      <c r="B200" s="722"/>
      <c r="C200" s="650"/>
      <c r="D200" s="707"/>
      <c r="E200" s="653"/>
      <c r="F200" s="704"/>
      <c r="G200" s="641"/>
      <c r="H200" s="241" t="s">
        <v>744</v>
      </c>
      <c r="I200" s="240">
        <v>68</v>
      </c>
      <c r="J200" s="239">
        <v>4401</v>
      </c>
      <c r="K200" s="239">
        <v>17</v>
      </c>
      <c r="L200" s="238">
        <v>28</v>
      </c>
    </row>
    <row r="201" spans="1:12" ht="52.5" customHeight="1">
      <c r="A201" s="644"/>
      <c r="B201" s="722"/>
      <c r="C201" s="650"/>
      <c r="D201" s="707"/>
      <c r="E201" s="653"/>
      <c r="F201" s="704"/>
      <c r="G201" s="641"/>
      <c r="H201" s="241" t="s">
        <v>745</v>
      </c>
      <c r="I201" s="240">
        <v>70</v>
      </c>
      <c r="J201" s="239">
        <v>4450</v>
      </c>
      <c r="K201" s="239">
        <v>35</v>
      </c>
      <c r="L201" s="238">
        <v>29</v>
      </c>
    </row>
    <row r="202" spans="1:12" ht="30" customHeight="1">
      <c r="A202" s="644"/>
      <c r="B202" s="722"/>
      <c r="C202" s="650"/>
      <c r="D202" s="707"/>
      <c r="E202" s="653"/>
      <c r="F202" s="704"/>
      <c r="G202" s="641"/>
      <c r="H202" s="241" t="s">
        <v>746</v>
      </c>
      <c r="I202" s="240">
        <v>69</v>
      </c>
      <c r="J202" s="239">
        <v>4501</v>
      </c>
      <c r="K202" s="239">
        <v>22</v>
      </c>
      <c r="L202" s="238">
        <v>3</v>
      </c>
    </row>
    <row r="203" spans="1:12" ht="22.5" customHeight="1">
      <c r="A203" s="644"/>
      <c r="B203" s="722"/>
      <c r="C203" s="650"/>
      <c r="D203" s="707"/>
      <c r="E203" s="653"/>
      <c r="F203" s="704"/>
      <c r="G203" s="641"/>
      <c r="H203" s="241" t="s">
        <v>616</v>
      </c>
      <c r="I203" s="240">
        <v>73</v>
      </c>
      <c r="J203" s="239">
        <v>4272</v>
      </c>
      <c r="K203" s="239">
        <v>25</v>
      </c>
      <c r="L203" s="238">
        <v>42</v>
      </c>
    </row>
    <row r="204" spans="1:12" ht="32.25" customHeight="1">
      <c r="A204" s="644"/>
      <c r="B204" s="722"/>
      <c r="C204" s="650"/>
      <c r="D204" s="707"/>
      <c r="E204" s="653"/>
      <c r="F204" s="704"/>
      <c r="G204" s="641"/>
      <c r="H204" s="241" t="s">
        <v>1013</v>
      </c>
      <c r="I204" s="240">
        <v>72</v>
      </c>
      <c r="J204" s="239">
        <v>4580</v>
      </c>
      <c r="K204" s="239">
        <v>27</v>
      </c>
      <c r="L204" s="238">
        <v>25</v>
      </c>
    </row>
    <row r="205" spans="1:12" ht="20.25" customHeight="1">
      <c r="A205" s="724"/>
      <c r="B205" s="723"/>
      <c r="C205" s="651"/>
      <c r="D205" s="708"/>
      <c r="E205" s="654"/>
      <c r="F205" s="704"/>
      <c r="G205" s="641"/>
      <c r="H205" s="241" t="s">
        <v>515</v>
      </c>
      <c r="I205" s="240">
        <v>66</v>
      </c>
      <c r="J205" s="239">
        <v>4900</v>
      </c>
      <c r="K205" s="239">
        <v>0</v>
      </c>
      <c r="L205" s="238">
        <v>15</v>
      </c>
    </row>
    <row r="206" spans="1:12" ht="30" customHeight="1">
      <c r="A206" s="718">
        <v>31</v>
      </c>
      <c r="B206" s="721" t="s">
        <v>542</v>
      </c>
      <c r="C206" s="704" t="s">
        <v>747</v>
      </c>
      <c r="D206" s="673" t="s">
        <v>545</v>
      </c>
      <c r="E206" s="710" t="s">
        <v>560</v>
      </c>
      <c r="F206" s="673" t="s">
        <v>545</v>
      </c>
      <c r="G206" s="641">
        <v>2804074</v>
      </c>
      <c r="H206" s="241" t="s">
        <v>748</v>
      </c>
      <c r="I206" s="240">
        <v>1</v>
      </c>
      <c r="J206" s="239">
        <v>4900</v>
      </c>
      <c r="K206" s="239">
        <v>0</v>
      </c>
      <c r="L206" s="238" t="s">
        <v>568</v>
      </c>
    </row>
    <row r="207" spans="1:12" ht="30" customHeight="1">
      <c r="A207" s="719"/>
      <c r="B207" s="722"/>
      <c r="C207" s="704"/>
      <c r="D207" s="673"/>
      <c r="E207" s="710"/>
      <c r="F207" s="673"/>
      <c r="G207" s="641"/>
      <c r="H207" s="241" t="s">
        <v>583</v>
      </c>
      <c r="I207" s="240">
        <v>2</v>
      </c>
      <c r="J207" s="239">
        <v>4401</v>
      </c>
      <c r="K207" s="239">
        <v>15</v>
      </c>
      <c r="L207" s="238">
        <v>28</v>
      </c>
    </row>
    <row r="208" spans="1:12" ht="30" customHeight="1">
      <c r="A208" s="720"/>
      <c r="B208" s="723"/>
      <c r="C208" s="704"/>
      <c r="D208" s="673"/>
      <c r="E208" s="710"/>
      <c r="F208" s="673"/>
      <c r="G208" s="641"/>
      <c r="H208" s="241" t="s">
        <v>1227</v>
      </c>
      <c r="I208" s="240">
        <v>3</v>
      </c>
      <c r="J208" s="239">
        <v>4000</v>
      </c>
      <c r="K208" s="239">
        <v>30</v>
      </c>
      <c r="L208" s="238">
        <v>7</v>
      </c>
    </row>
    <row r="209" spans="1:12" ht="30" customHeight="1">
      <c r="A209" s="645">
        <v>32</v>
      </c>
      <c r="B209" s="656" t="s">
        <v>546</v>
      </c>
      <c r="C209" s="673" t="s">
        <v>547</v>
      </c>
      <c r="D209" s="673" t="s">
        <v>749</v>
      </c>
      <c r="E209" s="674" t="s">
        <v>561</v>
      </c>
      <c r="F209" s="673" t="s">
        <v>749</v>
      </c>
      <c r="G209" s="641">
        <v>2819034</v>
      </c>
      <c r="H209" s="241" t="s">
        <v>594</v>
      </c>
      <c r="I209" s="242">
        <v>4</v>
      </c>
      <c r="J209" s="239">
        <v>4000</v>
      </c>
      <c r="K209" s="239">
        <v>30</v>
      </c>
      <c r="L209" s="238">
        <v>7</v>
      </c>
    </row>
    <row r="210" spans="1:12" ht="37.5" customHeight="1">
      <c r="A210" s="655"/>
      <c r="B210" s="656"/>
      <c r="C210" s="673"/>
      <c r="D210" s="673"/>
      <c r="E210" s="674"/>
      <c r="F210" s="673"/>
      <c r="G210" s="641"/>
      <c r="H210" s="241" t="s">
        <v>515</v>
      </c>
      <c r="I210" s="240">
        <v>5</v>
      </c>
      <c r="J210" s="239">
        <v>4900</v>
      </c>
      <c r="K210" s="239">
        <v>0</v>
      </c>
      <c r="L210" s="238" t="s">
        <v>585</v>
      </c>
    </row>
    <row r="211" spans="1:12" ht="29.25" customHeight="1">
      <c r="A211" s="655">
        <v>33</v>
      </c>
      <c r="B211" s="714" t="s">
        <v>548</v>
      </c>
      <c r="C211" s="673" t="s">
        <v>549</v>
      </c>
      <c r="D211" s="673" t="s">
        <v>750</v>
      </c>
      <c r="E211" s="674" t="s">
        <v>562</v>
      </c>
      <c r="F211" s="673" t="s">
        <v>750</v>
      </c>
      <c r="G211" s="641">
        <v>2818034</v>
      </c>
      <c r="H211" s="241" t="s">
        <v>1226</v>
      </c>
      <c r="I211" s="240">
        <v>1</v>
      </c>
      <c r="J211" s="239">
        <v>4000</v>
      </c>
      <c r="K211" s="239">
        <v>40</v>
      </c>
      <c r="L211" s="238">
        <v>7</v>
      </c>
    </row>
    <row r="212" spans="1:12" ht="21" customHeight="1">
      <c r="A212" s="655"/>
      <c r="B212" s="714"/>
      <c r="C212" s="673"/>
      <c r="D212" s="673"/>
      <c r="E212" s="674"/>
      <c r="F212" s="673"/>
      <c r="G212" s="641"/>
      <c r="H212" s="241" t="s">
        <v>583</v>
      </c>
      <c r="I212" s="240">
        <v>4</v>
      </c>
      <c r="J212" s="239">
        <v>4401</v>
      </c>
      <c r="K212" s="239">
        <v>14</v>
      </c>
      <c r="L212" s="238">
        <v>28</v>
      </c>
    </row>
    <row r="213" spans="1:12" s="233" customFormat="1" ht="23.25" customHeight="1">
      <c r="A213" s="713"/>
      <c r="B213" s="715"/>
      <c r="C213" s="716"/>
      <c r="D213" s="716"/>
      <c r="E213" s="717"/>
      <c r="F213" s="716"/>
      <c r="G213" s="711"/>
      <c r="H213" s="237" t="s">
        <v>748</v>
      </c>
      <c r="I213" s="236">
        <v>5</v>
      </c>
      <c r="J213" s="235">
        <v>4900</v>
      </c>
      <c r="K213" s="235">
        <v>0</v>
      </c>
      <c r="L213" s="234" t="s">
        <v>585</v>
      </c>
    </row>
    <row r="214" spans="1:12" ht="27.75" customHeight="1">
      <c r="A214" s="712"/>
      <c r="B214" s="712"/>
      <c r="C214" s="712"/>
      <c r="D214" s="712"/>
      <c r="E214" s="712"/>
      <c r="F214" s="712"/>
      <c r="G214" s="712"/>
      <c r="H214" s="712"/>
      <c r="I214" s="712"/>
      <c r="J214" s="712"/>
      <c r="K214" s="712"/>
      <c r="L214" s="712"/>
    </row>
  </sheetData>
  <mergeCells count="258">
    <mergeCell ref="G211:G213"/>
    <mergeCell ref="A214:L214"/>
    <mergeCell ref="A211:A213"/>
    <mergeCell ref="B211:B213"/>
    <mergeCell ref="C211:C213"/>
    <mergeCell ref="D211:D213"/>
    <mergeCell ref="E211:E213"/>
    <mergeCell ref="F211:F213"/>
    <mergeCell ref="G193:G197"/>
    <mergeCell ref="F198:F205"/>
    <mergeCell ref="G198:G205"/>
    <mergeCell ref="G206:G208"/>
    <mergeCell ref="A209:A210"/>
    <mergeCell ref="B209:B210"/>
    <mergeCell ref="C209:C210"/>
    <mergeCell ref="D209:D210"/>
    <mergeCell ref="E209:E210"/>
    <mergeCell ref="F209:F210"/>
    <mergeCell ref="G209:G210"/>
    <mergeCell ref="A206:A208"/>
    <mergeCell ref="B206:B208"/>
    <mergeCell ref="A193:A205"/>
    <mergeCell ref="B193:B205"/>
    <mergeCell ref="C193:C205"/>
    <mergeCell ref="D193:D205"/>
    <mergeCell ref="E193:E205"/>
    <mergeCell ref="F193:F197"/>
    <mergeCell ref="C206:C208"/>
    <mergeCell ref="D206:D208"/>
    <mergeCell ref="E206:E208"/>
    <mergeCell ref="F206:F208"/>
    <mergeCell ref="A182:A192"/>
    <mergeCell ref="B182:B192"/>
    <mergeCell ref="C182:C192"/>
    <mergeCell ref="D182:D192"/>
    <mergeCell ref="E182:E192"/>
    <mergeCell ref="F182:F192"/>
    <mergeCell ref="J173:J174"/>
    <mergeCell ref="K173:K174"/>
    <mergeCell ref="L173:L174"/>
    <mergeCell ref="G182:G192"/>
    <mergeCell ref="H173:H174"/>
    <mergeCell ref="I173:I174"/>
    <mergeCell ref="A173:A181"/>
    <mergeCell ref="B173:B181"/>
    <mergeCell ref="C173:C181"/>
    <mergeCell ref="D173:D181"/>
    <mergeCell ref="E173:E181"/>
    <mergeCell ref="F173:F181"/>
    <mergeCell ref="G173:G181"/>
    <mergeCell ref="A164:A171"/>
    <mergeCell ref="B164:B171"/>
    <mergeCell ref="F159:F163"/>
    <mergeCell ref="G159:G163"/>
    <mergeCell ref="A151:A158"/>
    <mergeCell ref="B151:B158"/>
    <mergeCell ref="C151:C158"/>
    <mergeCell ref="D151:D158"/>
    <mergeCell ref="E151:E158"/>
    <mergeCell ref="F151:F158"/>
    <mergeCell ref="C164:C171"/>
    <mergeCell ref="D164:D171"/>
    <mergeCell ref="E164:E171"/>
    <mergeCell ref="F164:F171"/>
    <mergeCell ref="G151:G158"/>
    <mergeCell ref="A159:A163"/>
    <mergeCell ref="B159:B163"/>
    <mergeCell ref="C159:C163"/>
    <mergeCell ref="D159:D163"/>
    <mergeCell ref="E159:E163"/>
    <mergeCell ref="G164:G171"/>
    <mergeCell ref="A142:A150"/>
    <mergeCell ref="B142:B150"/>
    <mergeCell ref="C142:C150"/>
    <mergeCell ref="D142:D150"/>
    <mergeCell ref="E142:E150"/>
    <mergeCell ref="F142:F150"/>
    <mergeCell ref="G142:G150"/>
    <mergeCell ref="A139:A141"/>
    <mergeCell ref="B139:B141"/>
    <mergeCell ref="F134:F138"/>
    <mergeCell ref="G134:G138"/>
    <mergeCell ref="A130:A133"/>
    <mergeCell ref="B130:B133"/>
    <mergeCell ref="C130:C133"/>
    <mergeCell ref="D130:D133"/>
    <mergeCell ref="E130:E133"/>
    <mergeCell ref="F130:F133"/>
    <mergeCell ref="C139:C141"/>
    <mergeCell ref="D139:D141"/>
    <mergeCell ref="E139:E141"/>
    <mergeCell ref="F139:F141"/>
    <mergeCell ref="G130:G133"/>
    <mergeCell ref="A134:A138"/>
    <mergeCell ref="B134:B138"/>
    <mergeCell ref="C134:C138"/>
    <mergeCell ref="D134:D138"/>
    <mergeCell ref="E134:E138"/>
    <mergeCell ref="G139:G141"/>
    <mergeCell ref="J126:J127"/>
    <mergeCell ref="K126:K127"/>
    <mergeCell ref="L126:L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H126:H127"/>
    <mergeCell ref="I126:I127"/>
    <mergeCell ref="A117:A125"/>
    <mergeCell ref="B117:B125"/>
    <mergeCell ref="C117:C125"/>
    <mergeCell ref="D117:D125"/>
    <mergeCell ref="F100:F108"/>
    <mergeCell ref="E117:E125"/>
    <mergeCell ref="F117:F125"/>
    <mergeCell ref="G100:G108"/>
    <mergeCell ref="A109:A116"/>
    <mergeCell ref="B109:B116"/>
    <mergeCell ref="C109:C116"/>
    <mergeCell ref="D109:D116"/>
    <mergeCell ref="E109:E116"/>
    <mergeCell ref="F109:F116"/>
    <mergeCell ref="G109:G116"/>
    <mergeCell ref="G117:G125"/>
    <mergeCell ref="A92:A99"/>
    <mergeCell ref="B92:B99"/>
    <mergeCell ref="C92:C99"/>
    <mergeCell ref="D92:D99"/>
    <mergeCell ref="E92:E99"/>
    <mergeCell ref="A100:A108"/>
    <mergeCell ref="B100:B108"/>
    <mergeCell ref="C100:C108"/>
    <mergeCell ref="D100:D108"/>
    <mergeCell ref="E100:E108"/>
    <mergeCell ref="L92:L93"/>
    <mergeCell ref="F92:F99"/>
    <mergeCell ref="G92:G99"/>
    <mergeCell ref="H92:H93"/>
    <mergeCell ref="I92:I93"/>
    <mergeCell ref="J92:J93"/>
    <mergeCell ref="K92:K93"/>
    <mergeCell ref="H90:H91"/>
    <mergeCell ref="I90:I91"/>
    <mergeCell ref="J90:J91"/>
    <mergeCell ref="K90:K91"/>
    <mergeCell ref="L90:L91"/>
    <mergeCell ref="A80:A91"/>
    <mergeCell ref="B80:B91"/>
    <mergeCell ref="C80:C91"/>
    <mergeCell ref="D80:D91"/>
    <mergeCell ref="E80:E91"/>
    <mergeCell ref="F80:F91"/>
    <mergeCell ref="G80:G91"/>
    <mergeCell ref="A72:A79"/>
    <mergeCell ref="B72:B79"/>
    <mergeCell ref="G61:G66"/>
    <mergeCell ref="A67:A71"/>
    <mergeCell ref="B67:B71"/>
    <mergeCell ref="C67:C71"/>
    <mergeCell ref="D67:D71"/>
    <mergeCell ref="E67:E71"/>
    <mergeCell ref="F67:F71"/>
    <mergeCell ref="G67:G71"/>
    <mergeCell ref="C72:C79"/>
    <mergeCell ref="D72:D79"/>
    <mergeCell ref="E72:E79"/>
    <mergeCell ref="F72:F79"/>
    <mergeCell ref="A61:A66"/>
    <mergeCell ref="B61:B66"/>
    <mergeCell ref="C61:C66"/>
    <mergeCell ref="D61:D66"/>
    <mergeCell ref="E61:E66"/>
    <mergeCell ref="F61:F66"/>
    <mergeCell ref="G72:G79"/>
    <mergeCell ref="E30:E38"/>
    <mergeCell ref="F30:F38"/>
    <mergeCell ref="G30:G38"/>
    <mergeCell ref="J31:J32"/>
    <mergeCell ref="K31:K32"/>
    <mergeCell ref="L31:L32"/>
    <mergeCell ref="A54:A60"/>
    <mergeCell ref="B54:B60"/>
    <mergeCell ref="C54:C60"/>
    <mergeCell ref="D54:D60"/>
    <mergeCell ref="E54:E60"/>
    <mergeCell ref="F54:F60"/>
    <mergeCell ref="G54:G60"/>
    <mergeCell ref="A47:A53"/>
    <mergeCell ref="B47:B53"/>
    <mergeCell ref="C47:C53"/>
    <mergeCell ref="D47:D53"/>
    <mergeCell ref="E47:E53"/>
    <mergeCell ref="F47:F53"/>
    <mergeCell ref="G47:G53"/>
    <mergeCell ref="E19:E28"/>
    <mergeCell ref="F19:F28"/>
    <mergeCell ref="G19:G28"/>
    <mergeCell ref="H20:H22"/>
    <mergeCell ref="I20:I22"/>
    <mergeCell ref="J20:J22"/>
    <mergeCell ref="K43:K45"/>
    <mergeCell ref="L43:L45"/>
    <mergeCell ref="A39:A45"/>
    <mergeCell ref="B39:B46"/>
    <mergeCell ref="C39:C45"/>
    <mergeCell ref="D39:D45"/>
    <mergeCell ref="E39:E45"/>
    <mergeCell ref="F39:F45"/>
    <mergeCell ref="H31:H32"/>
    <mergeCell ref="I31:I32"/>
    <mergeCell ref="G39:G45"/>
    <mergeCell ref="H43:H45"/>
    <mergeCell ref="I43:I45"/>
    <mergeCell ref="J43:J45"/>
    <mergeCell ref="A30:A38"/>
    <mergeCell ref="B30:B38"/>
    <mergeCell ref="C30:C38"/>
    <mergeCell ref="D30:D38"/>
    <mergeCell ref="K20:K22"/>
    <mergeCell ref="L20:L22"/>
    <mergeCell ref="K37:K38"/>
    <mergeCell ref="L37:L38"/>
    <mergeCell ref="A6:A10"/>
    <mergeCell ref="B6:B10"/>
    <mergeCell ref="C6:C10"/>
    <mergeCell ref="D6:D10"/>
    <mergeCell ref="E6:E10"/>
    <mergeCell ref="F6:F10"/>
    <mergeCell ref="G6:G10"/>
    <mergeCell ref="A11:A18"/>
    <mergeCell ref="B11:B29"/>
    <mergeCell ref="C11:C18"/>
    <mergeCell ref="D11:D18"/>
    <mergeCell ref="E11:E18"/>
    <mergeCell ref="F11:F18"/>
    <mergeCell ref="G11:G18"/>
    <mergeCell ref="A19:A28"/>
    <mergeCell ref="C19:C28"/>
    <mergeCell ref="H37:H38"/>
    <mergeCell ref="I37:I38"/>
    <mergeCell ref="J37:J38"/>
    <mergeCell ref="D19:D28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ageMargins left="0.25" right="0.25" top="0.75" bottom="0.75" header="0.3" footer="0.3"/>
  <pageSetup paperSize="9" scale="81" firstPageNumber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"/>
  <sheetViews>
    <sheetView zoomScaleNormal="115" workbookViewId="0">
      <selection activeCell="C19" sqref="C19:M19"/>
    </sheetView>
  </sheetViews>
  <sheetFormatPr defaultColWidth="9.140625" defaultRowHeight="11.25"/>
  <cols>
    <col min="1" max="1" width="6" style="5" customWidth="1"/>
    <col min="2" max="2" width="31.28515625" style="12" customWidth="1"/>
    <col min="3" max="3" width="41.85546875" style="12" customWidth="1"/>
    <col min="4" max="4" width="12.42578125" style="5" customWidth="1"/>
    <col min="5" max="5" width="12.7109375" style="5" customWidth="1"/>
    <col min="6" max="6" width="11.28515625" style="5" customWidth="1"/>
    <col min="7" max="7" width="10.42578125" style="5" customWidth="1"/>
    <col min="8" max="8" width="12.5703125" style="5" customWidth="1"/>
    <col min="9" max="9" width="11.5703125" style="5" customWidth="1"/>
    <col min="10" max="10" width="13" style="5" customWidth="1"/>
    <col min="11" max="11" width="13.5703125" style="5" customWidth="1"/>
    <col min="12" max="16384" width="9.140625" style="5"/>
  </cols>
  <sheetData>
    <row r="1" spans="1:14" ht="34.5" customHeight="1">
      <c r="A1" s="730" t="s">
        <v>1031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</row>
    <row r="2" spans="1:14" ht="15" customHeight="1">
      <c r="A2" s="410">
        <v>1</v>
      </c>
      <c r="B2" s="410">
        <v>2</v>
      </c>
      <c r="C2" s="410">
        <v>3</v>
      </c>
      <c r="D2" s="410" t="s">
        <v>95</v>
      </c>
      <c r="E2" s="410"/>
      <c r="F2" s="410"/>
      <c r="G2" s="410"/>
      <c r="H2" s="410"/>
      <c r="I2" s="410"/>
      <c r="J2" s="410"/>
      <c r="K2" s="410"/>
      <c r="L2" s="410"/>
      <c r="M2" s="410"/>
    </row>
    <row r="3" spans="1:14" ht="15" customHeight="1">
      <c r="A3" s="410"/>
      <c r="B3" s="410"/>
      <c r="C3" s="410"/>
      <c r="D3" s="410">
        <v>4</v>
      </c>
      <c r="E3" s="410"/>
      <c r="F3" s="410"/>
      <c r="G3" s="410"/>
      <c r="H3" s="410">
        <v>5</v>
      </c>
      <c r="I3" s="410"/>
      <c r="J3" s="410">
        <v>6</v>
      </c>
      <c r="K3" s="410"/>
      <c r="L3" s="729">
        <v>7</v>
      </c>
      <c r="M3" s="410"/>
    </row>
    <row r="4" spans="1:14" ht="48.75" customHeight="1">
      <c r="A4" s="370" t="s">
        <v>11</v>
      </c>
      <c r="B4" s="370" t="s">
        <v>12</v>
      </c>
      <c r="C4" s="370" t="s">
        <v>32</v>
      </c>
      <c r="D4" s="410" t="s">
        <v>33</v>
      </c>
      <c r="E4" s="410"/>
      <c r="F4" s="410"/>
      <c r="G4" s="410"/>
      <c r="H4" s="725" t="s">
        <v>34</v>
      </c>
      <c r="I4" s="726"/>
      <c r="J4" s="725" t="s">
        <v>65</v>
      </c>
      <c r="K4" s="726"/>
      <c r="L4" s="725" t="s">
        <v>158</v>
      </c>
      <c r="M4" s="726"/>
    </row>
    <row r="5" spans="1:14" ht="34.5" customHeight="1">
      <c r="A5" s="371"/>
      <c r="B5" s="371"/>
      <c r="C5" s="371"/>
      <c r="D5" s="361" t="s">
        <v>94</v>
      </c>
      <c r="E5" s="362"/>
      <c r="F5" s="361" t="s">
        <v>105</v>
      </c>
      <c r="G5" s="362"/>
      <c r="H5" s="727"/>
      <c r="I5" s="728"/>
      <c r="J5" s="727"/>
      <c r="K5" s="728"/>
      <c r="L5" s="727"/>
      <c r="M5" s="728"/>
    </row>
    <row r="6" spans="1:14" ht="24.75" customHeight="1">
      <c r="A6" s="371"/>
      <c r="B6" s="371"/>
      <c r="C6" s="371"/>
      <c r="D6" s="189" t="s">
        <v>52</v>
      </c>
      <c r="E6" s="189" t="s">
        <v>53</v>
      </c>
      <c r="F6" s="189" t="s">
        <v>54</v>
      </c>
      <c r="G6" s="189" t="s">
        <v>55</v>
      </c>
      <c r="H6" s="189" t="s">
        <v>56</v>
      </c>
      <c r="I6" s="189" t="s">
        <v>57</v>
      </c>
      <c r="J6" s="189" t="s">
        <v>58</v>
      </c>
      <c r="K6" s="189" t="s">
        <v>59</v>
      </c>
      <c r="L6" s="189" t="s">
        <v>27</v>
      </c>
      <c r="M6" s="189" t="s">
        <v>28</v>
      </c>
    </row>
    <row r="7" spans="1:14" ht="15" thickBot="1">
      <c r="A7" s="371"/>
      <c r="B7" s="372"/>
      <c r="C7" s="372"/>
      <c r="D7" s="188" t="s">
        <v>60</v>
      </c>
      <c r="E7" s="188" t="s">
        <v>35</v>
      </c>
      <c r="F7" s="188" t="s">
        <v>60</v>
      </c>
      <c r="G7" s="188" t="s">
        <v>35</v>
      </c>
      <c r="H7" s="188" t="s">
        <v>60</v>
      </c>
      <c r="I7" s="188" t="s">
        <v>35</v>
      </c>
      <c r="J7" s="188" t="s">
        <v>60</v>
      </c>
      <c r="K7" s="188" t="s">
        <v>35</v>
      </c>
      <c r="L7" s="188" t="s">
        <v>60</v>
      </c>
      <c r="M7" s="188" t="s">
        <v>35</v>
      </c>
    </row>
    <row r="8" spans="1:14" ht="84" customHeight="1">
      <c r="A8" s="118" t="s">
        <v>63</v>
      </c>
      <c r="B8" s="122" t="s">
        <v>751</v>
      </c>
      <c r="C8" s="148" t="s">
        <v>752</v>
      </c>
      <c r="D8" s="123">
        <v>8</v>
      </c>
      <c r="E8" s="123">
        <v>539</v>
      </c>
      <c r="F8" s="123">
        <v>2</v>
      </c>
      <c r="G8" s="123">
        <v>12</v>
      </c>
      <c r="H8" s="123">
        <v>1073</v>
      </c>
      <c r="I8" s="123">
        <v>6453</v>
      </c>
      <c r="J8" s="123">
        <v>0</v>
      </c>
      <c r="K8" s="123">
        <v>35</v>
      </c>
      <c r="L8" s="123">
        <v>111</v>
      </c>
      <c r="M8" s="123">
        <v>2711</v>
      </c>
      <c r="N8" s="167"/>
    </row>
    <row r="9" spans="1:14" ht="126" customHeight="1">
      <c r="A9" s="119" t="s">
        <v>205</v>
      </c>
      <c r="B9" s="122" t="s">
        <v>753</v>
      </c>
      <c r="C9" s="148" t="s">
        <v>754</v>
      </c>
      <c r="D9" s="123">
        <v>95</v>
      </c>
      <c r="E9" s="123">
        <v>1369</v>
      </c>
      <c r="F9" s="123">
        <v>79</v>
      </c>
      <c r="G9" s="123">
        <v>446</v>
      </c>
      <c r="H9" s="123">
        <v>542</v>
      </c>
      <c r="I9" s="123">
        <v>3007</v>
      </c>
      <c r="J9" s="123">
        <v>0</v>
      </c>
      <c r="K9" s="123">
        <v>28</v>
      </c>
      <c r="L9" s="123">
        <v>108</v>
      </c>
      <c r="M9" s="123">
        <v>2318</v>
      </c>
      <c r="N9" s="167"/>
    </row>
    <row r="10" spans="1:14" ht="75" customHeight="1">
      <c r="A10" s="119" t="s">
        <v>206</v>
      </c>
      <c r="B10" s="122" t="s">
        <v>755</v>
      </c>
      <c r="C10" s="148" t="s">
        <v>756</v>
      </c>
      <c r="D10" s="123">
        <v>1260</v>
      </c>
      <c r="E10" s="123">
        <v>17599</v>
      </c>
      <c r="F10" s="123">
        <v>171</v>
      </c>
      <c r="G10" s="123">
        <v>1794</v>
      </c>
      <c r="H10" s="123">
        <v>3899</v>
      </c>
      <c r="I10" s="123">
        <v>44440</v>
      </c>
      <c r="J10" s="123">
        <v>0</v>
      </c>
      <c r="K10" s="123">
        <v>0</v>
      </c>
      <c r="L10" s="123">
        <v>361</v>
      </c>
      <c r="M10" s="123">
        <v>7448</v>
      </c>
      <c r="N10" s="167"/>
    </row>
    <row r="11" spans="1:14" ht="87.75" customHeight="1">
      <c r="A11" s="119" t="s">
        <v>207</v>
      </c>
      <c r="B11" s="122" t="s">
        <v>757</v>
      </c>
      <c r="C11" s="168" t="s">
        <v>758</v>
      </c>
      <c r="D11" s="123">
        <v>64</v>
      </c>
      <c r="E11" s="123">
        <v>1311</v>
      </c>
      <c r="F11" s="123">
        <v>54</v>
      </c>
      <c r="G11" s="123">
        <v>494</v>
      </c>
      <c r="H11" s="123">
        <v>246</v>
      </c>
      <c r="I11" s="123">
        <v>2648</v>
      </c>
      <c r="J11" s="123">
        <v>0</v>
      </c>
      <c r="K11" s="123">
        <v>9</v>
      </c>
      <c r="L11" s="123">
        <v>89</v>
      </c>
      <c r="M11" s="123">
        <v>2428</v>
      </c>
      <c r="N11" s="167"/>
    </row>
    <row r="12" spans="1:14" ht="95.25" customHeight="1">
      <c r="A12" s="119" t="s">
        <v>208</v>
      </c>
      <c r="B12" s="122" t="s">
        <v>759</v>
      </c>
      <c r="C12" s="148" t="s">
        <v>760</v>
      </c>
      <c r="D12" s="123">
        <v>222</v>
      </c>
      <c r="E12" s="123">
        <v>1677</v>
      </c>
      <c r="F12" s="123">
        <v>209</v>
      </c>
      <c r="G12" s="123">
        <v>759</v>
      </c>
      <c r="H12" s="123">
        <v>909</v>
      </c>
      <c r="I12" s="123">
        <v>4348</v>
      </c>
      <c r="J12" s="123">
        <v>0</v>
      </c>
      <c r="K12" s="123">
        <v>8</v>
      </c>
      <c r="L12" s="123">
        <v>82</v>
      </c>
      <c r="M12" s="123">
        <v>2712</v>
      </c>
      <c r="N12" s="167"/>
    </row>
    <row r="13" spans="1:14" ht="112.5" customHeight="1">
      <c r="A13" s="120" t="s">
        <v>209</v>
      </c>
      <c r="B13" s="122" t="s">
        <v>761</v>
      </c>
      <c r="C13" s="148" t="s">
        <v>762</v>
      </c>
      <c r="D13" s="123">
        <v>5</v>
      </c>
      <c r="E13" s="123">
        <v>924</v>
      </c>
      <c r="F13" s="123">
        <v>0</v>
      </c>
      <c r="G13" s="123">
        <v>4</v>
      </c>
      <c r="H13" s="123">
        <v>1486</v>
      </c>
      <c r="I13" s="123">
        <v>8407</v>
      </c>
      <c r="J13" s="123">
        <v>0</v>
      </c>
      <c r="K13" s="123">
        <v>39</v>
      </c>
      <c r="L13" s="123">
        <v>153</v>
      </c>
      <c r="M13" s="123">
        <v>3645</v>
      </c>
      <c r="N13" s="167"/>
    </row>
    <row r="14" spans="1:14" ht="92.25" customHeight="1">
      <c r="A14" s="119" t="s">
        <v>210</v>
      </c>
      <c r="B14" s="122" t="s">
        <v>763</v>
      </c>
      <c r="C14" s="148" t="s">
        <v>764</v>
      </c>
      <c r="D14" s="123">
        <v>1</v>
      </c>
      <c r="E14" s="123">
        <v>710</v>
      </c>
      <c r="F14" s="123">
        <v>1</v>
      </c>
      <c r="G14" s="123">
        <v>21</v>
      </c>
      <c r="H14" s="123">
        <v>684</v>
      </c>
      <c r="I14" s="123">
        <v>4726</v>
      </c>
      <c r="J14" s="123">
        <v>0</v>
      </c>
      <c r="K14" s="123">
        <v>9</v>
      </c>
      <c r="L14" s="123">
        <v>86</v>
      </c>
      <c r="M14" s="123">
        <v>2140</v>
      </c>
      <c r="N14" s="167"/>
    </row>
    <row r="15" spans="1:14" ht="100.5" customHeight="1">
      <c r="A15" s="119" t="s">
        <v>211</v>
      </c>
      <c r="B15" s="122" t="s">
        <v>765</v>
      </c>
      <c r="C15" s="148" t="s">
        <v>766</v>
      </c>
      <c r="D15" s="123">
        <v>166</v>
      </c>
      <c r="E15" s="123">
        <v>1</v>
      </c>
      <c r="F15" s="123">
        <v>54</v>
      </c>
      <c r="G15" s="123">
        <v>0</v>
      </c>
      <c r="H15" s="123">
        <v>7421</v>
      </c>
      <c r="I15" s="123">
        <v>11</v>
      </c>
      <c r="J15" s="123">
        <v>0</v>
      </c>
      <c r="K15" s="123">
        <v>0</v>
      </c>
      <c r="L15" s="123">
        <v>870</v>
      </c>
      <c r="M15" s="123">
        <v>1</v>
      </c>
      <c r="N15" s="167"/>
    </row>
    <row r="16" spans="1:14" ht="115.5" customHeight="1">
      <c r="A16" s="120" t="s">
        <v>212</v>
      </c>
      <c r="B16" s="122" t="s">
        <v>765</v>
      </c>
      <c r="C16" s="148" t="s">
        <v>767</v>
      </c>
      <c r="D16" s="123">
        <v>2</v>
      </c>
      <c r="E16" s="123">
        <v>1307</v>
      </c>
      <c r="F16" s="123">
        <v>0</v>
      </c>
      <c r="G16" s="123">
        <v>3</v>
      </c>
      <c r="H16" s="123">
        <v>51</v>
      </c>
      <c r="I16" s="123">
        <v>10185</v>
      </c>
      <c r="J16" s="123">
        <v>0</v>
      </c>
      <c r="K16" s="123">
        <v>51</v>
      </c>
      <c r="L16" s="123">
        <v>16</v>
      </c>
      <c r="M16" s="123">
        <v>5136</v>
      </c>
      <c r="N16" s="167"/>
    </row>
    <row r="17" spans="1:14" ht="80.25" customHeight="1">
      <c r="A17" s="119" t="s">
        <v>213</v>
      </c>
      <c r="B17" s="122" t="s">
        <v>765</v>
      </c>
      <c r="C17" s="148" t="s">
        <v>768</v>
      </c>
      <c r="D17" s="123">
        <v>11</v>
      </c>
      <c r="E17" s="123">
        <v>3623</v>
      </c>
      <c r="F17" s="123">
        <v>0</v>
      </c>
      <c r="G17" s="123">
        <v>126</v>
      </c>
      <c r="H17" s="123">
        <v>199</v>
      </c>
      <c r="I17" s="123">
        <v>34766</v>
      </c>
      <c r="J17" s="123">
        <v>2</v>
      </c>
      <c r="K17" s="123">
        <v>30</v>
      </c>
      <c r="L17" s="123">
        <v>26</v>
      </c>
      <c r="M17" s="123">
        <v>4950</v>
      </c>
      <c r="N17" s="167"/>
    </row>
    <row r="18" spans="1:14" ht="90.75" customHeight="1" thickBot="1">
      <c r="A18" s="121" t="s">
        <v>214</v>
      </c>
      <c r="B18" s="122" t="s">
        <v>769</v>
      </c>
      <c r="C18" s="148" t="s">
        <v>770</v>
      </c>
      <c r="D18" s="123">
        <v>100</v>
      </c>
      <c r="E18" s="123">
        <v>1030</v>
      </c>
      <c r="F18" s="123">
        <v>83</v>
      </c>
      <c r="G18" s="123">
        <v>260</v>
      </c>
      <c r="H18" s="123">
        <v>947</v>
      </c>
      <c r="I18" s="123">
        <v>3784</v>
      </c>
      <c r="J18" s="123">
        <v>0</v>
      </c>
      <c r="K18" s="123">
        <v>30</v>
      </c>
      <c r="L18" s="123">
        <v>76</v>
      </c>
      <c r="M18" s="123">
        <v>1576</v>
      </c>
      <c r="N18" s="167"/>
    </row>
    <row r="19" spans="1:14">
      <c r="C19" s="314" t="s">
        <v>89</v>
      </c>
      <c r="D19" s="304">
        <f t="shared" ref="D19:M19" si="0">SUM(D8:D18)</f>
        <v>1934</v>
      </c>
      <c r="E19" s="304">
        <f t="shared" si="0"/>
        <v>30090</v>
      </c>
      <c r="F19" s="304">
        <f t="shared" si="0"/>
        <v>653</v>
      </c>
      <c r="G19" s="304">
        <f t="shared" si="0"/>
        <v>3919</v>
      </c>
      <c r="H19" s="304">
        <f t="shared" si="0"/>
        <v>17457</v>
      </c>
      <c r="I19" s="304">
        <f t="shared" si="0"/>
        <v>122775</v>
      </c>
      <c r="J19" s="304">
        <f t="shared" si="0"/>
        <v>2</v>
      </c>
      <c r="K19" s="304">
        <f t="shared" si="0"/>
        <v>239</v>
      </c>
      <c r="L19" s="304">
        <f t="shared" si="0"/>
        <v>1978</v>
      </c>
      <c r="M19" s="304">
        <f t="shared" si="0"/>
        <v>35065</v>
      </c>
    </row>
    <row r="20" spans="1:14" ht="22.5" customHeight="1">
      <c r="A20" s="166" t="s">
        <v>1030</v>
      </c>
    </row>
  </sheetData>
  <mergeCells count="18"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A2:A3"/>
    <mergeCell ref="B2:B3"/>
    <mergeCell ref="C2:C3"/>
    <mergeCell ref="D3:G3"/>
    <mergeCell ref="L4:M5"/>
    <mergeCell ref="L3:M3"/>
    <mergeCell ref="C4:C7"/>
    <mergeCell ref="D4:G4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 </vt:lpstr>
      <vt:lpstr>Tabela  6</vt:lpstr>
      <vt:lpstr>Tabela 7</vt:lpstr>
      <vt:lpstr>Tabela 8</vt:lpstr>
      <vt:lpstr>Tabela  9 </vt:lpstr>
      <vt:lpstr>Tabela 10 </vt:lpstr>
      <vt:lpstr>Tabela  11 </vt:lpstr>
      <vt:lpstr>Tabela  12</vt:lpstr>
      <vt:lpstr>Tabela 13</vt:lpstr>
      <vt:lpstr>Tabela 14 </vt:lpstr>
      <vt:lpstr>Tabela 15 </vt:lpstr>
      <vt:lpstr>Tabela 16</vt:lpstr>
      <vt:lpstr>Tabela 17</vt:lpstr>
      <vt:lpstr>'Tabela  3'!Tytuły_wydruku</vt:lpstr>
      <vt:lpstr>'Tabela 1'!Tytuły_wydruku</vt:lpstr>
      <vt:lpstr>'Tabela 15 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Emilia Jakubowska-Kopiczko</cp:lastModifiedBy>
  <cp:lastPrinted>2019-09-13T11:21:01Z</cp:lastPrinted>
  <dcterms:created xsi:type="dcterms:W3CDTF">2010-12-29T08:49:47Z</dcterms:created>
  <dcterms:modified xsi:type="dcterms:W3CDTF">2019-09-13T11:52:01Z</dcterms:modified>
</cp:coreProperties>
</file>