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  <externalReference r:id="rId15"/>
    <externalReference r:id="rId16"/>
  </externalReference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<sst xmlns="http://schemas.openxmlformats.org/spreadsheetml/2006/main" count="1704" uniqueCount="314">
  <si>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</si>
  <si>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</si>
  <si>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</si>
  <si>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</si>
  <si>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</si>
  <si>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</si>
  <si>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</si>
  <si>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</si>
  <si>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</si>
  <si>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</si>
  <si>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</si>
  <si>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</si>
  <si>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</si>
  <si>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</si>
  <si>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</si>
  <si>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</si>
  <si>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</si>
  <si>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</si>
  <si>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</si>
  <si>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</si>
  <si>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</si>
  <si>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</si>
  <si>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</si>
  <si>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</si>
  <si>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</si>
  <si>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</si>
  <si>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</si>
  <si>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</si>
  <si>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</si>
  <si>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</si>
  <si>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</si>
  <si>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</si>
  <si>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</si>
  <si>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</si>
  <si>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</si>
  <si>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</si>
  <si>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</si>
  <si>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</si>
  <si>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</si>
  <si>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</si>
  <si>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</si>
  <si>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</si>
  <si>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</si>
  <si>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</si>
  <si>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</si>
  <si>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</si>
  <si>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</si>
  <si>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</si>
  <si>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</si>
  <si>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</si>
  <si>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</si>
  <si>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</si>
  <si>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</si>
  <si>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</si>
  <si>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</si>
  <si>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</si>
  <si>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</si>
  <si>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</si>
  <si>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</si>
  <si>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</si>
  <si>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</si>
  <si>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</si>
  <si>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</si>
  <si>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</si>
  <si>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</si>
  <si>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</si>
  <si>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</si>
  <si>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</si>
  <si>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</si>
  <si>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</si>
  <si>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</si>
  <si>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</si>
  <si>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</si>
  <si>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</si>
  <si>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</si>
  <si>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</si>
  <si>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</si>
  <si>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</si>
  <si>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</si>
  <si>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</si>
  <si>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</si>
  <si>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</si>
  <si>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</si>
  <si>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</si>
  <si>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</si>
  <si>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</si>
  <si>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</si>
  <si>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</si>
  <si>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</si>
  <si>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</si>
  <si>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</si>
  <si>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</si>
  <si>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</si>
  <si>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</si>
  <si>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</si>
  <si>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</si>
  <si>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</si>
  <si>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</si>
  <si>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</si>
  <si>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</si>
  <si>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</si>
  <si>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</si>
  <si>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</si>
  <si>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</si>
  <si>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</si>
  <si>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</si>
  <si>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</si>
  <si>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</si>
  <si>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</si>
  <si>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</si>
  <si>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</si>
  <si>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</si>
  <si>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</si>
  <si>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</si>
  <si>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</si>
  <si>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</si>
  <si>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</si>
  <si>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</si>
  <si>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</si>
  <si>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</si>
  <si>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</si>
  <si>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</si>
  <si>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</si>
  <si>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</si>
  <si>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</si>
  <si>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</si>
  <si>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</si>
  <si>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</si>
  <si>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</si>
  <si>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</si>
  <si>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</si>
  <si>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</si>
  <si>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</si>
  <si>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</si>
  <si>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</si>
  <si>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</si>
  <si>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</si>
  <si>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</si>
  <si>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</si>
  <si>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</si>
  <si>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</si>
  <si>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</si>
  <si>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</si>
  <si>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</si>
  <si>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</si>
  <si>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</si>
  <si>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</si>
  <si>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</si>
  <si>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</si>
  <si>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</si>
  <si>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</si>
  <si>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</si>
  <si>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</si>
  <si>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</si>
  <si>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</si>
  <si>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</si>
  <si>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</si>
  <si>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</si>
  <si>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</si>
  <si>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</si>
  <si>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</si>
  <si>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</si>
  <si>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</si>
  <si>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</si>
  <si>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</si>
  <si>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</si>
  <si>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</si>
  <si>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</si>
  <si>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</si>
  <si>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</si>
  <si>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</si>
  <si>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</si>
  <si>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</si>
  <si>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</si>
  <si>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</si>
  <si>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</si>
  <si>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</si>
  <si>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</si>
  <si>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</si>
  <si>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</si>
  <si>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</si>
  <si>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</si>
  <si>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</si>
  <si>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</si>
  <si>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</si>
  <si>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</si>
  <si>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</si>
  <si>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</si>
  <si>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</si>
  <si>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</si>
  <si>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</si>
  <si>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</si>
  <si>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</si>
  <si>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</si>
  <si>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</si>
  <si>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</si>
  <si>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</si>
  <si>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</si>
  <si>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</si>
  <si>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</si>
  <si>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</si>
  <si>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</si>
  <si>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</si>
  <si>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</si>
  <si>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</si>
  <si>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</si>
  <si>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</si>
  <si>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</si>
  <si>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</si>
  <si>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</si>
  <si>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</si>
  <si>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</si>
  <si>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</si>
  <si>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</si>
  <si>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</si>
  <si>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</si>
  <si>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</si>
  <si>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</si>
  <si>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</si>
  <si>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</si>
  <si>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</si>
  <si>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</si>
  <si>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</si>
  <si>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</si>
  <si>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</si>
  <si>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</si>
  <si>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</si>
  <si>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</si>
  <si>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</si>
  <si>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</si>
  <si>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</si>
  <si>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</si>
  <si>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</si>
  <si>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</si>
  <si>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</si>
  <si>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</si>
  <si>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</si>
  <si>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</si>
  <si>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</si>
  <si>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</si>
  <si>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</si>
  <si>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</si>
  <si>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</si>
  <si>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</si>
  <si>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</si>
  <si>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</si>
  <si>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</si>
  <si>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</si>
  <si>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</si>
  <si>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</si>
  <si>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</si>
  <si>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</si>
  <si>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</si>
  <si>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</si>
  <si>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</si>
  <si>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</si>
  <si>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</si>
  <si>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</si>
  <si>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</si>
  <si>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</si>
  <si>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</si>
  <si>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</si>
  <si>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</si>
  <si>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</si>
  <si>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</si>
  <si>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</si>
  <si>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</si>
  <si>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</si>
  <si>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</si>
  <si>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</si>
  <si>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</si>
  <si>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</si>
  <si>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</si>
  <si>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</si>
  <si>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</si>
  <si>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</si>
  <si>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</si>
  <si>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</si>
  <si>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</si>
  <si>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</si>
  <si>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</si>
  <si>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</si>
  <si>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</si>
  <si>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</si>
  <si>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Kazachstan</t>
  </si>
  <si>
    <t>Nigeria</t>
  </si>
  <si>
    <t>Kuba</t>
  </si>
  <si>
    <t>Grenada</t>
  </si>
  <si>
    <t>Holandia</t>
  </si>
  <si>
    <t>sierpień</t>
  </si>
  <si>
    <t>Zmiana ceny [%] w 2020r. względem:</t>
  </si>
  <si>
    <t>Miesięczna. zmiana ceny</t>
  </si>
  <si>
    <t>wrzesień</t>
  </si>
  <si>
    <t>wrzesień 2020</t>
  </si>
  <si>
    <t>wrzesień 2019</t>
  </si>
  <si>
    <t>wrzesień 2018</t>
  </si>
  <si>
    <t>08.11.2020</t>
  </si>
  <si>
    <r>
      <rPr>
        <b/>
        <sz val="12"/>
        <rFont val="Times New Roman"/>
        <family val="1"/>
        <charset val="238"/>
      </rPr>
      <t>Mleko surowe</t>
    </r>
    <r>
      <rPr>
        <b/>
        <sz val="11"/>
        <rFont val="Times New Roman"/>
        <family val="1"/>
        <charset val="238"/>
      </rPr>
      <t xml:space="preserve"> skup     wrzesień 20</t>
    </r>
  </si>
  <si>
    <t>OKRES: I.2017 - X.2020   (ceny bez VAT)</t>
  </si>
  <si>
    <t>IX-2020</t>
  </si>
  <si>
    <t>IX-2019</t>
  </si>
  <si>
    <t>I-IX 2019r.</t>
  </si>
  <si>
    <t>I-IX 2020r*.</t>
  </si>
  <si>
    <t>Handel zagraniczny produktami mlecznymi w okresie I - IX  2020r. - dane wstępne</t>
  </si>
  <si>
    <t>Australia</t>
  </si>
  <si>
    <t>I - IX 2019r</t>
  </si>
  <si>
    <t>I - IX 2020r</t>
  </si>
  <si>
    <t>Turcja</t>
  </si>
  <si>
    <t>NR 46/2020</t>
  </si>
  <si>
    <t>19 listopada 2020r.</t>
  </si>
  <si>
    <t>Notowania z okresu: 09-15.11.2020r.</t>
  </si>
  <si>
    <t>Ceny sprzedaży NETTO (bez VAT) wybranych produktów mleczarskich za okres: 09-15.11.2020r.</t>
  </si>
  <si>
    <t>15.11.2020</t>
  </si>
  <si>
    <t>Aktualna   09-15.11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</si>
</sst>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</numFmts>
  <fonts count="11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5" fillId="0" borderId="0"/>
    <xf numFmtId="0" fontId="80" fillId="0" borderId="0"/>
    <xf numFmtId="0" fontId="50" fillId="0" borderId="0"/>
  </cellStyleXfs>
  <cellXfs count="607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81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0" fontId="82" fillId="0" borderId="50" xfId="0" applyFont="1" applyBorder="1" applyAlignment="1">
      <alignment horizontal="centerContinuous"/>
    </xf>
    <xf numFmtId="0" fontId="83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2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21" xfId="0" applyBorder="1"/>
    <xf numFmtId="0" fontId="0" fillId="0" borderId="31" xfId="0" applyBorder="1"/>
    <xf numFmtId="0" fontId="84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89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8" fillId="0" borderId="67" xfId="40" applyFont="1" applyBorder="1" applyAlignment="1">
      <alignment horizontal="centerContinuous"/>
    </xf>
    <xf numFmtId="0" fontId="88" fillId="0" borderId="68" xfId="40" applyFont="1" applyBorder="1" applyAlignment="1">
      <alignment horizontal="centerContinuous"/>
    </xf>
    <xf numFmtId="0" fontId="88" fillId="0" borderId="69" xfId="40" applyFont="1" applyBorder="1" applyAlignment="1">
      <alignment horizontal="centerContinuous"/>
    </xf>
    <xf numFmtId="0" fontId="88" fillId="0" borderId="70" xfId="40" applyFont="1" applyBorder="1" applyAlignment="1">
      <alignment horizontal="centerContinuous"/>
    </xf>
    <xf numFmtId="0" fontId="91" fillId="0" borderId="0" xfId="40" applyFont="1"/>
    <xf numFmtId="0" fontId="94" fillId="0" borderId="0" xfId="0" applyFont="1"/>
    <xf numFmtId="0" fontId="95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6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6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8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0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4" fillId="0" borderId="21" xfId="0" applyFont="1" applyBorder="1"/>
    <xf numFmtId="0" fontId="40" fillId="0" borderId="0" xfId="0" applyFont="1"/>
    <xf numFmtId="165" fontId="97" fillId="0" borderId="30" xfId="0" applyNumberFormat="1" applyFont="1" applyBorder="1" applyAlignment="1">
      <alignment horizontal="right" vertical="center" wrapText="1"/>
    </xf>
    <xf numFmtId="0" fontId="101" fillId="0" borderId="0" xfId="0" applyFont="1"/>
    <xf numFmtId="0" fontId="102" fillId="0" borderId="0" xfId="0" applyFont="1"/>
    <xf numFmtId="0" fontId="88" fillId="0" borderId="0" xfId="51" applyFont="1"/>
    <xf numFmtId="0" fontId="103" fillId="0" borderId="0" xfId="0" applyFont="1"/>
    <xf numFmtId="0" fontId="104" fillId="0" borderId="0" xfId="0" applyFont="1"/>
    <xf numFmtId="0" fontId="105" fillId="0" borderId="0" xfId="0" applyFont="1"/>
    <xf numFmtId="14" fontId="10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7" fillId="0" borderId="21" xfId="0" applyFont="1" applyBorder="1" applyAlignment="1">
      <alignment horizontal="centerContinuous"/>
    </xf>
    <xf numFmtId="170" fontId="107" fillId="0" borderId="0" xfId="0" applyNumberFormat="1" applyFont="1" applyBorder="1" applyAlignment="1">
      <alignment horizontal="centerContinuous"/>
    </xf>
    <xf numFmtId="170" fontId="107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8" fillId="0" borderId="25" xfId="0" applyFont="1" applyBorder="1" applyAlignment="1">
      <alignment horizontal="left" indent="1"/>
    </xf>
    <xf numFmtId="0" fontId="108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164" fontId="96" fillId="0" borderId="42" xfId="0" applyNumberFormat="1" applyFont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9" fillId="24" borderId="17" xfId="0" applyNumberFormat="1" applyFont="1" applyFill="1" applyBorder="1" applyAlignment="1">
      <alignment horizontal="right" vertical="center" wrapText="1"/>
    </xf>
    <xf numFmtId="3" fontId="109" fillId="0" borderId="59" xfId="0" applyNumberFormat="1" applyFont="1" applyBorder="1" applyAlignment="1">
      <alignment horizontal="right" vertical="center" wrapText="1"/>
    </xf>
    <xf numFmtId="164" fontId="109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09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7" fillId="27" borderId="48" xfId="0" applyFont="1" applyFill="1" applyBorder="1" applyAlignment="1">
      <alignment horizontal="center"/>
    </xf>
    <xf numFmtId="0" fontId="107" fillId="27" borderId="16" xfId="0" applyFont="1" applyFill="1" applyBorder="1" applyAlignment="1">
      <alignment horizontal="center" vertical="center"/>
    </xf>
    <xf numFmtId="0" fontId="107" fillId="27" borderId="58" xfId="0" applyFont="1" applyFill="1" applyBorder="1" applyAlignment="1">
      <alignment horizontal="center" vertical="center"/>
    </xf>
    <xf numFmtId="0" fontId="107" fillId="27" borderId="59" xfId="0" applyFont="1" applyFill="1" applyBorder="1" applyAlignment="1">
      <alignment horizontal="center" vertical="center"/>
    </xf>
    <xf numFmtId="0" fontId="108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8" fillId="0" borderId="21" xfId="0" applyFont="1" applyBorder="1" applyAlignment="1">
      <alignment horizontal="centerContinuous"/>
    </xf>
    <xf numFmtId="0" fontId="108" fillId="0" borderId="29" xfId="0" applyFont="1" applyBorder="1" applyAlignment="1">
      <alignment horizontal="centerContinuous"/>
    </xf>
    <xf numFmtId="170" fontId="107" fillId="0" borderId="116" xfId="0" applyNumberFormat="1" applyFont="1" applyBorder="1" applyAlignment="1">
      <alignment horizontal="centerContinuous"/>
    </xf>
    <xf numFmtId="170" fontId="107" fillId="0" borderId="38" xfId="0" applyNumberFormat="1" applyFont="1" applyBorder="1" applyAlignment="1">
      <alignment horizontal="centerContinuous"/>
    </xf>
    <xf numFmtId="14" fontId="9" fillId="0" borderId="48" xfId="0" applyNumberFormat="1" applyFont="1" applyBorder="1" applyAlignment="1">
      <alignment horizontal="center" vertical="center" wrapText="1"/>
    </xf>
    <xf numFmtId="0" fontId="80" fillId="0" borderId="48" xfId="0" applyFont="1" applyBorder="1"/>
    <xf numFmtId="0" fontId="80" fillId="0" borderId="59" xfId="0" applyFont="1" applyBorder="1"/>
    <xf numFmtId="0" fontId="110" fillId="0" borderId="48" xfId="0" applyFont="1" applyFill="1" applyBorder="1"/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1" fontId="15" fillId="24" borderId="48" xfId="0" applyNumberFormat="1" applyFont="1" applyFill="1" applyBorder="1" applyAlignment="1">
      <alignment vertical="center" wrapText="1"/>
    </xf>
    <xf numFmtId="1" fontId="8" fillId="24" borderId="88" xfId="0" applyNumberFormat="1" applyFont="1" applyFill="1" applyBorder="1" applyAlignment="1">
      <alignment vertical="center" wrapText="1"/>
    </xf>
    <xf numFmtId="1" fontId="8" fillId="24" borderId="117" xfId="0" applyNumberFormat="1" applyFont="1" applyFill="1" applyBorder="1" applyAlignment="1">
      <alignment vertical="center" wrapText="1"/>
    </xf>
    <xf numFmtId="1" fontId="8" fillId="24" borderId="90" xfId="0" applyNumberFormat="1" applyFont="1" applyFill="1" applyBorder="1" applyAlignment="1">
      <alignment vertical="center" wrapText="1"/>
    </xf>
    <xf numFmtId="1" fontId="8" fillId="24" borderId="21" xfId="0" applyNumberFormat="1" applyFont="1" applyFill="1" applyBorder="1" applyAlignment="1">
      <alignment vertical="center" wrapText="1"/>
    </xf>
    <xf numFmtId="1" fontId="8" fillId="24" borderId="96" xfId="0" applyNumberFormat="1" applyFont="1" applyFill="1" applyBorder="1" applyAlignment="1">
      <alignment horizontal="right" vertical="center" wrapText="1"/>
    </xf>
    <xf numFmtId="1" fontId="8" fillId="24" borderId="118" xfId="0" applyNumberFormat="1" applyFont="1" applyFill="1" applyBorder="1" applyAlignment="1">
      <alignment vertical="center" wrapText="1"/>
    </xf>
    <xf numFmtId="1" fontId="8" fillId="0" borderId="111" xfId="0" applyNumberFormat="1" applyFont="1" applyBorder="1" applyAlignment="1">
      <alignment vertical="center" wrapText="1"/>
    </xf>
    <xf numFmtId="1" fontId="8" fillId="0" borderId="112" xfId="0" applyNumberFormat="1" applyFont="1" applyBorder="1" applyAlignment="1">
      <alignment vertical="center" wrapText="1"/>
    </xf>
    <xf numFmtId="1" fontId="8" fillId="0" borderId="113" xfId="0" applyNumberFormat="1" applyFont="1" applyBorder="1" applyAlignment="1">
      <alignment vertical="center" wrapText="1"/>
    </xf>
    <xf numFmtId="1" fontId="15" fillId="0" borderId="62" xfId="0" applyNumberFormat="1" applyFont="1" applyBorder="1" applyAlignment="1">
      <alignment vertical="center" wrapText="1"/>
    </xf>
    <xf numFmtId="1" fontId="8" fillId="0" borderId="0" xfId="0" applyNumberFormat="1" applyFont="1" applyBorder="1" applyAlignment="1">
      <alignment vertical="center" wrapText="1"/>
    </xf>
    <xf numFmtId="1" fontId="8" fillId="0" borderId="115" xfId="0" applyNumberFormat="1" applyFont="1" applyBorder="1" applyAlignment="1">
      <alignment horizontal="right" vertical="center" wrapText="1"/>
    </xf>
    <xf numFmtId="1" fontId="8" fillId="0" borderId="114" xfId="0" applyNumberFormat="1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165" fontId="8" fillId="0" borderId="88" xfId="0" applyNumberFormat="1" applyFont="1" applyBorder="1" applyAlignment="1">
      <alignment vertical="center" wrapText="1"/>
    </xf>
    <xf numFmtId="165" fontId="8" fillId="0" borderId="117" xfId="0" applyNumberFormat="1" applyFont="1" applyBorder="1" applyAlignment="1">
      <alignment vertical="center" wrapText="1"/>
    </xf>
    <xf numFmtId="165" fontId="8" fillId="0" borderId="90" xfId="0" applyNumberFormat="1" applyFont="1" applyBorder="1" applyAlignment="1">
      <alignment vertical="center" wrapText="1"/>
    </xf>
    <xf numFmtId="165" fontId="15" fillId="0" borderId="48" xfId="0" applyNumberFormat="1" applyFont="1" applyBorder="1" applyAlignment="1">
      <alignment vertical="center" wrapText="1"/>
    </xf>
    <xf numFmtId="165" fontId="8" fillId="0" borderId="21" xfId="0" applyNumberFormat="1" applyFont="1" applyBorder="1" applyAlignment="1">
      <alignment vertical="center" wrapText="1"/>
    </xf>
    <xf numFmtId="165" fontId="8" fillId="0" borderId="96" xfId="0" quotePrefix="1" applyNumberFormat="1" applyFont="1" applyBorder="1" applyAlignment="1">
      <alignment horizontal="right" vertical="center" wrapText="1"/>
    </xf>
    <xf numFmtId="165" fontId="8" fillId="0" borderId="118" xfId="0" applyNumberFormat="1" applyFont="1" applyBorder="1" applyAlignment="1">
      <alignment vertical="center" wrapText="1"/>
    </xf>
    <xf numFmtId="1" fontId="8" fillId="24" borderId="88" xfId="0" applyNumberFormat="1" applyFont="1" applyFill="1" applyBorder="1" applyAlignment="1">
      <alignment horizontal="right" vertical="center" wrapText="1"/>
    </xf>
    <xf numFmtId="1" fontId="8" fillId="0" borderId="111" xfId="0" applyNumberFormat="1" applyFont="1" applyBorder="1" applyAlignment="1">
      <alignment horizontal="right" vertical="center" wrapText="1"/>
    </xf>
    <xf numFmtId="165" fontId="8" fillId="0" borderId="88" xfId="0" applyNumberFormat="1" applyFont="1" applyBorder="1" applyAlignment="1">
      <alignment horizontal="right" vertical="center" wrapText="1"/>
    </xf>
    <xf numFmtId="14" fontId="9" fillId="24" borderId="48" xfId="0" applyNumberFormat="1" applyFont="1" applyFill="1" applyBorder="1" applyAlignment="1">
      <alignment horizontal="center" vertical="center" wrapText="1"/>
    </xf>
    <xf numFmtId="14" fontId="31" fillId="29" borderId="19" xfId="0" applyNumberFormat="1" applyFont="1" applyFill="1" applyBorder="1" applyAlignment="1">
      <alignment horizontal="center" vertical="center"/>
    </xf>
    <xf numFmtId="14" fontId="31" fillId="0" borderId="19" xfId="0" applyNumberFormat="1" applyFont="1" applyFill="1" applyBorder="1" applyAlignment="1">
      <alignment horizontal="center" vertical="center"/>
    </xf>
    <xf numFmtId="3" fontId="8" fillId="29" borderId="29" xfId="0" applyNumberFormat="1" applyFont="1" applyFill="1" applyBorder="1" applyAlignment="1">
      <alignment horizontal="right" vertical="center" wrapText="1"/>
    </xf>
    <xf numFmtId="3" fontId="8" fillId="0" borderId="29" xfId="0" applyNumberFormat="1" applyFont="1" applyFill="1" applyBorder="1" applyAlignment="1">
      <alignment horizontal="right" vertical="center" wrapText="1"/>
    </xf>
    <xf numFmtId="0" fontId="18" fillId="0" borderId="120" xfId="0" applyFont="1" applyBorder="1" applyAlignment="1">
      <alignment horizontal="center" vertical="center" wrapText="1"/>
    </xf>
    <xf numFmtId="165" fontId="97" fillId="0" borderId="119" xfId="0" applyNumberFormat="1" applyFont="1" applyBorder="1" applyAlignment="1">
      <alignment horizontal="right" vertical="center" wrapText="1"/>
    </xf>
    <xf numFmtId="0" fontId="26" fillId="31" borderId="121" xfId="0" applyFont="1" applyFill="1" applyBorder="1" applyAlignment="1" applyProtection="1">
      <alignment horizontal="center" vertical="top" wrapText="1"/>
      <protection locked="0"/>
    </xf>
    <xf numFmtId="0" fontId="3" fillId="0" borderId="121" xfId="0" applyFont="1" applyFill="1" applyBorder="1" applyAlignment="1" applyProtection="1">
      <alignment horizontal="center" vertical="top" wrapText="1"/>
      <protection locked="0"/>
    </xf>
    <xf numFmtId="0" fontId="3" fillId="32" borderId="121" xfId="0" applyFont="1" applyFill="1" applyBorder="1" applyAlignment="1" applyProtection="1">
      <alignment horizontal="center" vertical="top" wrapText="1"/>
      <protection locked="0"/>
    </xf>
    <xf numFmtId="0" fontId="3" fillId="0" borderId="122" xfId="0" applyFont="1" applyFill="1" applyBorder="1" applyAlignment="1" applyProtection="1">
      <alignment horizontal="center" vertical="top" wrapText="1"/>
      <protection locked="0"/>
    </xf>
    <xf numFmtId="0" fontId="3" fillId="0" borderId="123" xfId="0" applyFont="1" applyFill="1" applyBorder="1" applyAlignment="1" applyProtection="1">
      <alignment horizontal="center" vertical="top" wrapText="1"/>
      <protection locked="0"/>
    </xf>
    <xf numFmtId="0" fontId="51" fillId="0" borderId="123" xfId="0" applyFont="1" applyFill="1" applyBorder="1" applyAlignment="1" applyProtection="1">
      <alignment horizontal="center" vertical="center" wrapText="1"/>
      <protection locked="0"/>
    </xf>
    <xf numFmtId="165" fontId="51" fillId="31" borderId="12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1" xfId="0" applyNumberFormat="1" applyFont="1" applyFill="1" applyBorder="1" applyAlignment="1" applyProtection="1">
      <alignment horizontal="right" vertical="center" wrapText="1"/>
      <protection locked="0"/>
    </xf>
    <xf numFmtId="165" fontId="3" fillId="32" borderId="12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3" xfId="0" applyNumberFormat="1" applyFont="1" applyFill="1" applyBorder="1" applyAlignment="1" applyProtection="1">
      <alignment horizontal="center" vertical="center" wrapText="1"/>
    </xf>
    <xf numFmtId="165" fontId="3" fillId="0" borderId="121" xfId="0" applyNumberFormat="1" applyFont="1" applyFill="1" applyBorder="1" applyAlignment="1" applyProtection="1">
      <alignment horizontal="right" vertical="center" wrapText="1"/>
    </xf>
    <xf numFmtId="165" fontId="3" fillId="32" borderId="121" xfId="0" applyNumberFormat="1" applyFont="1" applyFill="1" applyBorder="1" applyAlignment="1" applyProtection="1">
      <alignment horizontal="right" vertical="center" wrapText="1"/>
    </xf>
    <xf numFmtId="1" fontId="3" fillId="32" borderId="12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2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2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3" xfId="0" applyNumberFormat="1" applyFont="1" applyFill="1" applyBorder="1" applyAlignment="1" applyProtection="1">
      <alignment horizontal="right" vertical="center" wrapText="1"/>
    </xf>
    <xf numFmtId="1" fontId="51" fillId="31" borderId="121" xfId="0" applyNumberFormat="1" applyFont="1" applyFill="1" applyBorder="1" applyAlignment="1" applyProtection="1">
      <alignment horizontal="right" vertical="center" wrapText="1"/>
      <protection locked="0"/>
    </xf>
    <xf numFmtId="1" fontId="51" fillId="33" borderId="121" xfId="0" applyNumberFormat="1" applyFont="1" applyFill="1" applyBorder="1" applyAlignment="1" applyProtection="1">
      <alignment horizontal="right" vertical="center" wrapText="1"/>
      <protection locked="0"/>
    </xf>
    <xf numFmtId="1" fontId="112" fillId="33" borderId="121" xfId="0" applyNumberFormat="1" applyFont="1" applyFill="1" applyBorder="1" applyAlignment="1" applyProtection="1">
      <alignment horizontal="right" vertical="center" wrapText="1"/>
      <protection locked="0"/>
    </xf>
    <xf numFmtId="1" fontId="43" fillId="31" borderId="123" xfId="0" applyNumberFormat="1" applyFont="1" applyFill="1" applyBorder="1" applyAlignment="1">
      <alignment horizontal="right" vertical="center" wrapText="1"/>
    </xf>
    <xf numFmtId="1" fontId="43" fillId="33" borderId="123" xfId="0" applyNumberFormat="1" applyFont="1" applyFill="1" applyBorder="1" applyAlignment="1">
      <alignment horizontal="right" vertical="center" wrapText="1"/>
    </xf>
    <xf numFmtId="1" fontId="113" fillId="33" borderId="123" xfId="0" applyNumberFormat="1" applyFont="1" applyFill="1" applyBorder="1" applyAlignment="1">
      <alignment horizontal="right" vertical="center" wrapText="1"/>
    </xf>
    <xf numFmtId="0" fontId="0" fillId="0" borderId="126" xfId="0" applyBorder="1"/>
    <xf numFmtId="14" fontId="9" fillId="0" borderId="48" xfId="0" applyNumberFormat="1" applyFont="1" applyFill="1" applyBorder="1" applyAlignment="1">
      <alignment horizontal="center" vertical="center" wrapText="1"/>
    </xf>
    <xf numFmtId="0" fontId="83" fillId="0" borderId="127" xfId="0" applyFont="1" applyBorder="1" applyAlignment="1">
      <alignment horizontal="center" wrapText="1"/>
    </xf>
    <xf numFmtId="0" fontId="83" fillId="0" borderId="126" xfId="0" applyFont="1" applyBorder="1" applyAlignment="1">
      <alignment horizontal="center" wrapText="1"/>
    </xf>
    <xf numFmtId="14" fontId="31" fillId="29" borderId="128" xfId="0" applyNumberFormat="1" applyFont="1" applyFill="1" applyBorder="1" applyAlignment="1">
      <alignment horizontal="center" vertical="center"/>
    </xf>
    <xf numFmtId="14" fontId="31" fillId="30" borderId="129" xfId="0" applyNumberFormat="1" applyFont="1" applyFill="1" applyBorder="1" applyAlignment="1">
      <alignment horizontal="center" vertical="center"/>
    </xf>
    <xf numFmtId="0" fontId="18" fillId="0" borderId="128" xfId="0" applyFont="1" applyBorder="1" applyAlignment="1">
      <alignment horizontal="center" vertical="center" wrapText="1"/>
    </xf>
    <xf numFmtId="3" fontId="8" fillId="29" borderId="128" xfId="0" applyNumberFormat="1" applyFont="1" applyFill="1" applyBorder="1" applyAlignment="1">
      <alignment horizontal="right" vertical="center" wrapText="1"/>
    </xf>
    <xf numFmtId="3" fontId="8" fillId="0" borderId="128" xfId="0" applyNumberFormat="1" applyFont="1" applyFill="1" applyBorder="1" applyAlignment="1">
      <alignment horizontal="right" vertical="center" wrapText="1"/>
    </xf>
    <xf numFmtId="165" fontId="97" fillId="0" borderId="128" xfId="0" applyNumberFormat="1" applyFont="1" applyBorder="1" applyAlignment="1">
      <alignment horizontal="right" vertical="center" wrapText="1"/>
    </xf>
    <xf numFmtId="1" fontId="8" fillId="29" borderId="128" xfId="0" applyNumberFormat="1" applyFont="1" applyFill="1" applyBorder="1" applyAlignment="1">
      <alignment horizontal="right" vertical="center" wrapText="1"/>
    </xf>
    <xf numFmtId="1" fontId="8" fillId="0" borderId="128" xfId="0" applyNumberFormat="1" applyFont="1" applyBorder="1" applyAlignment="1">
      <alignment horizontal="right" vertical="center" wrapText="1"/>
    </xf>
    <xf numFmtId="165" fontId="97" fillId="0" borderId="129" xfId="0" applyNumberFormat="1" applyFont="1" applyBorder="1" applyAlignment="1">
      <alignment horizontal="right" vertical="center" wrapText="1"/>
    </xf>
    <xf numFmtId="0" fontId="18" fillId="0" borderId="130" xfId="0" applyFont="1" applyBorder="1" applyAlignment="1">
      <alignment horizontal="center" vertical="center" wrapText="1"/>
    </xf>
    <xf numFmtId="3" fontId="8" fillId="29" borderId="131" xfId="0" applyNumberFormat="1" applyFont="1" applyFill="1" applyBorder="1" applyAlignment="1">
      <alignment horizontal="right" vertical="center" wrapText="1"/>
    </xf>
    <xf numFmtId="3" fontId="8" fillId="0" borderId="131" xfId="0" applyNumberFormat="1" applyFont="1" applyFill="1" applyBorder="1" applyAlignment="1">
      <alignment horizontal="right" vertical="center" wrapText="1"/>
    </xf>
    <xf numFmtId="1" fontId="8" fillId="0" borderId="128" xfId="0" applyNumberFormat="1" applyFont="1" applyFill="1" applyBorder="1" applyAlignment="1">
      <alignment horizontal="right" vertical="center" wrapText="1"/>
    </xf>
    <xf numFmtId="1" fontId="8" fillId="29" borderId="132" xfId="0" applyNumberFormat="1" applyFont="1" applyFill="1" applyBorder="1" applyAlignment="1">
      <alignment horizontal="right" vertical="center" wrapText="1"/>
    </xf>
    <xf numFmtId="1" fontId="8" fillId="0" borderId="132" xfId="0" applyNumberFormat="1" applyFont="1" applyFill="1" applyBorder="1" applyAlignment="1">
      <alignment horizontal="right" vertical="center" wrapText="1"/>
    </xf>
    <xf numFmtId="168" fontId="2" fillId="0" borderId="133" xfId="0" applyNumberFormat="1" applyFont="1" applyBorder="1" applyAlignment="1">
      <alignment horizontal="center" vertical="center" wrapText="1"/>
    </xf>
    <xf numFmtId="0" fontId="87" fillId="0" borderId="128" xfId="0" applyFont="1" applyBorder="1" applyAlignment="1">
      <alignment horizontal="center" wrapText="1"/>
    </xf>
    <xf numFmtId="2" fontId="8" fillId="0" borderId="128" xfId="0" applyNumberFormat="1" applyFont="1" applyBorder="1" applyAlignment="1">
      <alignment horizontal="center" vertical="center" wrapText="1"/>
    </xf>
    <xf numFmtId="1" fontId="109" fillId="31" borderId="134" xfId="0" applyNumberFormat="1" applyFont="1" applyFill="1" applyBorder="1" applyAlignment="1">
      <alignment horizontal="right" vertical="center" wrapText="1"/>
    </xf>
    <xf numFmtId="1" fontId="109" fillId="33" borderId="134" xfId="0" applyNumberFormat="1" applyFont="1" applyFill="1" applyBorder="1" applyAlignment="1">
      <alignment horizontal="right" vertical="center" wrapText="1"/>
    </xf>
    <xf numFmtId="1" fontId="111" fillId="33" borderId="134" xfId="0" applyNumberFormat="1" applyFont="1" applyFill="1" applyBorder="1" applyAlignment="1">
      <alignment horizontal="right" vertical="center" wrapText="1"/>
    </xf>
    <xf numFmtId="1" fontId="43" fillId="31" borderId="135" xfId="0" applyNumberFormat="1" applyFont="1" applyFill="1" applyBorder="1" applyAlignment="1">
      <alignment horizontal="right" vertical="center" wrapText="1"/>
    </xf>
    <xf numFmtId="1" fontId="43" fillId="33" borderId="135" xfId="0" applyNumberFormat="1" applyFont="1" applyFill="1" applyBorder="1" applyAlignment="1">
      <alignment horizontal="right" vertical="center" wrapText="1"/>
    </xf>
    <xf numFmtId="1" fontId="113" fillId="33" borderId="135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88" fillId="0" borderId="20" xfId="0" applyFont="1" applyBorder="1" applyAlignment="1">
      <alignment horizontal="center" vertical="center" wrapText="1"/>
    </xf>
    <xf numFmtId="0" fontId="88" fillId="0" borderId="21" xfId="0" applyFont="1" applyBorder="1" applyAlignment="1">
      <alignment horizontal="center" vertical="center" wrapText="1"/>
    </xf>
    <xf numFmtId="0" fontId="88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2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2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18" fillId="0" borderId="128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51" fillId="0" borderId="124" xfId="0" applyFont="1" applyFill="1" applyBorder="1" applyAlignment="1" applyProtection="1">
      <alignment horizontal="center" vertical="center" wrapText="1"/>
      <protection locked="0"/>
    </xf>
    <xf numFmtId="0" fontId="51" fillId="0" borderId="125" xfId="0" applyFont="1" applyFill="1" applyBorder="1" applyAlignment="1" applyProtection="1">
      <alignment horizontal="center" vertical="top" wrapText="1"/>
      <protection locked="0"/>
    </xf>
    <xf numFmtId="0" fontId="51" fillId="0" borderId="124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Ceny </a:t>
            </a:r>
            <a:r>
              <a:rPr lang="pl-PL" b="0"/>
              <a:t>sprzedaży netto </a:t>
            </a:r>
            <a:r>
              <a:rPr lang="pl-PL" b="1"/>
              <a:t>(bez VAT</a:t>
            </a:r>
            <a:r>
              <a:rPr lang="pl-PL"/>
              <a:t>) masła i mleka w proszku w zł/100 kg</a:t>
            </a:r>
          </a:p>
        </c:rich>
      </c:tx>
      <c:layout>
        <c:manualLayout>
          <c:xMode val="edge"/>
          <c:yMode val="edge"/>
          <c:x val="0.26843122967837973"/>
          <c:y val="3.30329253397780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07948930718456"/>
          <c:y val="0.11711746057813843"/>
          <c:w val="0.81663591445747652"/>
          <c:h val="0.63363549184582579"/>
        </c:manualLayout>
      </c:layout>
      <c:lineChart>
        <c:grouping val="standard"/>
        <c:varyColors val="0"/>
        <c:ser>
          <c:idx val="0"/>
          <c:order val="0"/>
          <c:tx>
            <c:strRef>
              <c:f>[1]Arkusz1!$A$2</c:f>
              <c:strCache>
                <c:ptCount val="1"/>
                <c:pt idx="0">
                  <c:v>mleko odtłuszczone w proszku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3085360598581896E-3"/>
                  <c:y val="-3.82755125906291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2CA-4030-8B37-B43352D64A83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[1]Arkusz1!$GK$1:$GR$1</c:f>
              <c:numCache>
                <c:formatCode>d/mm</c:formatCode>
                <c:ptCount val="8"/>
                <c:pt idx="0">
                  <c:v>44101</c:v>
                </c:pt>
                <c:pt idx="1">
                  <c:v>44108</c:v>
                </c:pt>
                <c:pt idx="2">
                  <c:v>44115</c:v>
                </c:pt>
                <c:pt idx="3">
                  <c:v>44122</c:v>
                </c:pt>
                <c:pt idx="4">
                  <c:v>44129</c:v>
                </c:pt>
                <c:pt idx="5">
                  <c:v>44136</c:v>
                </c:pt>
                <c:pt idx="6">
                  <c:v>44143</c:v>
                </c:pt>
                <c:pt idx="7">
                  <c:v>44150</c:v>
                </c:pt>
              </c:numCache>
            </c:numRef>
          </c:cat>
          <c:val>
            <c:numRef>
              <c:f>[1]Arkusz1!$GK$2:$GR$2</c:f>
              <c:numCache>
                <c:formatCode>#,##0.00</c:formatCode>
                <c:ptCount val="8"/>
                <c:pt idx="0">
                  <c:v>916.24400000000003</c:v>
                </c:pt>
                <c:pt idx="1">
                  <c:v>935.077</c:v>
                </c:pt>
                <c:pt idx="2">
                  <c:v>914.32600000000002</c:v>
                </c:pt>
                <c:pt idx="3">
                  <c:v>913.01700000000005</c:v>
                </c:pt>
                <c:pt idx="4">
                  <c:v>937.33799999999997</c:v>
                </c:pt>
                <c:pt idx="5">
                  <c:v>939.08199999999999</c:v>
                </c:pt>
                <c:pt idx="6">
                  <c:v>958.904</c:v>
                </c:pt>
                <c:pt idx="7">
                  <c:v>934.45299999999997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2CA-4030-8B37-B43352D64A83}"/>
            </c:ext>
          </c:extLst>
        </c:ser>
        <c:ser>
          <c:idx val="1"/>
          <c:order val="1"/>
          <c:tx>
            <c:strRef>
              <c:f>[1]Arkusz1!$A$3</c:f>
              <c:strCache>
                <c:ptCount val="1"/>
                <c:pt idx="0">
                  <c:v>masło ekstra w blokach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2960238179182825E-2"/>
                  <c:y val="3.827577245913568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2CA-4030-8B37-B43352D64A83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2CA-4030-8B37-B43352D64A83}"/>
                </c:ext>
              </c:extLst>
            </c:dLbl>
            <c:dLbl>
              <c:idx val="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2CA-4030-8B37-B43352D64A83}"/>
                </c:ext>
              </c:extLst>
            </c:dLbl>
            <c:dLbl>
              <c:idx val="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2CA-4030-8B37-B43352D64A83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2CA-4030-8B37-B43352D64A83}"/>
                </c:ext>
              </c:extLst>
            </c:dLbl>
            <c:dLbl>
              <c:idx val="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2CA-4030-8B37-B43352D64A83}"/>
                </c:ext>
              </c:extLst>
            </c:dLbl>
            <c:dLbl>
              <c:idx val="6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2CA-4030-8B37-B43352D64A83}"/>
                </c:ext>
              </c:extLst>
            </c:dLbl>
            <c:dLbl>
              <c:idx val="7"/>
              <c:layout>
                <c:manualLayout>
                  <c:x val="-3.2860735691620638E-2"/>
                  <c:y val="4.157610249213897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2CA-4030-8B37-B43352D64A83}"/>
                </c:ext>
              </c:extLst>
            </c:dLbl>
            <c:dLbl>
              <c:idx val="8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C2CA-4030-8B37-B43352D64A83}"/>
                </c:ext>
              </c:extLst>
            </c:dLbl>
            <c:dLbl>
              <c:idx val="9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2CA-4030-8B37-B43352D64A83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[1]Arkusz1!$GK$1:$GR$1</c:f>
              <c:numCache>
                <c:formatCode>d/mm</c:formatCode>
                <c:ptCount val="8"/>
                <c:pt idx="0">
                  <c:v>44101</c:v>
                </c:pt>
                <c:pt idx="1">
                  <c:v>44108</c:v>
                </c:pt>
                <c:pt idx="2">
                  <c:v>44115</c:v>
                </c:pt>
                <c:pt idx="3">
                  <c:v>44122</c:v>
                </c:pt>
                <c:pt idx="4">
                  <c:v>44129</c:v>
                </c:pt>
                <c:pt idx="5">
                  <c:v>44136</c:v>
                </c:pt>
                <c:pt idx="6">
                  <c:v>44143</c:v>
                </c:pt>
                <c:pt idx="7">
                  <c:v>44150</c:v>
                </c:pt>
              </c:numCache>
            </c:numRef>
          </c:cat>
          <c:val>
            <c:numRef>
              <c:f>[1]Arkusz1!$GK$3:$GR$3</c:f>
              <c:numCache>
                <c:formatCode>#,##0.00</c:formatCode>
                <c:ptCount val="8"/>
                <c:pt idx="0">
                  <c:v>1544.865</c:v>
                </c:pt>
                <c:pt idx="1">
                  <c:v>1577.989</c:v>
                </c:pt>
                <c:pt idx="2">
                  <c:v>1515.643</c:v>
                </c:pt>
                <c:pt idx="3">
                  <c:v>1530.1990000000001</c:v>
                </c:pt>
                <c:pt idx="4">
                  <c:v>1593.491</c:v>
                </c:pt>
                <c:pt idx="5">
                  <c:v>1634.08</c:v>
                </c:pt>
                <c:pt idx="6">
                  <c:v>1625.1510000000001</c:v>
                </c:pt>
                <c:pt idx="7">
                  <c:v>1640.162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C2CA-4030-8B37-B43352D64A83}"/>
            </c:ext>
          </c:extLst>
        </c:ser>
        <c:ser>
          <c:idx val="2"/>
          <c:order val="2"/>
          <c:tx>
            <c:strRef>
              <c:f>[1]Arkusz1!$A$4</c:f>
              <c:strCache>
                <c:ptCount val="1"/>
                <c:pt idx="0">
                  <c:v>masło ekstra konfekcjonowane 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0970188427939044E-2"/>
                  <c:y val="-4.817650268963904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2CA-4030-8B37-B43352D64A83}"/>
                </c:ext>
              </c:extLst>
            </c:dLbl>
            <c:dLbl>
              <c:idx val="1"/>
              <c:layout>
                <c:manualLayout>
                  <c:x val="-3.0870685940376855E-2"/>
                  <c:y val="-3.82755125906291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2CA-4030-8B37-B43352D64A83}"/>
                </c:ext>
              </c:extLst>
            </c:dLbl>
            <c:dLbl>
              <c:idx val="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C2CA-4030-8B37-B43352D64A83}"/>
                </c:ext>
              </c:extLst>
            </c:dLbl>
            <c:dLbl>
              <c:idx val="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C2CA-4030-8B37-B43352D64A83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C2CA-4030-8B37-B43352D64A83}"/>
                </c:ext>
              </c:extLst>
            </c:dLbl>
            <c:dLbl>
              <c:idx val="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C2CA-4030-8B37-B43352D64A83}"/>
                </c:ext>
              </c:extLst>
            </c:dLbl>
            <c:dLbl>
              <c:idx val="6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C2CA-4030-8B37-B43352D64A83}"/>
                </c:ext>
              </c:extLst>
            </c:dLbl>
            <c:dLbl>
              <c:idx val="7"/>
              <c:layout>
                <c:manualLayout>
                  <c:x val="-3.5820895522388062E-2"/>
                  <c:y val="-5.280528052805283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C2CA-4030-8B37-B43352D64A83}"/>
                </c:ext>
              </c:extLst>
            </c:dLbl>
            <c:dLbl>
              <c:idx val="8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C2CA-4030-8B37-B43352D64A83}"/>
                </c:ext>
              </c:extLst>
            </c:dLbl>
            <c:dLbl>
              <c:idx val="9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C2CA-4030-8B37-B43352D64A83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[1]Arkusz1!$GK$1:$GR$1</c:f>
              <c:numCache>
                <c:formatCode>d/mm</c:formatCode>
                <c:ptCount val="8"/>
                <c:pt idx="0">
                  <c:v>44101</c:v>
                </c:pt>
                <c:pt idx="1">
                  <c:v>44108</c:v>
                </c:pt>
                <c:pt idx="2">
                  <c:v>44115</c:v>
                </c:pt>
                <c:pt idx="3">
                  <c:v>44122</c:v>
                </c:pt>
                <c:pt idx="4">
                  <c:v>44129</c:v>
                </c:pt>
                <c:pt idx="5">
                  <c:v>44136</c:v>
                </c:pt>
                <c:pt idx="6">
                  <c:v>44143</c:v>
                </c:pt>
                <c:pt idx="7">
                  <c:v>44150</c:v>
                </c:pt>
              </c:numCache>
            </c:numRef>
          </c:cat>
          <c:val>
            <c:numRef>
              <c:f>[1]Arkusz1!$GK$4:$GR$4</c:f>
              <c:numCache>
                <c:formatCode>#,##0.00</c:formatCode>
                <c:ptCount val="8"/>
                <c:pt idx="0">
                  <c:v>1759.6189999999999</c:v>
                </c:pt>
                <c:pt idx="1">
                  <c:v>1730.385</c:v>
                </c:pt>
                <c:pt idx="2">
                  <c:v>1764.3689999999999</c:v>
                </c:pt>
                <c:pt idx="3">
                  <c:v>1793.5930000000001</c:v>
                </c:pt>
                <c:pt idx="4">
                  <c:v>1759.4670000000001</c:v>
                </c:pt>
                <c:pt idx="5">
                  <c:v>1741.9639999999999</c:v>
                </c:pt>
                <c:pt idx="6">
                  <c:v>1755.8230000000001</c:v>
                </c:pt>
                <c:pt idx="7">
                  <c:v>1754.865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7-C2CA-4030-8B37-B43352D64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633424"/>
        <c:axId val="1"/>
      </c:lineChart>
      <c:dateAx>
        <c:axId val="384633424"/>
        <c:scaling>
          <c:orientation val="minMax"/>
          <c:max val="44157"/>
        </c:scaling>
        <c:delete val="0"/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2249602381791829"/>
              <c:y val="0.87988253943504591"/>
            </c:manualLayout>
          </c:layout>
          <c:overlay val="0"/>
          <c:spPr>
            <a:noFill/>
            <a:ln w="25400">
              <a:noFill/>
            </a:ln>
          </c:spPr>
        </c:title>
        <c:numFmt formatCode="d/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At val="600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ax val="2000"/>
          <c:min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7807184549692487E-2"/>
              <c:y val="1.80179829006522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84633424"/>
        <c:crosses val="autoZero"/>
        <c:crossBetween val="midCat"/>
        <c:majorUnit val="200"/>
        <c:minorUnit val="5.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77506953421867"/>
          <c:y val="0.84684961409526782"/>
          <c:w val="0.72400814823520199"/>
          <c:h val="0.114114238195473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miesięczne ceny sprzedaży netto  wybranych produktów na przestrzeni roku w zł/kg</a:t>
            </a:r>
          </a:p>
        </c:rich>
      </c:tx>
      <c:layout>
        <c:manualLayout>
          <c:xMode val="edge"/>
          <c:yMode val="edge"/>
          <c:x val="0.11220487849977656"/>
          <c:y val="1.5015043851225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5126813875275E-2"/>
          <c:y val="0.17417468496235972"/>
          <c:w val="0.8110244015905681"/>
          <c:h val="0.54654814936464602"/>
        </c:manualLayout>
      </c:layout>
      <c:lineChart>
        <c:grouping val="standard"/>
        <c:varyColors val="0"/>
        <c:ser>
          <c:idx val="0"/>
          <c:order val="0"/>
          <c:tx>
            <c:strRef>
              <c:f>[3]ŚREDNIE!$A$4</c:f>
              <c:strCache>
                <c:ptCount val="1"/>
                <c:pt idx="0">
                  <c:v>masło ekstra konfekcjonowane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F3-493D-AE14-7E43FE12BAFA}"/>
                </c:ext>
              </c:extLst>
            </c:dLbl>
            <c:dLbl>
              <c:idx val="1"/>
              <c:layout>
                <c:manualLayout>
                  <c:x val="-7.0260512583108725E-2"/>
                  <c:y val="-4.78127958520700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F3-493D-AE14-7E43FE12BAFA}"/>
                </c:ext>
              </c:extLst>
            </c:dLbl>
            <c:dLbl>
              <c:idx val="2"/>
              <c:layout>
                <c:manualLayout>
                  <c:x val="-3.0284594242505583E-2"/>
                  <c:y val="-3.48198636234086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F3-493D-AE14-7E43FE12BA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F3-493D-AE14-7E43FE12BAFA}"/>
                </c:ext>
              </c:extLst>
            </c:dLbl>
            <c:dLbl>
              <c:idx val="4"/>
              <c:layout>
                <c:manualLayout>
                  <c:x val="-3.8915726538028807E-2"/>
                  <c:y val="-3.637132754929086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F3-493D-AE14-7E43FE12BAF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F3-493D-AE14-7E43FE12BAFA}"/>
                </c:ext>
              </c:extLst>
            </c:dLbl>
            <c:dLbl>
              <c:idx val="6"/>
              <c:layout>
                <c:manualLayout>
                  <c:x val="-4.5578353004448631E-2"/>
                  <c:y val="-5.16167123778440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F3-493D-AE14-7E43FE12BAFA}"/>
                </c:ext>
              </c:extLst>
            </c:dLbl>
            <c:dLbl>
              <c:idx val="7"/>
              <c:layout>
                <c:manualLayout>
                  <c:x val="-3.3161722938371899E-2"/>
                  <c:y val="-5.062073817795060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F3-493D-AE14-7E43FE12BAF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F3-493D-AE14-7E43FE12BAF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F3-493D-AE14-7E43FE12BAFA}"/>
                </c:ext>
              </c:extLst>
            </c:dLbl>
            <c:dLbl>
              <c:idx val="10"/>
              <c:layout>
                <c:manualLayout>
                  <c:x val="-5.8101407328005859E-2"/>
                  <c:y val="-2.998527623071506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F3-493D-AE14-7E43FE12BAFA}"/>
                </c:ext>
              </c:extLst>
            </c:dLbl>
            <c:dLbl>
              <c:idx val="11"/>
              <c:layout>
                <c:manualLayout>
                  <c:x val="-5.9464343948477258E-2"/>
                  <c:y val="-3.143652775110428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F3-493D-AE14-7E43FE12BAFA}"/>
                </c:ext>
              </c:extLst>
            </c:dLbl>
            <c:dLbl>
              <c:idx val="12"/>
              <c:layout>
                <c:manualLayout>
                  <c:x val="-7.8416571798807493E-3"/>
                  <c:y val="-2.355931118366301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F3-493D-AE14-7E43FE12BAFA}"/>
                </c:ext>
              </c:extLst>
            </c:dLbl>
            <c:dLbl>
              <c:idx val="13"/>
              <c:layout>
                <c:manualLayout>
                  <c:x val="-7.2360215877996133E-3"/>
                  <c:y val="-5.310159400806606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F3-493D-AE14-7E43FE12BAF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F3-493D-AE14-7E43FE12BAF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F3-493D-AE14-7E43FE12BAF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F3-493D-AE14-7E43FE12BAFA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70669359264809206"/>
                  <c:y val="0.2732740746823230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F3-493D-AE14-7E43FE12BAFA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75984325003388176"/>
                  <c:y val="0.2042048030593182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F3-493D-AE14-7E43FE12BAF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[3]ŚREDNIE!$GF$3:$GS$3</c:f>
              <c:strCache>
                <c:ptCount val="14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I-20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V</c:v>
                </c:pt>
                <c:pt idx="8">
                  <c:v>VI</c:v>
                </c:pt>
                <c:pt idx="9">
                  <c:v>VII</c:v>
                </c:pt>
                <c:pt idx="10">
                  <c:v>VIII</c:v>
                </c:pt>
                <c:pt idx="11">
                  <c:v>IX</c:v>
                </c:pt>
                <c:pt idx="12">
                  <c:v>X</c:v>
                </c:pt>
                <c:pt idx="13">
                  <c:v>XI</c:v>
                </c:pt>
              </c:strCache>
            </c:strRef>
          </c:cat>
          <c:val>
            <c:numRef>
              <c:f>[3]ŚREDNIE!$GF$4:$GS$4</c:f>
              <c:numCache>
                <c:formatCode>General</c:formatCode>
                <c:ptCount val="14"/>
                <c:pt idx="0">
                  <c:v>18.27</c:v>
                </c:pt>
                <c:pt idx="1">
                  <c:v>18.420000000000002</c:v>
                </c:pt>
                <c:pt idx="2">
                  <c:v>18.59</c:v>
                </c:pt>
                <c:pt idx="3">
                  <c:v>17.420000000000002</c:v>
                </c:pt>
                <c:pt idx="4">
                  <c:v>16.87</c:v>
                </c:pt>
                <c:pt idx="5">
                  <c:v>16.559999999999999</c:v>
                </c:pt>
                <c:pt idx="6">
                  <c:v>15.79</c:v>
                </c:pt>
                <c:pt idx="7">
                  <c:v>14.58</c:v>
                </c:pt>
                <c:pt idx="8">
                  <c:v>15.46</c:v>
                </c:pt>
                <c:pt idx="9">
                  <c:v>16.52</c:v>
                </c:pt>
                <c:pt idx="10">
                  <c:v>16.66</c:v>
                </c:pt>
                <c:pt idx="11">
                  <c:v>17.43</c:v>
                </c:pt>
                <c:pt idx="12">
                  <c:v>17.66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F7F3-493D-AE14-7E43FE12BAFA}"/>
            </c:ext>
          </c:extLst>
        </c:ser>
        <c:ser>
          <c:idx val="1"/>
          <c:order val="1"/>
          <c:tx>
            <c:strRef>
              <c:f>[3]ŚREDNIE!$A$5</c:f>
              <c:strCache>
                <c:ptCount val="1"/>
                <c:pt idx="0">
                  <c:v>odtłuszczone mleko w proszku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7F3-493D-AE14-7E43FE12BAFA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F7F3-493D-AE14-7E43FE12BAFA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F7F3-493D-AE14-7E43FE12BA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7F3-493D-AE14-7E43FE12BAFA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F7F3-493D-AE14-7E43FE12BAF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7F3-493D-AE14-7E43FE12BAFA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F7F3-493D-AE14-7E43FE12BAF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7F3-493D-AE14-7E43FE12BAFA}"/>
                </c:ext>
              </c:extLst>
            </c:dLbl>
            <c:dLbl>
              <c:idx val="8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F7F3-493D-AE14-7E43FE12BAFA}"/>
                </c:ext>
              </c:extLst>
            </c:dLbl>
            <c:dLbl>
              <c:idx val="9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F7F3-493D-AE14-7E43FE12BAFA}"/>
                </c:ext>
              </c:extLst>
            </c:dLbl>
            <c:dLbl>
              <c:idx val="1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F7F3-493D-AE14-7E43FE12BAFA}"/>
                </c:ext>
              </c:extLst>
            </c:dLbl>
            <c:dLbl>
              <c:idx val="1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F7F3-493D-AE14-7E43FE12BAFA}"/>
                </c:ext>
              </c:extLst>
            </c:dLbl>
            <c:dLbl>
              <c:idx val="12"/>
              <c:layout>
                <c:manualLayout>
                  <c:x val="-1.5032733259491352E-2"/>
                  <c:y val="4.01933294923500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7F3-493D-AE14-7E43FE12BAFA}"/>
                </c:ext>
              </c:extLst>
            </c:dLbl>
            <c:dLbl>
              <c:idx val="1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F7F3-493D-AE14-7E43FE12BAFA}"/>
                </c:ext>
              </c:extLst>
            </c:dLbl>
            <c:dLbl>
              <c:idx val="1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F7F3-493D-AE14-7E43FE12BAFA}"/>
                </c:ext>
              </c:extLst>
            </c:dLbl>
            <c:dLbl>
              <c:idx val="1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F7F3-493D-AE14-7E43FE12BAFA}"/>
                </c:ext>
              </c:extLst>
            </c:dLbl>
            <c:dLbl>
              <c:idx val="1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F7F3-493D-AE14-7E43FE12BAFA}"/>
                </c:ext>
              </c:extLst>
            </c:dLbl>
            <c:dLbl>
              <c:idx val="17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F7F3-493D-AE14-7E43FE12BAFA}"/>
                </c:ext>
              </c:extLst>
            </c:dLbl>
            <c:dLbl>
              <c:idx val="18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F7F3-493D-AE14-7E43FE12BAF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[3]ŚREDNIE!$GF$3:$GS$3</c:f>
              <c:strCache>
                <c:ptCount val="14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I-20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V</c:v>
                </c:pt>
                <c:pt idx="8">
                  <c:v>VI</c:v>
                </c:pt>
                <c:pt idx="9">
                  <c:v>VII</c:v>
                </c:pt>
                <c:pt idx="10">
                  <c:v>VIII</c:v>
                </c:pt>
                <c:pt idx="11">
                  <c:v>IX</c:v>
                </c:pt>
                <c:pt idx="12">
                  <c:v>X</c:v>
                </c:pt>
                <c:pt idx="13">
                  <c:v>XI</c:v>
                </c:pt>
              </c:strCache>
            </c:strRef>
          </c:cat>
          <c:val>
            <c:numRef>
              <c:f>[3]ŚREDNIE!$GF$5:$GS$5</c:f>
              <c:numCache>
                <c:formatCode>General</c:formatCode>
                <c:ptCount val="14"/>
                <c:pt idx="0">
                  <c:v>9.6300000000000008</c:v>
                </c:pt>
                <c:pt idx="1">
                  <c:v>10.14</c:v>
                </c:pt>
                <c:pt idx="2">
                  <c:v>10.6</c:v>
                </c:pt>
                <c:pt idx="3">
                  <c:v>10.86</c:v>
                </c:pt>
                <c:pt idx="4">
                  <c:v>10.94</c:v>
                </c:pt>
                <c:pt idx="5">
                  <c:v>10.81</c:v>
                </c:pt>
                <c:pt idx="6">
                  <c:v>8.5299999999999994</c:v>
                </c:pt>
                <c:pt idx="7">
                  <c:v>8.6199999999999992</c:v>
                </c:pt>
                <c:pt idx="8">
                  <c:v>8.89</c:v>
                </c:pt>
                <c:pt idx="9">
                  <c:v>8.65</c:v>
                </c:pt>
                <c:pt idx="10">
                  <c:v>8.82</c:v>
                </c:pt>
                <c:pt idx="11">
                  <c:v>9.23</c:v>
                </c:pt>
                <c:pt idx="12">
                  <c:v>9.2799999999999994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7-F7F3-493D-AE14-7E43FE12BAFA}"/>
            </c:ext>
          </c:extLst>
        </c:ser>
        <c:ser>
          <c:idx val="2"/>
          <c:order val="2"/>
          <c:tx>
            <c:strRef>
              <c:f>[3]ŚREDNIE!$A$6</c:f>
              <c:strCache>
                <c:ptCount val="1"/>
                <c:pt idx="0">
                  <c:v>masło ekstra w blokach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7F3-493D-AE14-7E43FE12BAFA}"/>
                </c:ext>
              </c:extLst>
            </c:dLbl>
            <c:dLbl>
              <c:idx val="1"/>
              <c:layout>
                <c:manualLayout>
                  <c:x val="-4.0878863235744113E-2"/>
                  <c:y val="2.828564112412777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7F3-493D-AE14-7E43FE12BAFA}"/>
                </c:ext>
              </c:extLst>
            </c:dLbl>
            <c:dLbl>
              <c:idx val="2"/>
              <c:layout>
                <c:manualLayout>
                  <c:x val="-3.6390879797035112E-2"/>
                  <c:y val="3.771813584277575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7F3-493D-AE14-7E43FE12BAFA}"/>
                </c:ext>
              </c:extLst>
            </c:dLbl>
            <c:dLbl>
              <c:idx val="3"/>
              <c:layout>
                <c:manualLayout>
                  <c:x val="-3.1793508432003091E-2"/>
                  <c:y val="4.11763011330900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7F3-493D-AE14-7E43FE12BAF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7F3-493D-AE14-7E43FE12BAFA}"/>
                </c:ext>
              </c:extLst>
            </c:dLbl>
            <c:dLbl>
              <c:idx val="5"/>
              <c:layout>
                <c:manualLayout>
                  <c:x val="-4.3559482846974869E-2"/>
                  <c:y val="4.180213294454811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7F3-493D-AE14-7E43FE12BAF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7F3-493D-AE14-7E43FE12BAFA}"/>
                </c:ext>
              </c:extLst>
            </c:dLbl>
            <c:dLbl>
              <c:idx val="7"/>
              <c:layout>
                <c:manualLayout>
                  <c:x val="-3.05370510223614E-2"/>
                  <c:y val="3.13814241095596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7F3-493D-AE14-7E43FE12BAF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7F3-493D-AE14-7E43FE12BAFA}"/>
                </c:ext>
              </c:extLst>
            </c:dLbl>
            <c:dLbl>
              <c:idx val="9"/>
              <c:layout>
                <c:manualLayout>
                  <c:x val="-4.5073700805194621E-2"/>
                  <c:y val="3.21071980514665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7F3-493D-AE14-7E43FE12BAFA}"/>
                </c:ext>
              </c:extLst>
            </c:dLbl>
            <c:dLbl>
              <c:idx val="10"/>
              <c:layout>
                <c:manualLayout>
                  <c:x val="-2.8774565849992415E-2"/>
                  <c:y val="3.1892004353114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7F3-493D-AE14-7E43FE12BAFA}"/>
                </c:ext>
              </c:extLst>
            </c:dLbl>
            <c:dLbl>
              <c:idx val="11"/>
              <c:layout>
                <c:manualLayout>
                  <c:x val="-3.0775359271611864E-2"/>
                  <c:y val="3.82645157160233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7F3-493D-AE14-7E43FE12BAFA}"/>
                </c:ext>
              </c:extLst>
            </c:dLbl>
            <c:dLbl>
              <c:idx val="12"/>
              <c:layout>
                <c:manualLayout>
                  <c:x val="-6.4928814729483522E-3"/>
                  <c:y val="-3.092183599001344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7F3-493D-AE14-7E43FE12BAFA}"/>
                </c:ext>
              </c:extLst>
            </c:dLbl>
            <c:dLbl>
              <c:idx val="13"/>
              <c:layout>
                <c:manualLayout>
                  <c:x val="-9.1863080104513002E-3"/>
                  <c:y val="1.50150590484792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7F3-493D-AE14-7E43FE12BAFA}"/>
                </c:ext>
              </c:extLst>
            </c:dLbl>
            <c:dLbl>
              <c:idx val="14"/>
              <c:layout>
                <c:manualLayout>
                  <c:x val="-0.1134259718390805"/>
                  <c:y val="1.50150590484792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7F3-493D-AE14-7E43FE12BAF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7F3-493D-AE14-7E43FE12BAFA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67322899355333565"/>
                  <c:y val="0.3573584053538069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7F3-493D-AE14-7E43FE12BAF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7F3-493D-AE14-7E43FE12BAFA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7657487675211917"/>
                  <c:y val="0.300301180969585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7F3-493D-AE14-7E43FE12BAF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[3]ŚREDNIE!$GF$3:$GS$3</c:f>
              <c:strCache>
                <c:ptCount val="14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I-20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V</c:v>
                </c:pt>
                <c:pt idx="8">
                  <c:v>VI</c:v>
                </c:pt>
                <c:pt idx="9">
                  <c:v>VII</c:v>
                </c:pt>
                <c:pt idx="10">
                  <c:v>VIII</c:v>
                </c:pt>
                <c:pt idx="11">
                  <c:v>IX</c:v>
                </c:pt>
                <c:pt idx="12">
                  <c:v>X</c:v>
                </c:pt>
                <c:pt idx="13">
                  <c:v>XI</c:v>
                </c:pt>
              </c:strCache>
            </c:strRef>
          </c:cat>
          <c:val>
            <c:numRef>
              <c:f>[3]ŚREDNIE!$GF$6:$GS$6</c:f>
              <c:numCache>
                <c:formatCode>General</c:formatCode>
                <c:ptCount val="14"/>
                <c:pt idx="0">
                  <c:v>16.45</c:v>
                </c:pt>
                <c:pt idx="1">
                  <c:v>15.94</c:v>
                </c:pt>
                <c:pt idx="2">
                  <c:v>16.190000000000001</c:v>
                </c:pt>
                <c:pt idx="3">
                  <c:v>15.08</c:v>
                </c:pt>
                <c:pt idx="4">
                  <c:v>14.89</c:v>
                </c:pt>
                <c:pt idx="5">
                  <c:v>14.5</c:v>
                </c:pt>
                <c:pt idx="6">
                  <c:v>13.31</c:v>
                </c:pt>
                <c:pt idx="7">
                  <c:v>12.23</c:v>
                </c:pt>
                <c:pt idx="8">
                  <c:v>12.9</c:v>
                </c:pt>
                <c:pt idx="9">
                  <c:v>13.72</c:v>
                </c:pt>
                <c:pt idx="10">
                  <c:v>14.49</c:v>
                </c:pt>
                <c:pt idx="11">
                  <c:v>15.06</c:v>
                </c:pt>
                <c:pt idx="12">
                  <c:v>15.69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3B-F7F3-493D-AE14-7E43FE12BAFA}"/>
            </c:ext>
          </c:extLst>
        </c:ser>
        <c:ser>
          <c:idx val="3"/>
          <c:order val="3"/>
          <c:tx>
            <c:strRef>
              <c:f>[3]ŚREDNIE!$A$7</c:f>
              <c:strCache>
                <c:ptCount val="1"/>
                <c:pt idx="0">
                  <c:v>Ser Edamski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420221415118561E-2"/>
                  <c:y val="-1.38310607515523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F7F3-493D-AE14-7E43FE12BAFA}"/>
                </c:ext>
              </c:extLst>
            </c:dLbl>
            <c:dLbl>
              <c:idx val="1"/>
              <c:layout>
                <c:manualLayout>
                  <c:x val="-2.6813792401417978E-2"/>
                  <c:y val="-1.38310607515523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7F3-493D-AE14-7E43FE12BAF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F7F3-493D-AE14-7E43FE12BA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7F3-493D-AE14-7E43FE12BAFA}"/>
                </c:ext>
              </c:extLst>
            </c:dLbl>
            <c:dLbl>
              <c:idx val="4"/>
              <c:layout>
                <c:manualLayout>
                  <c:x val="-2.9420221415118561E-2"/>
                  <c:y val="-2.602618270277183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7F3-493D-AE14-7E43FE12BAF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F7F3-493D-AE14-7E43FE12BAFA}"/>
                </c:ext>
              </c:extLst>
            </c:dLbl>
            <c:dLbl>
              <c:idx val="6"/>
              <c:layout>
                <c:manualLayout>
                  <c:x val="-4.7665224511022626E-2"/>
                  <c:y val="-3.822130465399142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F7F3-493D-AE14-7E43FE12BAF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F7F3-493D-AE14-7E43FE12BAF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F7F3-493D-AE14-7E43FE12BAF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F7F3-493D-AE14-7E43FE12BAF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F7F3-493D-AE14-7E43FE12BAF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F7F3-493D-AE14-7E43FE12BAFA}"/>
                </c:ext>
              </c:extLst>
            </c:dLbl>
            <c:dLbl>
              <c:idx val="12"/>
              <c:layout>
                <c:manualLayout>
                  <c:x val="-1.3781647332915169E-2"/>
                  <c:y val="-9.766020101145894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F7F3-493D-AE14-7E43FE12BAFA}"/>
                </c:ext>
              </c:extLst>
            </c:dLbl>
            <c:dLbl>
              <c:idx val="1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9-F7F3-493D-AE14-7E43FE12BAF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[3]ŚREDNIE!$GF$3:$GS$3</c:f>
              <c:strCache>
                <c:ptCount val="14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I-20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V</c:v>
                </c:pt>
                <c:pt idx="8">
                  <c:v>VI</c:v>
                </c:pt>
                <c:pt idx="9">
                  <c:v>VII</c:v>
                </c:pt>
                <c:pt idx="10">
                  <c:v>VIII</c:v>
                </c:pt>
                <c:pt idx="11">
                  <c:v>IX</c:v>
                </c:pt>
                <c:pt idx="12">
                  <c:v>X</c:v>
                </c:pt>
                <c:pt idx="13">
                  <c:v>XI</c:v>
                </c:pt>
              </c:strCache>
            </c:strRef>
          </c:cat>
          <c:val>
            <c:numRef>
              <c:f>[3]ŚREDNIE!$GF$7:$GS$7</c:f>
              <c:numCache>
                <c:formatCode>General</c:formatCode>
                <c:ptCount val="14"/>
                <c:pt idx="0">
                  <c:v>13.36</c:v>
                </c:pt>
                <c:pt idx="1">
                  <c:v>13.24</c:v>
                </c:pt>
                <c:pt idx="2">
                  <c:v>13.66</c:v>
                </c:pt>
                <c:pt idx="3">
                  <c:v>13.96</c:v>
                </c:pt>
                <c:pt idx="4">
                  <c:v>14.01</c:v>
                </c:pt>
                <c:pt idx="5">
                  <c:v>13.95</c:v>
                </c:pt>
                <c:pt idx="6">
                  <c:v>13.78</c:v>
                </c:pt>
                <c:pt idx="7">
                  <c:v>13.35</c:v>
                </c:pt>
                <c:pt idx="8">
                  <c:v>13.23</c:v>
                </c:pt>
                <c:pt idx="9">
                  <c:v>13.13</c:v>
                </c:pt>
                <c:pt idx="10">
                  <c:v>12.98</c:v>
                </c:pt>
                <c:pt idx="11">
                  <c:v>13.24</c:v>
                </c:pt>
                <c:pt idx="12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A-F7F3-493D-AE14-7E43FE12B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141368"/>
        <c:axId val="1"/>
      </c:lineChart>
      <c:catAx>
        <c:axId val="533141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9130838097292634"/>
              <c:y val="0.8768795211574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7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At val="3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3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9.8424683215967857E-3"/>
              <c:y val="5.105114909416810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3141368"/>
        <c:crosses val="autoZero"/>
        <c:crossBetween val="midCat"/>
        <c:majorUnit val="2"/>
        <c:minorUnit val="0.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971020745694459E-2"/>
          <c:y val="0.83289642148389986"/>
          <c:w val="0.82480402278482312"/>
          <c:h val="9.60962806478458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miesięczne ceny sprzedaży netto OMP 
w zł/kg</a:t>
            </a:r>
          </a:p>
        </c:rich>
      </c:tx>
      <c:layout>
        <c:manualLayout>
          <c:xMode val="edge"/>
          <c:yMode val="edge"/>
          <c:x val="0.15926890956812217"/>
          <c:y val="3.9525837958779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715252664474"/>
          <c:y val="0.16679451358902717"/>
          <c:w val="0.78851174934725854"/>
          <c:h val="0.58893394294625234"/>
        </c:manualLayout>
      </c:layout>
      <c:lineChart>
        <c:grouping val="standard"/>
        <c:varyColors val="0"/>
        <c:ser>
          <c:idx val="0"/>
          <c:order val="0"/>
          <c:tx>
            <c:strRef>
              <c:f>[3]OMP!$A$19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[3]OMP!$B$3:$M$3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[3]OMP!$B$19:$M$19</c:f>
              <c:numCache>
                <c:formatCode>General</c:formatCode>
                <c:ptCount val="12"/>
                <c:pt idx="0">
                  <c:v>5.86</c:v>
                </c:pt>
                <c:pt idx="1">
                  <c:v>5.78</c:v>
                </c:pt>
                <c:pt idx="2">
                  <c:v>5.51</c:v>
                </c:pt>
                <c:pt idx="3">
                  <c:v>5.38</c:v>
                </c:pt>
                <c:pt idx="4">
                  <c:v>5.59</c:v>
                </c:pt>
                <c:pt idx="5">
                  <c:v>5.84</c:v>
                </c:pt>
                <c:pt idx="6">
                  <c:v>6.01</c:v>
                </c:pt>
                <c:pt idx="7">
                  <c:v>5.99</c:v>
                </c:pt>
                <c:pt idx="8">
                  <c:v>6.12</c:v>
                </c:pt>
                <c:pt idx="9">
                  <c:v>6.34</c:v>
                </c:pt>
                <c:pt idx="10">
                  <c:v>6.49</c:v>
                </c:pt>
                <c:pt idx="11">
                  <c:v>6.53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099-4469-B656-8FCCE4F85624}"/>
            </c:ext>
          </c:extLst>
        </c:ser>
        <c:ser>
          <c:idx val="1"/>
          <c:order val="1"/>
          <c:tx>
            <c:strRef>
              <c:f>[3]OMP!$A$20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128249566724434E-2"/>
                  <c:y val="4.301075268817204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99-4469-B656-8FCCE4F85624}"/>
                </c:ext>
              </c:extLst>
            </c:dLbl>
            <c:dLbl>
              <c:idx val="1"/>
              <c:layout>
                <c:manualLayout>
                  <c:x val="-3.4662045060658578E-2"/>
                  <c:y val="-4.301075268817204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99-4469-B656-8FCCE4F85624}"/>
                </c:ext>
              </c:extLst>
            </c:dLbl>
            <c:dLbl>
              <c:idx val="2"/>
              <c:layout>
                <c:manualLayout>
                  <c:x val="-3.4662045060658578E-2"/>
                  <c:y val="3.384449894582849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99-4469-B656-8FCCE4F85624}"/>
                </c:ext>
              </c:extLst>
            </c:dLbl>
            <c:dLbl>
              <c:idx val="3"/>
              <c:layout>
                <c:manualLayout>
                  <c:x val="-3.8128249566724434E-2"/>
                  <c:y val="4.459704831977970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99-4469-B656-8FCCE4F85624}"/>
                </c:ext>
              </c:extLst>
            </c:dLbl>
            <c:dLbl>
              <c:idx val="4"/>
              <c:layout>
                <c:manualLayout>
                  <c:x val="-4.5060658578856154E-2"/>
                  <c:y val="4.433242975775569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99-4469-B656-8FCCE4F85624}"/>
                </c:ext>
              </c:extLst>
            </c:dLbl>
            <c:dLbl>
              <c:idx val="5"/>
              <c:layout>
                <c:manualLayout>
                  <c:x val="-3.4662045060658578E-2"/>
                  <c:y val="4.433242975775569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99-4469-B656-8FCCE4F85624}"/>
                </c:ext>
              </c:extLst>
            </c:dLbl>
            <c:dLbl>
              <c:idx val="6"/>
              <c:layout>
                <c:manualLayout>
                  <c:x val="-2.7729636048526862E-2"/>
                  <c:y val="4.459704831977970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99-4469-B656-8FCCE4F85624}"/>
                </c:ext>
              </c:extLst>
            </c:dLbl>
            <c:dLbl>
              <c:idx val="7"/>
              <c:layout>
                <c:manualLayout>
                  <c:x val="-2.0797227036395149E-2"/>
                  <c:y val="2.247493653457257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99-4469-B656-8FCCE4F85624}"/>
                </c:ext>
              </c:extLst>
            </c:dLbl>
            <c:dLbl>
              <c:idx val="8"/>
              <c:layout>
                <c:manualLayout>
                  <c:x val="-3.1195840554592721E-2"/>
                  <c:y val="5.55260100684136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99-4469-B656-8FCCE4F8562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99-4469-B656-8FCCE4F8562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99-4469-B656-8FCCE4F85624}"/>
                </c:ext>
              </c:extLst>
            </c:dLbl>
            <c:dLbl>
              <c:idx val="11"/>
              <c:layout>
                <c:manualLayout>
                  <c:x val="-5.8925476603119586E-2"/>
                  <c:y val="7.174347059076631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99-4469-B656-8FCCE4F8562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[3]OMP!$B$3:$M$3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[3]OMP!$B$20:$M$20</c:f>
              <c:numCache>
                <c:formatCode>General</c:formatCode>
                <c:ptCount val="12"/>
                <c:pt idx="0">
                  <c:v>6.82</c:v>
                </c:pt>
                <c:pt idx="1">
                  <c:v>7.28</c:v>
                </c:pt>
                <c:pt idx="2">
                  <c:v>7.71</c:v>
                </c:pt>
                <c:pt idx="3">
                  <c:v>7.75</c:v>
                </c:pt>
                <c:pt idx="4">
                  <c:v>8.07</c:v>
                </c:pt>
                <c:pt idx="5">
                  <c:v>8.25</c:v>
                </c:pt>
                <c:pt idx="6">
                  <c:v>8.36</c:v>
                </c:pt>
                <c:pt idx="7">
                  <c:v>8.69</c:v>
                </c:pt>
                <c:pt idx="8">
                  <c:v>9.11</c:v>
                </c:pt>
                <c:pt idx="9">
                  <c:v>9.6300000000000008</c:v>
                </c:pt>
                <c:pt idx="10">
                  <c:v>10.14</c:v>
                </c:pt>
                <c:pt idx="11">
                  <c:v>10.6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2099-4469-B656-8FCCE4F85624}"/>
            </c:ext>
          </c:extLst>
        </c:ser>
        <c:ser>
          <c:idx val="2"/>
          <c:order val="2"/>
          <c:tx>
            <c:strRef>
              <c:f>[3]OMP!$A$21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</c:spPr>
          </c:marker>
          <c:dLbls>
            <c:dLbl>
              <c:idx val="0"/>
              <c:layout>
                <c:manualLayout>
                  <c:x val="-3.4662045060658578E-2"/>
                  <c:y val="-3.305150380792564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099-4469-B656-8FCCE4F85624}"/>
                </c:ext>
              </c:extLst>
            </c:dLbl>
            <c:dLbl>
              <c:idx val="1"/>
              <c:layout>
                <c:manualLayout>
                  <c:x val="-2.7729636048526862E-2"/>
                  <c:y val="-4.874015748031496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099-4469-B656-8FCCE4F85624}"/>
                </c:ext>
              </c:extLst>
            </c:dLbl>
            <c:dLbl>
              <c:idx val="2"/>
              <c:layout>
                <c:manualLayout>
                  <c:x val="-6.9324090121317154E-3"/>
                  <c:y val="1.533582892302396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099-4469-B656-8FCCE4F85624}"/>
                </c:ext>
              </c:extLst>
            </c:dLbl>
            <c:dLbl>
              <c:idx val="3"/>
              <c:layout>
                <c:manualLayout>
                  <c:x val="-3.1195840554592721E-2"/>
                  <c:y val="-4.309926423131534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099-4469-B656-8FCCE4F85624}"/>
                </c:ext>
              </c:extLst>
            </c:dLbl>
            <c:dLbl>
              <c:idx val="4"/>
              <c:layout>
                <c:manualLayout>
                  <c:x val="-2.4263431542461005E-2"/>
                  <c:y val="-7.01574803149605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099-4469-B656-8FCCE4F85624}"/>
                </c:ext>
              </c:extLst>
            </c:dLbl>
            <c:dLbl>
              <c:idx val="5"/>
              <c:layout>
                <c:manualLayout>
                  <c:x val="-2.7729636048526862E-2"/>
                  <c:y val="-5.37636074179252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099-4469-B656-8FCCE4F85624}"/>
                </c:ext>
              </c:extLst>
            </c:dLbl>
            <c:dLbl>
              <c:idx val="6"/>
              <c:layout>
                <c:manualLayout>
                  <c:x val="-2.7729636048526862E-2"/>
                  <c:y val="-5.376344086021505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099-4469-B656-8FCCE4F85624}"/>
                </c:ext>
              </c:extLst>
            </c:dLbl>
            <c:dLbl>
              <c:idx val="7"/>
              <c:layout>
                <c:manualLayout>
                  <c:x val="-4.852686308492201E-2"/>
                  <c:y val="-4.301062776988941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099-4469-B656-8FCCE4F85624}"/>
                </c:ext>
              </c:extLst>
            </c:dLbl>
            <c:dLbl>
              <c:idx val="8"/>
              <c:layout>
                <c:manualLayout>
                  <c:x val="-6.9324090121317156E-2"/>
                  <c:y val="-5.931586420549890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099-4469-B656-8FCCE4F85624}"/>
                </c:ext>
              </c:extLst>
            </c:dLbl>
            <c:dLbl>
              <c:idx val="9"/>
              <c:layout>
                <c:manualLayout>
                  <c:x val="-6.9324090121317154E-3"/>
                  <c:y val="6.0814939116217029E-3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099-4469-B656-8FCCE4F85624}"/>
                </c:ext>
              </c:extLst>
            </c:dLbl>
            <c:dLbl>
              <c:idx val="10"/>
              <c:layout>
                <c:manualLayout>
                  <c:x val="-3.4662045060658578E-2"/>
                  <c:y val="-4.838709677419354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099-4469-B656-8FCCE4F85624}"/>
                </c:ext>
              </c:extLst>
            </c:dLbl>
            <c:dLbl>
              <c:idx val="11"/>
              <c:layout>
                <c:manualLayout>
                  <c:x val="-3.8128249566724434E-2"/>
                  <c:y val="-3.225806451612903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099-4469-B656-8FCCE4F8562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[3]OMP!$B$3:$M$3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[3]OMP!$B$21:$M$21</c:f>
              <c:numCache>
                <c:formatCode>General</c:formatCode>
                <c:ptCount val="12"/>
                <c:pt idx="0">
                  <c:v>10.86</c:v>
                </c:pt>
                <c:pt idx="1">
                  <c:v>10.94</c:v>
                </c:pt>
                <c:pt idx="2">
                  <c:v>10.81</c:v>
                </c:pt>
                <c:pt idx="3">
                  <c:v>8.5299999999999994</c:v>
                </c:pt>
                <c:pt idx="4">
                  <c:v>8.6199999999999992</c:v>
                </c:pt>
                <c:pt idx="5">
                  <c:v>8.89</c:v>
                </c:pt>
                <c:pt idx="6">
                  <c:v>8.65</c:v>
                </c:pt>
                <c:pt idx="7">
                  <c:v>8.82</c:v>
                </c:pt>
                <c:pt idx="8">
                  <c:v>9.23</c:v>
                </c:pt>
                <c:pt idx="9">
                  <c:v>9.2799999999999994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099-4469-B656-8FCCE4F85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129232"/>
        <c:axId val="1"/>
      </c:lineChart>
      <c:catAx>
        <c:axId val="53312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6422988035586457"/>
              <c:y val="0.897234628458327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At val="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4.4386542591267002E-2"/>
              <c:y val="1.976291897938987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3129232"/>
        <c:crosses val="autoZero"/>
        <c:crossBetween val="midCat"/>
        <c:majorUnit val="1"/>
        <c:minorUnit val="0.3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5924600334049157E-2"/>
          <c:y val="0.84774278215223098"/>
          <c:w val="0.81849459726625073"/>
          <c:h val="0.12498472526999693"/>
        </c:manualLayout>
      </c:layout>
      <c:overlay val="0"/>
      <c:spPr>
        <a:solidFill>
          <a:srgbClr val="FFFFFF"/>
        </a:solidFill>
        <a:ln w="3175">
          <a:solidFill>
            <a:schemeClr val="accent3">
              <a:lumMod val="50000"/>
            </a:schemeClr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chart" Target="../charts/chart3.xml"/><Relationship Id="rId7" Type="http://schemas.openxmlformats.org/officeDocument/2006/relationships/image" Target="../media/image10.png"/><Relationship Id="rId2" Type="http://schemas.openxmlformats.org/officeDocument/2006/relationships/chart" Target="../charts/chart2.xml"/><Relationship Id="rId1" Type="http://schemas.openxmlformats.org/officeDocument/2006/relationships/image" Target="../media/image6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3" Type="http://schemas.openxmlformats.org/officeDocument/2006/relationships/image" Target="../media/image14.png"/><Relationship Id="rId7" Type="http://schemas.openxmlformats.org/officeDocument/2006/relationships/image" Target="../media/image18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Relationship Id="rId9" Type="http://schemas.openxmlformats.org/officeDocument/2006/relationships/image" Target="../media/image2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24</xdr:row>
      <xdr:rowOff>0</xdr:rowOff>
    </xdr:from>
    <xdr:to>
      <xdr:col>8</xdr:col>
      <xdr:colOff>107950</xdr:colOff>
      <xdr:row>47</xdr:row>
      <xdr:rowOff>50800</xdr:rowOff>
    </xdr:to>
    <xdr:graphicFrame macro="">
      <xdr:nvGraphicFramePr>
        <xdr:cNvPr id="3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40</xdr:row>
      <xdr:rowOff>161641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5"/>
          <a:ext cx="6864691" cy="33287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23811</xdr:colOff>
      <xdr:row>27</xdr:row>
      <xdr:rowOff>11906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905375" cy="3012281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-1</xdr:rowOff>
    </xdr:from>
    <xdr:to>
      <xdr:col>7</xdr:col>
      <xdr:colOff>11905</xdr:colOff>
      <xdr:row>47</xdr:row>
      <xdr:rowOff>11905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7"/>
          <a:ext cx="4893469" cy="28455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602821</xdr:colOff>
          <xdr:row>15</xdr:row>
          <xdr:rowOff>0</xdr:rowOff>
        </xdr:from>
        <xdr:to>
          <xdr:col>23</xdr:col>
          <xdr:colOff>74549</xdr:colOff>
          <xdr:row>48</xdr:row>
          <xdr:rowOff>35719</xdr:rowOff>
        </xdr:to>
        <xdr:pic>
          <xdr:nvPicPr>
            <xdr:cNvPr id="6" name="Obraz 5"/>
            <xdr:cNvPicPr>
              <a:picLocks noChangeAspect="1" noChangeArrowheads="1"/>
              <a:extLst>
                <a:ext uri="{84589F7E-364E-4C9E-8A38-B11213B215E9}">
                  <a14:cameraTool cellRange="'[2]2017-2019'!$AA$4:$AO$17" spid="_x0000_s41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293884" y="2797969"/>
              <a:ext cx="11866134" cy="553640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52</xdr:row>
      <xdr:rowOff>0</xdr:rowOff>
    </xdr:from>
    <xdr:to>
      <xdr:col>16</xdr:col>
      <xdr:colOff>197098</xdr:colOff>
      <xdr:row>69</xdr:row>
      <xdr:rowOff>9002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8420100"/>
          <a:ext cx="5797798" cy="2761727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</xdr:row>
      <xdr:rowOff>0</xdr:rowOff>
    </xdr:from>
    <xdr:to>
      <xdr:col>14</xdr:col>
      <xdr:colOff>605367</xdr:colOff>
      <xdr:row>19</xdr:row>
      <xdr:rowOff>152400</xdr:rowOff>
    </xdr:to>
    <xdr:graphicFrame macro="">
      <xdr:nvGraphicFramePr>
        <xdr:cNvPr id="1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609599</xdr:colOff>
      <xdr:row>21</xdr:row>
      <xdr:rowOff>0</xdr:rowOff>
    </xdr:from>
    <xdr:to>
      <xdr:col>7</xdr:col>
      <xdr:colOff>104774</xdr:colOff>
      <xdr:row>33</xdr:row>
      <xdr:rowOff>152400</xdr:rowOff>
    </xdr:to>
    <xdr:graphicFrame macro="">
      <xdr:nvGraphicFramePr>
        <xdr:cNvPr id="14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123825</xdr:colOff>
      <xdr:row>49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667375"/>
          <a:ext cx="3781425" cy="2295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590550</xdr:colOff>
      <xdr:row>34</xdr:row>
      <xdr:rowOff>9525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3400425"/>
          <a:ext cx="3638550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49</xdr:row>
      <xdr:rowOff>19248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6800" y="5667375"/>
          <a:ext cx="3657600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3400425"/>
          <a:ext cx="3645724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9525</xdr:colOff>
      <xdr:row>49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5667375"/>
          <a:ext cx="3667125" cy="2266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238134</xdr:colOff>
      <xdr:row>30</xdr:row>
      <xdr:rowOff>143113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63</xdr:row>
      <xdr:rowOff>0</xdr:rowOff>
    </xdr:from>
    <xdr:to>
      <xdr:col>10</xdr:col>
      <xdr:colOff>195460</xdr:colOff>
      <xdr:row>83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8726" y="10363200"/>
          <a:ext cx="5062734" cy="32575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20</xdr:col>
      <xdr:colOff>147179</xdr:colOff>
      <xdr:row>83</xdr:row>
      <xdr:rowOff>9525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10363200"/>
          <a:ext cx="5700254" cy="326707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9525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600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590550</xdr:colOff>
      <xdr:row>46</xdr:row>
      <xdr:rowOff>85725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38550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314325</xdr:colOff>
      <xdr:row>46</xdr:row>
      <xdr:rowOff>88204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362325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0</xdr:rowOff>
    </xdr:from>
    <xdr:to>
      <xdr:col>6</xdr:col>
      <xdr:colOff>590551</xdr:colOff>
      <xdr:row>61</xdr:row>
      <xdr:rowOff>85725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1" y="7772400"/>
          <a:ext cx="3638550" cy="23526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314325</xdr:colOff>
      <xdr:row>61</xdr:row>
      <xdr:rowOff>86310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72400"/>
          <a:ext cx="3362325" cy="23532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leczarskie_stale/wykres%20sta&#322;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4%20Mleko\wska&#378;nik%20art%20%20mleczarski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4%20Mleko\zestawienia%20miesi&#281;cz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21.11.2004-31.12.2006"/>
      <sheetName val="07.01.2007-27.12.2009"/>
      <sheetName val="03.01.2010-30.12.2012"/>
      <sheetName val="06.01.2013-03.12.2017"/>
    </sheetNames>
    <sheetDataSet>
      <sheetData sheetId="0">
        <row r="1">
          <cell r="GK1">
            <v>44101</v>
          </cell>
          <cell r="GL1">
            <v>44108</v>
          </cell>
          <cell r="GM1">
            <v>44115</v>
          </cell>
          <cell r="GN1">
            <v>44122</v>
          </cell>
          <cell r="GO1">
            <v>44129</v>
          </cell>
          <cell r="GP1">
            <v>44136</v>
          </cell>
          <cell r="GQ1">
            <v>44143</v>
          </cell>
          <cell r="GR1">
            <v>44150</v>
          </cell>
        </row>
        <row r="2">
          <cell r="A2" t="str">
            <v>mleko odtłuszczone w proszku</v>
          </cell>
          <cell r="GK2">
            <v>916.24400000000003</v>
          </cell>
          <cell r="GL2">
            <v>935.077</v>
          </cell>
          <cell r="GM2">
            <v>914.32600000000002</v>
          </cell>
          <cell r="GN2">
            <v>913.01700000000005</v>
          </cell>
          <cell r="GO2">
            <v>937.33799999999997</v>
          </cell>
          <cell r="GP2">
            <v>939.08199999999999</v>
          </cell>
          <cell r="GQ2">
            <v>958.904</v>
          </cell>
          <cell r="GR2">
            <v>934.45299999999997</v>
          </cell>
        </row>
        <row r="3">
          <cell r="A3" t="str">
            <v xml:space="preserve">masło ekstra w blokach </v>
          </cell>
          <cell r="GK3">
            <v>1544.865</v>
          </cell>
          <cell r="GL3">
            <v>1577.989</v>
          </cell>
          <cell r="GM3">
            <v>1515.643</v>
          </cell>
          <cell r="GN3">
            <v>1530.1990000000001</v>
          </cell>
          <cell r="GO3">
            <v>1593.491</v>
          </cell>
          <cell r="GP3">
            <v>1634.08</v>
          </cell>
          <cell r="GQ3">
            <v>1625.1510000000001</v>
          </cell>
          <cell r="GR3">
            <v>1640.162</v>
          </cell>
        </row>
        <row r="4">
          <cell r="A4" t="str">
            <v xml:space="preserve">masło ekstra konfekcjonowane </v>
          </cell>
          <cell r="GK4">
            <v>1759.6189999999999</v>
          </cell>
          <cell r="GL4">
            <v>1730.385</v>
          </cell>
          <cell r="GM4">
            <v>1764.3689999999999</v>
          </cell>
          <cell r="GN4">
            <v>1793.5930000000001</v>
          </cell>
          <cell r="GO4">
            <v>1759.4670000000001</v>
          </cell>
          <cell r="GP4">
            <v>1741.9639999999999</v>
          </cell>
          <cell r="GQ4">
            <v>1755.8230000000001</v>
          </cell>
          <cell r="GR4">
            <v>1754.865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MP"/>
      <sheetName val="PMP "/>
      <sheetName val="masło blok"/>
      <sheetName val="masło konf."/>
      <sheetName val="ser Edamski"/>
      <sheetName val="ser Gouda"/>
      <sheetName val="ŚREDNIE"/>
      <sheetName val="masło "/>
      <sheetName val="OMP i PMP "/>
      <sheetName val="ser Edam i Gouda"/>
      <sheetName val="OMP 2"/>
      <sheetName val="blok"/>
    </sheetNames>
    <sheetDataSet>
      <sheetData sheetId="0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19">
          <cell r="A19">
            <v>2018</v>
          </cell>
          <cell r="B19">
            <v>5.86</v>
          </cell>
          <cell r="C19">
            <v>5.78</v>
          </cell>
          <cell r="D19">
            <v>5.51</v>
          </cell>
          <cell r="E19">
            <v>5.38</v>
          </cell>
          <cell r="F19">
            <v>5.59</v>
          </cell>
          <cell r="G19">
            <v>5.84</v>
          </cell>
          <cell r="H19">
            <v>6.01</v>
          </cell>
          <cell r="I19">
            <v>5.99</v>
          </cell>
          <cell r="J19">
            <v>6.12</v>
          </cell>
          <cell r="K19">
            <v>6.34</v>
          </cell>
          <cell r="L19">
            <v>6.49</v>
          </cell>
          <cell r="M19">
            <v>6.53</v>
          </cell>
        </row>
        <row r="20">
          <cell r="A20">
            <v>2019</v>
          </cell>
          <cell r="B20">
            <v>6.82</v>
          </cell>
          <cell r="C20">
            <v>7.28</v>
          </cell>
          <cell r="D20">
            <v>7.71</v>
          </cell>
          <cell r="E20">
            <v>7.75</v>
          </cell>
          <cell r="F20">
            <v>8.07</v>
          </cell>
          <cell r="G20">
            <v>8.25</v>
          </cell>
          <cell r="H20">
            <v>8.36</v>
          </cell>
          <cell r="I20">
            <v>8.69</v>
          </cell>
          <cell r="J20">
            <v>9.11</v>
          </cell>
          <cell r="K20">
            <v>9.6300000000000008</v>
          </cell>
          <cell r="L20">
            <v>10.14</v>
          </cell>
          <cell r="M20">
            <v>10.6</v>
          </cell>
        </row>
        <row r="21">
          <cell r="A21">
            <v>2020</v>
          </cell>
          <cell r="B21">
            <v>10.86</v>
          </cell>
          <cell r="C21">
            <v>10.94</v>
          </cell>
          <cell r="D21">
            <v>10.81</v>
          </cell>
          <cell r="E21">
            <v>8.5299999999999994</v>
          </cell>
          <cell r="F21">
            <v>8.6199999999999992</v>
          </cell>
          <cell r="G21">
            <v>8.89</v>
          </cell>
          <cell r="H21">
            <v>8.65</v>
          </cell>
          <cell r="I21">
            <v>8.82</v>
          </cell>
          <cell r="J21">
            <v>9.23</v>
          </cell>
          <cell r="K21">
            <v>9.2799999999999994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GF3" t="str">
            <v>X</v>
          </cell>
          <cell r="GG3" t="str">
            <v>XI</v>
          </cell>
          <cell r="GH3" t="str">
            <v>XII</v>
          </cell>
          <cell r="GI3" t="str">
            <v>I-20</v>
          </cell>
          <cell r="GJ3" t="str">
            <v>II</v>
          </cell>
          <cell r="GK3" t="str">
            <v>III</v>
          </cell>
          <cell r="GL3" t="str">
            <v>IV</v>
          </cell>
          <cell r="GM3" t="str">
            <v>V</v>
          </cell>
          <cell r="GN3" t="str">
            <v>VI</v>
          </cell>
          <cell r="GO3" t="str">
            <v>VII</v>
          </cell>
          <cell r="GP3" t="str">
            <v>VIII</v>
          </cell>
          <cell r="GQ3" t="str">
            <v>IX</v>
          </cell>
          <cell r="GR3" t="str">
            <v>X</v>
          </cell>
          <cell r="GS3" t="str">
            <v>XI</v>
          </cell>
        </row>
        <row r="4">
          <cell r="A4" t="str">
            <v>masło ekstra konfekcjonowane</v>
          </cell>
          <cell r="GF4">
            <v>18.27</v>
          </cell>
          <cell r="GG4">
            <v>18.420000000000002</v>
          </cell>
          <cell r="GH4">
            <v>18.59</v>
          </cell>
          <cell r="GI4">
            <v>17.420000000000002</v>
          </cell>
          <cell r="GJ4">
            <v>16.87</v>
          </cell>
          <cell r="GK4">
            <v>16.559999999999999</v>
          </cell>
          <cell r="GL4">
            <v>15.79</v>
          </cell>
          <cell r="GM4">
            <v>14.58</v>
          </cell>
          <cell r="GN4">
            <v>15.46</v>
          </cell>
          <cell r="GO4">
            <v>16.52</v>
          </cell>
          <cell r="GP4">
            <v>16.66</v>
          </cell>
          <cell r="GQ4">
            <v>17.43</v>
          </cell>
          <cell r="GR4">
            <v>17.66</v>
          </cell>
        </row>
        <row r="5">
          <cell r="A5" t="str">
            <v>odtłuszczone mleko w proszku</v>
          </cell>
          <cell r="GF5">
            <v>9.6300000000000008</v>
          </cell>
          <cell r="GG5">
            <v>10.14</v>
          </cell>
          <cell r="GH5">
            <v>10.6</v>
          </cell>
          <cell r="GI5">
            <v>10.86</v>
          </cell>
          <cell r="GJ5">
            <v>10.94</v>
          </cell>
          <cell r="GK5">
            <v>10.81</v>
          </cell>
          <cell r="GL5">
            <v>8.5299999999999994</v>
          </cell>
          <cell r="GM5">
            <v>8.6199999999999992</v>
          </cell>
          <cell r="GN5">
            <v>8.89</v>
          </cell>
          <cell r="GO5">
            <v>8.65</v>
          </cell>
          <cell r="GP5">
            <v>8.82</v>
          </cell>
          <cell r="GQ5">
            <v>9.23</v>
          </cell>
          <cell r="GR5">
            <v>9.2799999999999994</v>
          </cell>
        </row>
        <row r="6">
          <cell r="A6" t="str">
            <v>masło ekstra w blokach</v>
          </cell>
          <cell r="GF6">
            <v>16.45</v>
          </cell>
          <cell r="GG6">
            <v>15.94</v>
          </cell>
          <cell r="GH6">
            <v>16.190000000000001</v>
          </cell>
          <cell r="GI6">
            <v>15.08</v>
          </cell>
          <cell r="GJ6">
            <v>14.89</v>
          </cell>
          <cell r="GK6">
            <v>14.5</v>
          </cell>
          <cell r="GL6">
            <v>13.31</v>
          </cell>
          <cell r="GM6">
            <v>12.23</v>
          </cell>
          <cell r="GN6">
            <v>12.9</v>
          </cell>
          <cell r="GO6">
            <v>13.72</v>
          </cell>
          <cell r="GP6">
            <v>14.49</v>
          </cell>
          <cell r="GQ6">
            <v>15.06</v>
          </cell>
          <cell r="GR6">
            <v>15.69</v>
          </cell>
        </row>
        <row r="7">
          <cell r="A7" t="str">
            <v>Ser Edamski</v>
          </cell>
          <cell r="GF7">
            <v>13.36</v>
          </cell>
          <cell r="GG7">
            <v>13.24</v>
          </cell>
          <cell r="GH7">
            <v>13.66</v>
          </cell>
          <cell r="GI7">
            <v>13.96</v>
          </cell>
          <cell r="GJ7">
            <v>14.01</v>
          </cell>
          <cell r="GK7">
            <v>13.95</v>
          </cell>
          <cell r="GL7">
            <v>13.78</v>
          </cell>
          <cell r="GM7">
            <v>13.35</v>
          </cell>
          <cell r="GN7">
            <v>13.23</v>
          </cell>
          <cell r="GO7">
            <v>13.13</v>
          </cell>
          <cell r="GP7">
            <v>12.98</v>
          </cell>
          <cell r="GQ7">
            <v>13.24</v>
          </cell>
          <cell r="GR7">
            <v>13.7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P24" sqref="P24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28" t="s">
        <v>279</v>
      </c>
      <c r="C3" s="128"/>
    </row>
    <row r="4" spans="2:5" x14ac:dyDescent="0.2">
      <c r="B4" s="216" t="s">
        <v>277</v>
      </c>
      <c r="C4" s="216"/>
      <c r="D4" s="216"/>
      <c r="E4" s="216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308</v>
      </c>
      <c r="D9" s="1" t="s">
        <v>22</v>
      </c>
    </row>
    <row r="10" spans="2:5" x14ac:dyDescent="0.2">
      <c r="B10" s="1" t="s">
        <v>309</v>
      </c>
    </row>
    <row r="11" spans="2:5" x14ac:dyDescent="0.2">
      <c r="B11" s="1"/>
    </row>
    <row r="12" spans="2:5" x14ac:dyDescent="0.2">
      <c r="B12" s="37" t="s">
        <v>310</v>
      </c>
      <c r="C12" s="37"/>
      <c r="D12" s="37"/>
    </row>
    <row r="14" spans="2:5" x14ac:dyDescent="0.2">
      <c r="B14" t="s">
        <v>199</v>
      </c>
    </row>
    <row r="15" spans="2:5" x14ac:dyDescent="0.2">
      <c r="B15" t="s">
        <v>5</v>
      </c>
    </row>
    <row r="16" spans="2:5" x14ac:dyDescent="0.2">
      <c r="B16" t="s">
        <v>278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256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1" workbookViewId="0">
      <selection activeCell="X48" sqref="X48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U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3" ht="13.5" thickBot="1" x14ac:dyDescent="0.25">
      <c r="BF1" s="86"/>
    </row>
    <row r="3" spans="2:203" x14ac:dyDescent="0.2">
      <c r="B3" s="30" t="s">
        <v>81</v>
      </c>
    </row>
    <row r="5" spans="2:203" x14ac:dyDescent="0.2">
      <c r="B5" t="s">
        <v>115</v>
      </c>
    </row>
    <row r="6" spans="2:203" x14ac:dyDescent="0.2">
      <c r="K6" s="299"/>
      <c r="BL6" s="87"/>
      <c r="BZ6" s="40"/>
    </row>
    <row r="7" spans="2:203" ht="13.5" thickBot="1" x14ac:dyDescent="0.25"/>
    <row r="8" spans="2:203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4" t="s">
        <v>65</v>
      </c>
      <c r="AC8" s="54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5" t="s">
        <v>146</v>
      </c>
      <c r="BL8" s="88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183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196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201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222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281</v>
      </c>
      <c r="GN8" s="20" t="s">
        <v>65</v>
      </c>
      <c r="GO8" s="20" t="s">
        <v>66</v>
      </c>
      <c r="GP8" s="20" t="s">
        <v>67</v>
      </c>
      <c r="GQ8" s="20" t="s">
        <v>68</v>
      </c>
      <c r="GR8" s="20" t="s">
        <v>69</v>
      </c>
      <c r="GS8" s="20" t="s">
        <v>70</v>
      </c>
      <c r="GT8" s="20" t="s">
        <v>71</v>
      </c>
      <c r="GU8" s="20" t="s">
        <v>72</v>
      </c>
    </row>
    <row r="9" spans="2:203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78">
        <v>30.45</v>
      </c>
      <c r="AN9" s="78">
        <v>28.97</v>
      </c>
      <c r="AO9" s="78">
        <v>28.37</v>
      </c>
      <c r="AP9" s="78">
        <v>26.32</v>
      </c>
      <c r="AQ9" s="78">
        <v>26.32</v>
      </c>
      <c r="AR9" s="78">
        <v>27.2</v>
      </c>
      <c r="AS9" s="78">
        <v>30.85</v>
      </c>
      <c r="AT9" s="78">
        <v>32.47</v>
      </c>
      <c r="AU9" s="78">
        <v>33.659999999999997</v>
      </c>
      <c r="AV9" s="78">
        <v>37.79</v>
      </c>
      <c r="AW9" s="78">
        <v>37.950000000000003</v>
      </c>
      <c r="AX9" s="78">
        <v>36.270000000000003</v>
      </c>
      <c r="AY9" s="78">
        <v>40.94</v>
      </c>
      <c r="AZ9" s="78">
        <v>40.229999999999997</v>
      </c>
      <c r="BA9" s="78">
        <v>38.54</v>
      </c>
      <c r="BB9" s="78">
        <v>33.590000000000003</v>
      </c>
      <c r="BC9" s="78">
        <v>33.479999999999997</v>
      </c>
      <c r="BD9" s="78">
        <v>34.31</v>
      </c>
      <c r="BE9" s="78">
        <v>35.86</v>
      </c>
      <c r="BF9" s="78">
        <v>37.69</v>
      </c>
      <c r="BG9" s="78">
        <v>38.78</v>
      </c>
      <c r="BH9" s="78">
        <v>34.39</v>
      </c>
      <c r="BI9" s="78">
        <v>34.21</v>
      </c>
      <c r="BJ9" s="78">
        <v>33.619999999999997</v>
      </c>
      <c r="BK9" s="78">
        <v>32.5</v>
      </c>
      <c r="BL9" s="78">
        <v>34.869999999999997</v>
      </c>
      <c r="BM9" s="78">
        <v>32.03</v>
      </c>
      <c r="BN9" s="78">
        <v>24.27</v>
      </c>
      <c r="BO9" s="78">
        <v>26.89</v>
      </c>
      <c r="BP9" s="78">
        <v>27.02</v>
      </c>
      <c r="BQ9" s="78">
        <v>28.79</v>
      </c>
      <c r="BR9" s="78">
        <v>29.95</v>
      </c>
      <c r="BS9" s="78">
        <v>31.01</v>
      </c>
      <c r="BT9" s="78">
        <v>29.3</v>
      </c>
      <c r="BU9" s="78">
        <v>28.68</v>
      </c>
      <c r="BV9" s="78">
        <v>28.9</v>
      </c>
      <c r="BW9" s="78">
        <v>30.99</v>
      </c>
      <c r="BX9" s="78">
        <v>29.89</v>
      </c>
      <c r="BY9" s="78">
        <v>28.4</v>
      </c>
      <c r="BZ9" s="78">
        <v>27.67</v>
      </c>
      <c r="CA9" s="78">
        <v>27.85</v>
      </c>
      <c r="CB9" s="78">
        <v>29.66</v>
      </c>
      <c r="CC9" s="78">
        <v>31.25</v>
      </c>
      <c r="CD9" s="78">
        <v>33.96</v>
      </c>
      <c r="CE9" s="78">
        <v>34.299999999999997</v>
      </c>
      <c r="CF9" s="78">
        <v>32.39</v>
      </c>
      <c r="CG9" s="78">
        <v>32.47</v>
      </c>
      <c r="CH9" s="78">
        <v>32.11</v>
      </c>
      <c r="CI9" s="78">
        <v>33.049999999999997</v>
      </c>
      <c r="CJ9" s="78">
        <v>32.979999999999997</v>
      </c>
      <c r="CK9" s="78">
        <v>31.95</v>
      </c>
      <c r="CL9" s="78">
        <v>30.35</v>
      </c>
      <c r="CM9" s="78">
        <v>30.64</v>
      </c>
      <c r="CN9" s="78">
        <v>33.58</v>
      </c>
      <c r="CO9" s="78">
        <v>35.46</v>
      </c>
      <c r="CP9" s="78">
        <v>35.61</v>
      </c>
      <c r="CQ9" s="78">
        <v>36.44</v>
      </c>
      <c r="CR9" s="78">
        <v>34.58</v>
      </c>
      <c r="CS9" s="78">
        <v>33.130000000000003</v>
      </c>
      <c r="CT9" s="78">
        <v>32.21</v>
      </c>
      <c r="CU9" s="78">
        <v>34.159999999999997</v>
      </c>
      <c r="CV9" s="78">
        <v>34.49</v>
      </c>
      <c r="CW9" s="78">
        <v>32.74</v>
      </c>
      <c r="CX9" s="78">
        <v>29.9</v>
      </c>
      <c r="CY9" s="78">
        <v>29.7</v>
      </c>
      <c r="CZ9" s="78">
        <v>32.18</v>
      </c>
      <c r="DA9" s="78">
        <v>32.67</v>
      </c>
      <c r="DB9" s="78">
        <v>32.11</v>
      </c>
      <c r="DC9" s="78">
        <v>32.28</v>
      </c>
      <c r="DD9" s="78">
        <v>31.22</v>
      </c>
      <c r="DE9" s="78">
        <v>31.35</v>
      </c>
      <c r="DF9" s="78">
        <v>30.59</v>
      </c>
      <c r="DG9" s="78">
        <v>32.61</v>
      </c>
      <c r="DH9" s="78">
        <v>32.880000000000003</v>
      </c>
      <c r="DI9" s="78">
        <v>30.9</v>
      </c>
      <c r="DJ9" s="78">
        <v>32</v>
      </c>
      <c r="DK9" s="78">
        <v>32.299999999999997</v>
      </c>
      <c r="DL9" s="78">
        <v>34.74</v>
      </c>
      <c r="DM9" s="78">
        <v>36.090000000000003</v>
      </c>
      <c r="DN9" s="78">
        <v>36.44</v>
      </c>
      <c r="DO9" s="78">
        <v>37.22</v>
      </c>
      <c r="DP9" s="78">
        <v>36.69</v>
      </c>
      <c r="DQ9" s="78">
        <v>35.83</v>
      </c>
      <c r="DR9" s="78">
        <v>37.869999999999997</v>
      </c>
      <c r="DS9" s="78">
        <v>38.53</v>
      </c>
      <c r="DT9" s="78">
        <v>38.24</v>
      </c>
      <c r="DU9" s="78">
        <v>36.44</v>
      </c>
      <c r="DV9" s="78">
        <v>33.83</v>
      </c>
      <c r="DW9" s="78">
        <v>33.61</v>
      </c>
      <c r="DX9" s="78">
        <v>35.909999999999997</v>
      </c>
      <c r="DY9" s="78">
        <v>37.229999999999997</v>
      </c>
      <c r="DZ9" s="78">
        <v>38.26</v>
      </c>
      <c r="EA9" s="78">
        <v>38.47</v>
      </c>
      <c r="EB9" s="78">
        <v>36.25</v>
      </c>
      <c r="EC9" s="78">
        <v>34.93</v>
      </c>
      <c r="ED9" s="78">
        <v>33.21</v>
      </c>
      <c r="EE9" s="78">
        <v>33.200000000000003</v>
      </c>
      <c r="EF9" s="78">
        <v>31.52</v>
      </c>
      <c r="EG9" s="78">
        <v>30.33</v>
      </c>
      <c r="EH9" s="78">
        <v>29.93</v>
      </c>
      <c r="EI9" s="78">
        <v>29.64</v>
      </c>
      <c r="EJ9" s="78">
        <v>30.11</v>
      </c>
      <c r="EK9" s="78">
        <v>30.94</v>
      </c>
      <c r="EL9" s="78">
        <v>32.46</v>
      </c>
      <c r="EM9" s="78">
        <v>32.229999999999997</v>
      </c>
      <c r="EN9" s="78">
        <v>31.52</v>
      </c>
      <c r="EO9" s="78">
        <v>31.1</v>
      </c>
      <c r="EP9" s="78">
        <v>30.16</v>
      </c>
      <c r="EQ9" s="78">
        <v>29.07</v>
      </c>
      <c r="ER9" s="78">
        <v>28.89</v>
      </c>
      <c r="ES9" s="78">
        <v>27.96</v>
      </c>
      <c r="ET9" s="78">
        <v>28.43</v>
      </c>
      <c r="EU9" s="78">
        <v>28.78</v>
      </c>
      <c r="EV9" s="78">
        <v>28.65</v>
      </c>
      <c r="EW9" s="78">
        <v>28.4</v>
      </c>
      <c r="EX9" s="78">
        <v>29.42</v>
      </c>
      <c r="EY9" s="78">
        <v>30.2</v>
      </c>
      <c r="EZ9" s="78">
        <v>31.59</v>
      </c>
      <c r="FA9" s="78">
        <v>32.340000000000003</v>
      </c>
      <c r="FB9" s="78">
        <v>32.72</v>
      </c>
      <c r="FC9" s="78">
        <v>34.229999999999997</v>
      </c>
      <c r="FD9" s="78">
        <v>33.26</v>
      </c>
      <c r="FE9" s="78">
        <v>30.49</v>
      </c>
      <c r="FF9" s="78">
        <v>33.61</v>
      </c>
      <c r="FG9" s="78">
        <v>32.43</v>
      </c>
      <c r="FH9" s="78">
        <v>32.32</v>
      </c>
      <c r="FI9" s="78">
        <v>34.04</v>
      </c>
      <c r="FJ9" s="78">
        <v>34.979999999999997</v>
      </c>
      <c r="FK9" s="78">
        <v>36.6</v>
      </c>
      <c r="FL9" s="78">
        <v>36.17</v>
      </c>
      <c r="FM9" s="78">
        <v>36.4</v>
      </c>
      <c r="FN9" s="78">
        <v>36.01</v>
      </c>
      <c r="FO9" s="78">
        <v>35.270000000000003</v>
      </c>
      <c r="FP9" s="78">
        <v>35.04</v>
      </c>
      <c r="FQ9" s="78">
        <v>33.85</v>
      </c>
      <c r="FR9" s="78">
        <v>32.33</v>
      </c>
      <c r="FS9" s="78">
        <v>32.43</v>
      </c>
      <c r="FT9" s="78">
        <v>33.56</v>
      </c>
      <c r="FU9" s="78">
        <v>33.700000000000003</v>
      </c>
      <c r="FV9" s="78">
        <v>35.76</v>
      </c>
      <c r="FW9" s="78">
        <v>35.979999999999997</v>
      </c>
      <c r="FX9" s="78">
        <v>36.71</v>
      </c>
      <c r="FY9" s="78">
        <v>36.729999999999997</v>
      </c>
      <c r="FZ9" s="78">
        <v>36</v>
      </c>
      <c r="GA9" s="78">
        <v>35.979999999999997</v>
      </c>
      <c r="GB9" s="78">
        <v>35.909999999999997</v>
      </c>
      <c r="GC9" s="78">
        <v>33.54</v>
      </c>
      <c r="GD9" s="78">
        <v>35.659999999999997</v>
      </c>
      <c r="GE9" s="78">
        <v>34.840000000000003</v>
      </c>
      <c r="GF9" s="78">
        <v>34</v>
      </c>
      <c r="GG9" s="78">
        <v>35.86</v>
      </c>
      <c r="GH9" s="78">
        <v>36.4</v>
      </c>
      <c r="GI9" s="78">
        <v>37.340000000000003</v>
      </c>
      <c r="GJ9" s="78">
        <v>37.659999999999997</v>
      </c>
      <c r="GK9" s="78">
        <v>37.46</v>
      </c>
      <c r="GL9" s="78">
        <v>36.78</v>
      </c>
      <c r="GM9" s="78">
        <v>36.42</v>
      </c>
      <c r="GN9" s="78">
        <v>36.86</v>
      </c>
      <c r="GO9" s="78">
        <v>35.799999999999997</v>
      </c>
      <c r="GP9" s="78">
        <v>35.94</v>
      </c>
      <c r="GQ9" s="78">
        <v>35.450000000000003</v>
      </c>
      <c r="GR9" s="78">
        <v>34.54</v>
      </c>
      <c r="GS9" s="78">
        <v>35.380000000000003</v>
      </c>
      <c r="GT9" s="78">
        <v>35.76</v>
      </c>
      <c r="GU9" s="78">
        <v>36.71</v>
      </c>
    </row>
    <row r="10" spans="2:203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78">
        <v>27.05</v>
      </c>
      <c r="AN10" s="78">
        <v>27.15</v>
      </c>
      <c r="AO10" s="78">
        <v>27.15</v>
      </c>
      <c r="AP10" s="78">
        <v>27.4</v>
      </c>
      <c r="AQ10" s="78">
        <v>27.5</v>
      </c>
      <c r="AR10" s="78">
        <v>29.1</v>
      </c>
      <c r="AS10" s="78">
        <v>31.85</v>
      </c>
      <c r="AT10" s="78">
        <v>35</v>
      </c>
      <c r="AU10" s="78">
        <v>37</v>
      </c>
      <c r="AV10" s="78">
        <v>40.5</v>
      </c>
      <c r="AW10" s="78">
        <v>41</v>
      </c>
      <c r="AX10" s="78">
        <v>40.799999999999997</v>
      </c>
      <c r="AY10" s="78">
        <v>38.5</v>
      </c>
      <c r="AZ10" s="78">
        <v>37</v>
      </c>
      <c r="BA10" s="78">
        <v>35.299999999999997</v>
      </c>
      <c r="BB10" s="78">
        <v>34</v>
      </c>
      <c r="BC10" s="78">
        <v>34</v>
      </c>
      <c r="BD10" s="78">
        <v>32.799999999999997</v>
      </c>
      <c r="BE10" s="78">
        <v>33.6</v>
      </c>
      <c r="BF10" s="78">
        <v>34.1</v>
      </c>
      <c r="BG10" s="78">
        <v>33.4</v>
      </c>
      <c r="BH10" s="78">
        <v>31.8</v>
      </c>
      <c r="BI10" s="78">
        <v>29.8</v>
      </c>
      <c r="BJ10" s="78">
        <v>27.8</v>
      </c>
      <c r="BK10" s="78">
        <v>26</v>
      </c>
      <c r="BL10" s="78">
        <v>25.2</v>
      </c>
      <c r="BM10" s="78">
        <v>24</v>
      </c>
      <c r="BN10" s="78">
        <v>23</v>
      </c>
      <c r="BO10" s="78">
        <v>22.4</v>
      </c>
      <c r="BP10" s="78">
        <v>22</v>
      </c>
      <c r="BQ10" s="78">
        <v>22</v>
      </c>
      <c r="BR10" s="78">
        <v>22.18</v>
      </c>
      <c r="BS10" s="78">
        <v>22.07</v>
      </c>
      <c r="BT10" s="78">
        <v>23.1</v>
      </c>
      <c r="BU10" s="78">
        <v>25.5</v>
      </c>
      <c r="BV10" s="78">
        <v>26</v>
      </c>
      <c r="BW10" s="78">
        <v>28.4</v>
      </c>
      <c r="BX10" s="78">
        <v>28.14</v>
      </c>
      <c r="BY10" s="78">
        <v>27.95</v>
      </c>
      <c r="BZ10" s="78">
        <v>28.37</v>
      </c>
      <c r="CA10" s="78">
        <v>29.41</v>
      </c>
      <c r="CB10" s="78">
        <v>30.07</v>
      </c>
      <c r="CC10" s="78">
        <v>30.59</v>
      </c>
      <c r="CD10" s="78">
        <v>31.83</v>
      </c>
      <c r="CE10" s="78">
        <v>33.4</v>
      </c>
      <c r="CF10" s="78">
        <v>34.409999999999997</v>
      </c>
      <c r="CG10" s="78">
        <v>34.65</v>
      </c>
      <c r="CH10" s="78">
        <v>34.42</v>
      </c>
      <c r="CI10" s="78">
        <v>33.119999999999997</v>
      </c>
      <c r="CJ10" s="78">
        <v>33.200000000000003</v>
      </c>
      <c r="CK10" s="78">
        <v>34.06</v>
      </c>
      <c r="CL10" s="78">
        <v>34.18</v>
      </c>
      <c r="CM10" s="78">
        <v>34.44</v>
      </c>
      <c r="CN10" s="78">
        <v>34.39</v>
      </c>
      <c r="CO10" s="78">
        <v>34.53</v>
      </c>
      <c r="CP10" s="78">
        <v>34.729999999999997</v>
      </c>
      <c r="CQ10" s="78">
        <v>35.479999999999997</v>
      </c>
      <c r="CR10" s="78">
        <v>36.42</v>
      </c>
      <c r="CS10" s="78">
        <v>36.9</v>
      </c>
      <c r="CT10" s="78">
        <v>35.71</v>
      </c>
      <c r="CU10" s="78">
        <v>33.75</v>
      </c>
      <c r="CV10" s="78">
        <v>33.4</v>
      </c>
      <c r="CW10" s="78">
        <v>32.700000000000003</v>
      </c>
      <c r="CX10" s="78">
        <v>31.95</v>
      </c>
      <c r="CY10" s="78">
        <v>30.85</v>
      </c>
      <c r="CZ10" s="78">
        <v>29.15</v>
      </c>
      <c r="DA10" s="78">
        <v>29.04</v>
      </c>
      <c r="DB10" s="78">
        <v>29.13</v>
      </c>
      <c r="DC10" s="78">
        <v>30.84</v>
      </c>
      <c r="DD10" s="78">
        <v>33.6</v>
      </c>
      <c r="DE10" s="78">
        <v>34.97</v>
      </c>
      <c r="DF10" s="78">
        <v>35.020000000000003</v>
      </c>
      <c r="DG10" s="78">
        <v>34.770000000000003</v>
      </c>
      <c r="DH10" s="78">
        <v>34.58</v>
      </c>
      <c r="DI10" s="78">
        <v>34.68</v>
      </c>
      <c r="DJ10" s="78">
        <v>34.65</v>
      </c>
      <c r="DK10" s="78">
        <v>32.99</v>
      </c>
      <c r="DL10" s="78">
        <v>36.1</v>
      </c>
      <c r="DM10" s="78">
        <v>37.56</v>
      </c>
      <c r="DN10" s="78">
        <v>37.700000000000003</v>
      </c>
      <c r="DO10" s="78">
        <v>40</v>
      </c>
      <c r="DP10" s="78">
        <v>41.74</v>
      </c>
      <c r="DQ10" s="78">
        <v>42.46</v>
      </c>
      <c r="DR10" s="78">
        <v>42.24</v>
      </c>
      <c r="DS10" s="78">
        <v>41.26</v>
      </c>
      <c r="DT10" s="78">
        <v>40.94</v>
      </c>
      <c r="DU10" s="78">
        <v>40.549999999999997</v>
      </c>
      <c r="DV10" s="78">
        <v>39.72</v>
      </c>
      <c r="DW10" s="78">
        <v>38.869999999999997</v>
      </c>
      <c r="DX10" s="78">
        <v>37.97</v>
      </c>
      <c r="DY10" s="78">
        <v>37.18</v>
      </c>
      <c r="DZ10" s="78">
        <v>37.090000000000003</v>
      </c>
      <c r="EA10" s="78">
        <v>36.44</v>
      </c>
      <c r="EB10" s="78">
        <v>35.14</v>
      </c>
      <c r="EC10" s="78">
        <v>33.99</v>
      </c>
      <c r="ED10" s="78">
        <v>32.479999999999997</v>
      </c>
      <c r="EE10" s="78">
        <v>31.52</v>
      </c>
      <c r="EF10" s="78">
        <v>31.52</v>
      </c>
      <c r="EG10" s="78">
        <v>30.79</v>
      </c>
      <c r="EH10" s="78">
        <v>30.85</v>
      </c>
      <c r="EI10" s="78">
        <v>29.83</v>
      </c>
      <c r="EJ10" s="78">
        <v>28.83</v>
      </c>
      <c r="EK10" s="78">
        <v>27.94</v>
      </c>
      <c r="EL10" s="78">
        <v>27.78</v>
      </c>
      <c r="EM10" s="78">
        <v>28.38</v>
      </c>
      <c r="EN10" s="78">
        <v>29.5</v>
      </c>
      <c r="EO10" s="78">
        <v>29.77</v>
      </c>
      <c r="EP10" s="78">
        <v>29.74</v>
      </c>
      <c r="EQ10" s="78">
        <v>28.87</v>
      </c>
      <c r="ER10" s="78">
        <v>28.13</v>
      </c>
      <c r="ES10" s="78">
        <v>27.31</v>
      </c>
      <c r="ET10" s="78">
        <v>25.74</v>
      </c>
      <c r="EU10" s="78">
        <v>23.96</v>
      </c>
      <c r="EV10" s="78">
        <v>23.22</v>
      </c>
      <c r="EW10" s="78">
        <v>23.42</v>
      </c>
      <c r="EX10" s="78">
        <v>24.3</v>
      </c>
      <c r="EY10" s="78">
        <v>26.37</v>
      </c>
      <c r="EZ10" s="78">
        <v>30.42</v>
      </c>
      <c r="FA10" s="78">
        <v>33.14</v>
      </c>
      <c r="FB10" s="78">
        <v>33.67</v>
      </c>
      <c r="FC10" s="78">
        <v>34.130000000000003</v>
      </c>
      <c r="FD10" s="78">
        <v>33.97</v>
      </c>
      <c r="FE10" s="78">
        <v>33.56</v>
      </c>
      <c r="FF10" s="78">
        <v>33.49</v>
      </c>
      <c r="FG10" s="78">
        <v>33.83</v>
      </c>
      <c r="FH10" s="78">
        <v>34.380000000000003</v>
      </c>
      <c r="FI10" s="78">
        <v>35.89</v>
      </c>
      <c r="FJ10" s="78">
        <v>37.44</v>
      </c>
      <c r="FK10" s="78">
        <v>39.39</v>
      </c>
      <c r="FL10" s="78">
        <v>40.340000000000003</v>
      </c>
      <c r="FM10" s="78">
        <v>40.520000000000003</v>
      </c>
      <c r="FN10" s="78">
        <v>39.96</v>
      </c>
      <c r="FO10" s="78">
        <v>36.76</v>
      </c>
      <c r="FP10" s="78">
        <v>34.880000000000003</v>
      </c>
      <c r="FQ10" s="78">
        <v>34.21</v>
      </c>
      <c r="FR10" s="78">
        <v>32.99</v>
      </c>
      <c r="FS10" s="78">
        <v>32.380000000000003</v>
      </c>
      <c r="FT10" s="78">
        <v>32.56</v>
      </c>
      <c r="FU10" s="78">
        <v>33.19</v>
      </c>
      <c r="FV10" s="78">
        <v>33.83</v>
      </c>
      <c r="FW10" s="78">
        <v>35.43</v>
      </c>
      <c r="FX10" s="78">
        <v>36.630000000000003</v>
      </c>
      <c r="FY10" s="78">
        <v>37.159999999999997</v>
      </c>
      <c r="FZ10" s="78">
        <v>36.47</v>
      </c>
      <c r="GA10" s="78">
        <v>35.47</v>
      </c>
      <c r="GB10" s="78">
        <v>36.22</v>
      </c>
      <c r="GC10" s="78">
        <v>34.979999999999997</v>
      </c>
      <c r="GD10" s="78">
        <v>34.49</v>
      </c>
      <c r="GE10" s="78">
        <v>33.97</v>
      </c>
      <c r="GF10" s="78">
        <v>33.46</v>
      </c>
      <c r="GG10" s="78">
        <v>32.93</v>
      </c>
      <c r="GH10" s="78">
        <v>33.01</v>
      </c>
      <c r="GI10" s="78">
        <v>33.880000000000003</v>
      </c>
      <c r="GJ10" s="78">
        <v>34.65</v>
      </c>
      <c r="GK10" s="78">
        <v>35.19</v>
      </c>
      <c r="GL10" s="78">
        <v>35.29</v>
      </c>
      <c r="GM10" s="78">
        <v>34.94</v>
      </c>
      <c r="GN10" s="78">
        <v>34.81</v>
      </c>
      <c r="GO10" s="78">
        <v>34.909999999999997</v>
      </c>
      <c r="GP10" s="78">
        <v>34.049999999999997</v>
      </c>
      <c r="GQ10" s="78">
        <v>32.520000000000003</v>
      </c>
      <c r="GR10" s="78">
        <v>31.96</v>
      </c>
      <c r="GS10" s="78">
        <v>31.82</v>
      </c>
      <c r="GT10" s="78">
        <v>32.020000000000003</v>
      </c>
      <c r="GU10" s="78">
        <v>33.24</v>
      </c>
    </row>
    <row r="11" spans="2:203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78">
        <v>26.49</v>
      </c>
      <c r="AN11" s="78">
        <v>26.52</v>
      </c>
      <c r="AO11" s="78">
        <v>26.62</v>
      </c>
      <c r="AP11" s="78">
        <v>26.94</v>
      </c>
      <c r="AQ11" s="78">
        <v>27.26</v>
      </c>
      <c r="AR11" s="78">
        <v>27.02</v>
      </c>
      <c r="AS11" s="78">
        <v>28.09</v>
      </c>
      <c r="AT11" s="78">
        <v>28.84</v>
      </c>
      <c r="AU11" s="78">
        <v>30.9</v>
      </c>
      <c r="AV11" s="78">
        <v>33.47</v>
      </c>
      <c r="AW11" s="78">
        <v>35.69</v>
      </c>
      <c r="AX11" s="78">
        <v>36.700000000000003</v>
      </c>
      <c r="AY11" s="78">
        <v>34.299999999999997</v>
      </c>
      <c r="AZ11" s="78">
        <v>33.799999999999997</v>
      </c>
      <c r="BA11" s="78">
        <v>33.22</v>
      </c>
      <c r="BB11" s="78">
        <v>32.43</v>
      </c>
      <c r="BC11" s="78">
        <v>31.46</v>
      </c>
      <c r="BD11" s="78">
        <v>30.73</v>
      </c>
      <c r="BE11" s="78">
        <v>31.14</v>
      </c>
      <c r="BF11" s="78">
        <v>30.32</v>
      </c>
      <c r="BG11" s="78">
        <v>29.46</v>
      </c>
      <c r="BH11" s="78">
        <v>27.16</v>
      </c>
      <c r="BI11" s="78">
        <v>25.78</v>
      </c>
      <c r="BJ11" s="78">
        <v>24.02</v>
      </c>
      <c r="BK11" s="78">
        <v>22.27</v>
      </c>
      <c r="BL11" s="78">
        <v>20.28</v>
      </c>
      <c r="BM11" s="78">
        <v>20.5</v>
      </c>
      <c r="BN11" s="78">
        <v>21.05</v>
      </c>
      <c r="BO11" s="78">
        <v>21</v>
      </c>
      <c r="BP11" s="78">
        <v>20.54</v>
      </c>
      <c r="BQ11" s="78">
        <v>21.33</v>
      </c>
      <c r="BR11" s="78">
        <v>22.45</v>
      </c>
      <c r="BS11" s="78">
        <v>22.73</v>
      </c>
      <c r="BT11" s="78">
        <v>23.18</v>
      </c>
      <c r="BU11" s="78">
        <v>25.23</v>
      </c>
      <c r="BV11" s="78">
        <v>25.73</v>
      </c>
      <c r="BW11" s="78">
        <v>26.02</v>
      </c>
      <c r="BX11" s="78">
        <v>26.6</v>
      </c>
      <c r="BY11" s="78">
        <v>26.92</v>
      </c>
      <c r="BZ11" s="78">
        <v>26.91</v>
      </c>
      <c r="CA11" s="78">
        <v>25.81</v>
      </c>
      <c r="CB11" s="78">
        <v>25.6</v>
      </c>
      <c r="CC11" s="78">
        <v>25.82</v>
      </c>
      <c r="CD11" s="78">
        <v>27.19</v>
      </c>
      <c r="CE11" s="78">
        <v>28.2</v>
      </c>
      <c r="CF11" s="78">
        <v>28.94</v>
      </c>
      <c r="CG11" s="78">
        <v>30.1</v>
      </c>
      <c r="CH11" s="78">
        <v>29.79</v>
      </c>
      <c r="CI11" s="78">
        <v>30.02</v>
      </c>
      <c r="CJ11" s="78">
        <v>30.26</v>
      </c>
      <c r="CK11" s="78">
        <v>30.28</v>
      </c>
      <c r="CL11" s="78">
        <v>30.24</v>
      </c>
      <c r="CM11" s="78">
        <v>30.24</v>
      </c>
      <c r="CN11" s="78">
        <v>29.9</v>
      </c>
      <c r="CO11" s="78">
        <v>30.08</v>
      </c>
      <c r="CP11" s="78">
        <v>29.13</v>
      </c>
      <c r="CQ11" s="78">
        <v>27.98</v>
      </c>
      <c r="CR11" s="78">
        <v>28.33</v>
      </c>
      <c r="CS11" s="78">
        <v>28.91</v>
      </c>
      <c r="CT11" s="78">
        <v>28.74</v>
      </c>
      <c r="CU11" s="78">
        <v>28.82</v>
      </c>
      <c r="CV11" s="78">
        <v>30.34</v>
      </c>
      <c r="CW11" s="78">
        <v>30.25</v>
      </c>
      <c r="CX11" s="78">
        <v>28.79</v>
      </c>
      <c r="CY11" s="78">
        <v>27.46</v>
      </c>
      <c r="CZ11" s="78">
        <v>26.84</v>
      </c>
      <c r="DA11" s="78">
        <v>27.34</v>
      </c>
      <c r="DB11" s="78">
        <v>28.19</v>
      </c>
      <c r="DC11" s="78">
        <v>28.13</v>
      </c>
      <c r="DD11" s="78">
        <v>28.95</v>
      </c>
      <c r="DE11" s="78">
        <v>29.73</v>
      </c>
      <c r="DF11" s="78">
        <v>30.1</v>
      </c>
      <c r="DG11" s="78">
        <v>29.75</v>
      </c>
      <c r="DH11" s="78">
        <v>29.63</v>
      </c>
      <c r="DI11" s="78">
        <v>30.02</v>
      </c>
      <c r="DJ11" s="78">
        <v>30.26</v>
      </c>
      <c r="DK11" s="78">
        <v>30.03</v>
      </c>
      <c r="DL11" s="78">
        <v>29.48</v>
      </c>
      <c r="DM11" s="78">
        <v>30.21</v>
      </c>
      <c r="DN11" s="78">
        <v>31.17</v>
      </c>
      <c r="DO11" s="78">
        <v>32.64</v>
      </c>
      <c r="DP11" s="78">
        <v>34.07</v>
      </c>
      <c r="DQ11" s="78">
        <v>36.549999999999997</v>
      </c>
      <c r="DR11" s="78">
        <v>37.17</v>
      </c>
      <c r="DS11" s="78">
        <v>35.799999999999997</v>
      </c>
      <c r="DT11" s="78">
        <v>35.6</v>
      </c>
      <c r="DU11" s="78">
        <v>35.159999999999997</v>
      </c>
      <c r="DV11" s="78">
        <v>33.83</v>
      </c>
      <c r="DW11" s="78">
        <v>32.94</v>
      </c>
      <c r="DX11" s="78">
        <v>32.43</v>
      </c>
      <c r="DY11" s="78">
        <v>32.04</v>
      </c>
      <c r="DZ11" s="78">
        <v>30.18</v>
      </c>
      <c r="EA11" s="78">
        <v>29.74</v>
      </c>
      <c r="EB11" s="78">
        <v>29.64</v>
      </c>
      <c r="EC11" s="78">
        <v>29.61</v>
      </c>
      <c r="ED11" s="78">
        <v>29.98</v>
      </c>
      <c r="EE11" s="78">
        <v>28.55</v>
      </c>
      <c r="EF11" s="78">
        <v>29.09</v>
      </c>
      <c r="EG11" s="78">
        <v>29.57</v>
      </c>
      <c r="EH11" s="78">
        <v>29.35</v>
      </c>
      <c r="EI11" s="78">
        <v>28.23</v>
      </c>
      <c r="EJ11" s="78">
        <v>26.98</v>
      </c>
      <c r="EK11" s="78">
        <v>26.96</v>
      </c>
      <c r="EL11" s="78">
        <v>26.54</v>
      </c>
      <c r="EM11" s="78">
        <v>26.56</v>
      </c>
      <c r="EN11" s="78">
        <v>27.31</v>
      </c>
      <c r="EO11" s="78">
        <v>27.41</v>
      </c>
      <c r="EP11" s="78">
        <v>27.39</v>
      </c>
      <c r="EQ11" s="78">
        <v>26.14</v>
      </c>
      <c r="ER11" s="78">
        <v>25.6</v>
      </c>
      <c r="ES11" s="78">
        <v>25.71</v>
      </c>
      <c r="ET11" s="78">
        <v>24.43</v>
      </c>
      <c r="EU11" s="78">
        <v>23.33</v>
      </c>
      <c r="EV11" s="78">
        <v>23.12</v>
      </c>
      <c r="EW11" s="78">
        <v>23.29</v>
      </c>
      <c r="EX11" s="78">
        <v>24.95</v>
      </c>
      <c r="EY11" s="78">
        <v>26.41</v>
      </c>
      <c r="EZ11" s="78">
        <v>28.3</v>
      </c>
      <c r="FA11" s="78">
        <v>29.62</v>
      </c>
      <c r="FB11" s="78">
        <v>30.67</v>
      </c>
      <c r="FC11" s="78">
        <v>30.21</v>
      </c>
      <c r="FD11" s="78">
        <v>30.57</v>
      </c>
      <c r="FE11" s="78">
        <v>30.52</v>
      </c>
      <c r="FF11" s="78">
        <v>30.66</v>
      </c>
      <c r="FG11" s="78">
        <v>30.95</v>
      </c>
      <c r="FH11" s="78">
        <v>31.25</v>
      </c>
      <c r="FI11" s="78">
        <v>31.64</v>
      </c>
      <c r="FJ11" s="78">
        <v>32.57</v>
      </c>
      <c r="FK11" s="78">
        <v>33.71</v>
      </c>
      <c r="FL11" s="78">
        <v>34.75</v>
      </c>
      <c r="FM11" s="78">
        <v>36.020000000000003</v>
      </c>
      <c r="FN11" s="78">
        <v>36.07</v>
      </c>
      <c r="FO11" s="78">
        <v>34.020000000000003</v>
      </c>
      <c r="FP11" s="78">
        <v>32.950000000000003</v>
      </c>
      <c r="FQ11" s="78">
        <v>32.409999999999997</v>
      </c>
      <c r="FR11" s="78">
        <v>31.96</v>
      </c>
      <c r="FS11" s="78">
        <v>30.69</v>
      </c>
      <c r="FT11" s="78">
        <v>30.4</v>
      </c>
      <c r="FU11" s="78">
        <v>30.42</v>
      </c>
      <c r="FV11" s="78">
        <v>30.72</v>
      </c>
      <c r="FW11" s="78">
        <v>31.6</v>
      </c>
      <c r="FX11" s="78">
        <v>32.57</v>
      </c>
      <c r="FY11" s="78">
        <v>32.85</v>
      </c>
      <c r="FZ11" s="78">
        <v>33.200000000000003</v>
      </c>
      <c r="GA11" s="78">
        <v>32.479999999999997</v>
      </c>
      <c r="GB11" s="78">
        <v>32.229999999999997</v>
      </c>
      <c r="GC11" s="78">
        <v>32.39</v>
      </c>
      <c r="GD11" s="78">
        <v>31.77</v>
      </c>
      <c r="GE11" s="78">
        <v>31.49</v>
      </c>
      <c r="GF11" s="78">
        <v>31.02</v>
      </c>
      <c r="GG11" s="78">
        <v>30.78</v>
      </c>
      <c r="GH11" s="78">
        <v>30.12</v>
      </c>
      <c r="GI11" s="78">
        <v>30.41</v>
      </c>
      <c r="GJ11" s="78">
        <v>31.42</v>
      </c>
      <c r="GK11" s="78">
        <v>32.85</v>
      </c>
      <c r="GL11" s="78">
        <v>33.33</v>
      </c>
      <c r="GM11" s="78">
        <v>32.76</v>
      </c>
      <c r="GN11" s="78">
        <v>32.54</v>
      </c>
      <c r="GO11" s="78">
        <v>31.17</v>
      </c>
      <c r="GP11" s="78">
        <v>29.55</v>
      </c>
      <c r="GQ11" s="78">
        <v>29.4</v>
      </c>
      <c r="GR11" s="78">
        <v>29.62</v>
      </c>
      <c r="GS11" s="78">
        <v>29.84</v>
      </c>
      <c r="GT11" s="78">
        <v>30.79</v>
      </c>
      <c r="GU11" s="78">
        <v>31.38</v>
      </c>
    </row>
    <row r="12" spans="2:203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79">
        <v>27.39</v>
      </c>
      <c r="AN12" s="79">
        <v>27.46</v>
      </c>
      <c r="AO12" s="79">
        <v>28.24</v>
      </c>
      <c r="AP12" s="79">
        <v>27.8</v>
      </c>
      <c r="AQ12" s="79">
        <v>27.57</v>
      </c>
      <c r="AR12" s="79">
        <v>27.2</v>
      </c>
      <c r="AS12" s="79">
        <v>27.75</v>
      </c>
      <c r="AT12" s="79">
        <v>27.82</v>
      </c>
      <c r="AU12" s="79">
        <v>28.85</v>
      </c>
      <c r="AV12" s="79">
        <v>30.9</v>
      </c>
      <c r="AW12" s="79">
        <v>32.68</v>
      </c>
      <c r="AX12" s="79">
        <v>33.729999999999997</v>
      </c>
      <c r="AY12" s="79">
        <v>35.22</v>
      </c>
      <c r="AZ12" s="79">
        <v>35.22</v>
      </c>
      <c r="BA12" s="79">
        <v>35.61</v>
      </c>
      <c r="BB12" s="79">
        <v>33.869999999999997</v>
      </c>
      <c r="BC12" s="79">
        <v>33.44</v>
      </c>
      <c r="BD12" s="79">
        <v>33.28</v>
      </c>
      <c r="BE12" s="79">
        <v>32.32</v>
      </c>
      <c r="BF12" s="79">
        <v>31.61</v>
      </c>
      <c r="BG12" s="79">
        <v>31.24</v>
      </c>
      <c r="BH12" s="79">
        <v>30.45</v>
      </c>
      <c r="BI12" s="79">
        <v>27.99</v>
      </c>
      <c r="BJ12" s="79">
        <v>27.3</v>
      </c>
      <c r="BK12" s="79">
        <v>24.39</v>
      </c>
      <c r="BL12" s="79">
        <v>21.39</v>
      </c>
      <c r="BM12" s="79">
        <v>18.7</v>
      </c>
      <c r="BN12" s="79">
        <v>17.68</v>
      </c>
      <c r="BO12" s="79">
        <v>17.670000000000002</v>
      </c>
      <c r="BP12" s="79">
        <v>18</v>
      </c>
      <c r="BQ12" s="79">
        <v>18.600000000000001</v>
      </c>
      <c r="BR12" s="79">
        <v>19.54</v>
      </c>
      <c r="BS12" s="79">
        <v>20.96</v>
      </c>
      <c r="BT12" s="79">
        <v>23.24</v>
      </c>
      <c r="BU12" s="79">
        <v>25.16</v>
      </c>
      <c r="BV12" s="79">
        <v>25.99</v>
      </c>
      <c r="BW12" s="79">
        <v>25.84</v>
      </c>
      <c r="BX12" s="79">
        <v>25.84</v>
      </c>
      <c r="BY12" s="79">
        <v>26.08</v>
      </c>
      <c r="BZ12" s="79">
        <v>26.03</v>
      </c>
      <c r="CA12" s="79">
        <v>26.09</v>
      </c>
      <c r="CB12" s="79">
        <v>26.35</v>
      </c>
      <c r="CC12" s="79">
        <v>26.59</v>
      </c>
      <c r="CD12" s="79">
        <v>26.96</v>
      </c>
      <c r="CE12" s="79">
        <v>27.93</v>
      </c>
      <c r="CF12" s="79">
        <v>29.27</v>
      </c>
      <c r="CG12" s="79">
        <v>29.93</v>
      </c>
      <c r="CH12" s="79">
        <v>30.57</v>
      </c>
      <c r="CI12" s="79">
        <v>30.86</v>
      </c>
      <c r="CJ12" s="79">
        <v>31.21</v>
      </c>
      <c r="CK12" s="79">
        <v>31.21</v>
      </c>
      <c r="CL12" s="79">
        <v>31.79</v>
      </c>
      <c r="CM12" s="79">
        <v>31.64</v>
      </c>
      <c r="CN12" s="79">
        <v>31.61</v>
      </c>
      <c r="CO12" s="79">
        <v>31.39</v>
      </c>
      <c r="CP12" s="79">
        <v>31.58</v>
      </c>
      <c r="CQ12" s="79">
        <v>31.65</v>
      </c>
      <c r="CR12" s="79">
        <v>32.01</v>
      </c>
      <c r="CS12" s="79">
        <v>32.31</v>
      </c>
      <c r="CT12" s="79">
        <v>32.21</v>
      </c>
      <c r="CU12" s="79">
        <v>31.72</v>
      </c>
      <c r="CV12" s="79">
        <v>31.63</v>
      </c>
      <c r="CW12" s="79">
        <v>30.84</v>
      </c>
      <c r="CX12" s="79">
        <v>29.75</v>
      </c>
      <c r="CY12" s="79">
        <v>30.52</v>
      </c>
      <c r="CZ12" s="79">
        <v>27.69</v>
      </c>
      <c r="DA12" s="79">
        <v>27.18</v>
      </c>
      <c r="DB12" s="79">
        <v>27.24</v>
      </c>
      <c r="DC12" s="79">
        <v>28.05</v>
      </c>
      <c r="DD12" s="79">
        <v>29.33</v>
      </c>
      <c r="DE12" s="79">
        <v>30.43</v>
      </c>
      <c r="DF12" s="79">
        <v>31.03</v>
      </c>
      <c r="DG12" s="79">
        <v>31.4</v>
      </c>
      <c r="DH12" s="79">
        <v>31.66</v>
      </c>
      <c r="DI12" s="79">
        <v>31.73</v>
      </c>
      <c r="DJ12" s="79">
        <v>31.78</v>
      </c>
      <c r="DK12" s="79">
        <v>31.54</v>
      </c>
      <c r="DL12" s="79">
        <v>31.72</v>
      </c>
      <c r="DM12" s="79">
        <v>32.020000000000003</v>
      </c>
      <c r="DN12" s="79">
        <v>32.28</v>
      </c>
      <c r="DO12" s="79">
        <v>33.299999999999997</v>
      </c>
      <c r="DP12" s="79">
        <v>34.409999999999997</v>
      </c>
      <c r="DQ12" s="79">
        <v>35.03</v>
      </c>
      <c r="DR12" s="79">
        <v>35.549999999999997</v>
      </c>
      <c r="DS12" s="79">
        <v>35.799999999999997</v>
      </c>
      <c r="DT12" s="79">
        <v>35.950000000000003</v>
      </c>
      <c r="DU12" s="79">
        <v>35.799999999999997</v>
      </c>
      <c r="DV12" s="79">
        <v>35.049999999999997</v>
      </c>
      <c r="DW12" s="79">
        <v>34.47</v>
      </c>
      <c r="DX12" s="79">
        <v>33.630000000000003</v>
      </c>
      <c r="DY12" s="79">
        <v>33.18</v>
      </c>
      <c r="DZ12" s="79">
        <v>32.840000000000003</v>
      </c>
      <c r="EA12" s="79">
        <v>32.630000000000003</v>
      </c>
      <c r="EB12" s="79">
        <v>32.49</v>
      </c>
      <c r="EC12" s="79">
        <v>32.06</v>
      </c>
      <c r="ED12" s="79">
        <v>31.79</v>
      </c>
      <c r="EE12" s="79">
        <v>30.79</v>
      </c>
      <c r="EF12" s="79">
        <v>29.92</v>
      </c>
      <c r="EG12" s="79">
        <v>29.41</v>
      </c>
      <c r="EH12" s="79">
        <v>29.08</v>
      </c>
      <c r="EI12" s="79">
        <v>27.89</v>
      </c>
      <c r="EJ12" s="79">
        <v>27</v>
      </c>
      <c r="EK12" s="79">
        <v>26.43</v>
      </c>
      <c r="EL12" s="79">
        <v>26.25</v>
      </c>
      <c r="EM12" s="79">
        <v>26.63</v>
      </c>
      <c r="EN12" s="79">
        <v>27.08</v>
      </c>
      <c r="EO12" s="79">
        <v>27.41</v>
      </c>
      <c r="EP12" s="79">
        <v>27.43</v>
      </c>
      <c r="EQ12" s="79">
        <v>27.53</v>
      </c>
      <c r="ER12" s="79">
        <v>26.83</v>
      </c>
      <c r="ES12" s="79">
        <v>25.89</v>
      </c>
      <c r="ET12" s="79">
        <v>24.72</v>
      </c>
      <c r="EU12" s="79">
        <v>23.67</v>
      </c>
      <c r="EV12" s="79">
        <v>23.17</v>
      </c>
      <c r="EW12" s="79">
        <v>23.12</v>
      </c>
      <c r="EX12" s="79">
        <v>23.39</v>
      </c>
      <c r="EY12" s="79">
        <v>24.21</v>
      </c>
      <c r="EZ12" s="79">
        <v>25.78</v>
      </c>
      <c r="FA12" s="79">
        <v>27.05</v>
      </c>
      <c r="FB12" s="79">
        <v>28.29</v>
      </c>
      <c r="FC12" s="79">
        <v>29.15</v>
      </c>
      <c r="FD12" s="79">
        <v>29.52</v>
      </c>
      <c r="FE12" s="79">
        <v>29.51</v>
      </c>
      <c r="FF12" s="79">
        <v>29.79</v>
      </c>
      <c r="FG12" s="79">
        <v>29.86</v>
      </c>
      <c r="FH12" s="79">
        <v>29.99</v>
      </c>
      <c r="FI12" s="79">
        <v>30.49</v>
      </c>
      <c r="FJ12" s="79">
        <v>30.91</v>
      </c>
      <c r="FK12" s="79">
        <v>31.97</v>
      </c>
      <c r="FL12" s="79">
        <v>33.06</v>
      </c>
      <c r="FM12" s="79">
        <v>33.61</v>
      </c>
      <c r="FN12" s="79">
        <v>33.97</v>
      </c>
      <c r="FO12" s="79">
        <v>33.71</v>
      </c>
      <c r="FP12" s="79">
        <v>33.020000000000003</v>
      </c>
      <c r="FQ12" s="79">
        <v>32.42</v>
      </c>
      <c r="FR12" s="79">
        <v>30.87</v>
      </c>
      <c r="FS12" s="79">
        <v>30.65</v>
      </c>
      <c r="FT12" s="79">
        <v>30.59</v>
      </c>
      <c r="FU12" s="79">
        <v>30.77</v>
      </c>
      <c r="FV12" s="79">
        <v>30.82</v>
      </c>
      <c r="FW12" s="79">
        <v>31.71</v>
      </c>
      <c r="FX12" s="79">
        <v>32.450000000000003</v>
      </c>
      <c r="FY12" s="79">
        <v>32.92</v>
      </c>
      <c r="FZ12" s="79">
        <v>33.159999999999997</v>
      </c>
      <c r="GA12" s="79">
        <v>33.26</v>
      </c>
      <c r="GB12" s="79">
        <v>33.03</v>
      </c>
      <c r="GC12" s="79">
        <v>32.78</v>
      </c>
      <c r="GD12" s="79">
        <v>32.6</v>
      </c>
      <c r="GE12" s="79">
        <v>32.950000000000003</v>
      </c>
      <c r="GF12" s="79">
        <v>32.18</v>
      </c>
      <c r="GG12" s="79">
        <v>31.99</v>
      </c>
      <c r="GH12" s="79">
        <v>31.67</v>
      </c>
      <c r="GI12" s="79">
        <v>32.26</v>
      </c>
      <c r="GJ12" s="79">
        <v>32.68</v>
      </c>
      <c r="GK12" s="79">
        <v>33.03</v>
      </c>
      <c r="GL12" s="79">
        <v>33.130000000000003</v>
      </c>
      <c r="GM12" s="79">
        <v>33.229999999999997</v>
      </c>
      <c r="GN12" s="79">
        <v>33.28</v>
      </c>
      <c r="GO12" s="79">
        <v>33.21</v>
      </c>
      <c r="GP12" s="79">
        <v>32.89</v>
      </c>
      <c r="GQ12" s="79">
        <v>32.08</v>
      </c>
      <c r="GR12" s="79">
        <v>31.84</v>
      </c>
      <c r="GS12" s="79">
        <v>31.62</v>
      </c>
      <c r="GT12" s="79">
        <v>31.59</v>
      </c>
      <c r="GU12" s="79">
        <v>31.75</v>
      </c>
    </row>
    <row r="13" spans="2:203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0">
        <v>26.9</v>
      </c>
      <c r="AN13" s="80">
        <v>27.18</v>
      </c>
      <c r="AO13" s="80">
        <v>27.03</v>
      </c>
      <c r="AP13" s="80">
        <v>27.08</v>
      </c>
      <c r="AQ13" s="80">
        <v>26.9</v>
      </c>
      <c r="AR13" s="80">
        <v>26.6</v>
      </c>
      <c r="AS13" s="80">
        <v>27.06</v>
      </c>
      <c r="AT13" s="80">
        <v>28.24</v>
      </c>
      <c r="AU13" s="80">
        <v>29.95</v>
      </c>
      <c r="AV13" s="80">
        <v>33.380000000000003</v>
      </c>
      <c r="AW13" s="80">
        <v>36.35</v>
      </c>
      <c r="AX13" s="80">
        <v>36.96</v>
      </c>
      <c r="AY13" s="80">
        <v>36.99</v>
      </c>
      <c r="AZ13" s="80">
        <v>37.479999999999997</v>
      </c>
      <c r="BA13" s="80">
        <v>37.65</v>
      </c>
      <c r="BB13" s="80">
        <v>35.56</v>
      </c>
      <c r="BC13" s="80">
        <v>33.9</v>
      </c>
      <c r="BD13" s="80">
        <v>34.26</v>
      </c>
      <c r="BE13" s="80">
        <v>33.409999999999997</v>
      </c>
      <c r="BF13" s="80">
        <v>31.62</v>
      </c>
      <c r="BG13" s="80">
        <v>30.74</v>
      </c>
      <c r="BH13" s="80">
        <v>29.31</v>
      </c>
      <c r="BI13" s="80">
        <v>27.55</v>
      </c>
      <c r="BJ13" s="80">
        <v>25.46</v>
      </c>
      <c r="BK13" s="80">
        <v>23.04</v>
      </c>
      <c r="BL13" s="80">
        <v>21.12</v>
      </c>
      <c r="BM13" s="80">
        <v>21.7</v>
      </c>
      <c r="BN13" s="80">
        <v>22.04</v>
      </c>
      <c r="BO13" s="80">
        <v>21.92</v>
      </c>
      <c r="BP13" s="80">
        <v>21.81</v>
      </c>
      <c r="BQ13" s="80">
        <v>22.25</v>
      </c>
      <c r="BR13" s="80">
        <v>22.42</v>
      </c>
      <c r="BS13" s="80">
        <v>23</v>
      </c>
      <c r="BT13" s="80">
        <v>23.24</v>
      </c>
      <c r="BU13" s="80">
        <v>24.1</v>
      </c>
      <c r="BV13" s="80">
        <v>24.88</v>
      </c>
      <c r="BW13" s="80">
        <v>25.71</v>
      </c>
      <c r="BX13" s="80">
        <v>26.52</v>
      </c>
      <c r="BY13" s="80">
        <v>27.29</v>
      </c>
      <c r="BZ13" s="80">
        <v>27.82</v>
      </c>
      <c r="CA13" s="80">
        <v>27.9</v>
      </c>
      <c r="CB13" s="80">
        <v>27.76</v>
      </c>
      <c r="CC13" s="80">
        <v>28.35</v>
      </c>
      <c r="CD13" s="80">
        <v>28.13</v>
      </c>
      <c r="CE13" s="80">
        <v>30.1</v>
      </c>
      <c r="CF13" s="80">
        <v>27.6</v>
      </c>
      <c r="CG13" s="80">
        <v>31.18</v>
      </c>
      <c r="CH13" s="80">
        <v>31.02</v>
      </c>
      <c r="CI13" s="80">
        <v>32.19</v>
      </c>
      <c r="CJ13" s="80">
        <v>32.19</v>
      </c>
      <c r="CK13" s="80">
        <v>32.71</v>
      </c>
      <c r="CL13" s="80">
        <v>33</v>
      </c>
      <c r="CM13" s="80">
        <v>33.020000000000003</v>
      </c>
      <c r="CN13" s="80">
        <v>33.15</v>
      </c>
      <c r="CO13" s="80">
        <v>33.159999999999997</v>
      </c>
      <c r="CP13" s="80">
        <v>33.159999999999997</v>
      </c>
      <c r="CQ13" s="80">
        <v>32.86</v>
      </c>
      <c r="CR13" s="80">
        <v>32.86</v>
      </c>
      <c r="CS13" s="80">
        <v>32.01</v>
      </c>
      <c r="CT13" s="80">
        <v>31.98</v>
      </c>
      <c r="CU13" s="80">
        <v>31.98</v>
      </c>
      <c r="CV13" s="80">
        <v>32.270000000000003</v>
      </c>
      <c r="CW13" s="80">
        <v>32.14</v>
      </c>
      <c r="CX13" s="80">
        <v>30.71</v>
      </c>
      <c r="CY13" s="80">
        <v>28.96</v>
      </c>
      <c r="CZ13" s="80">
        <v>27.73</v>
      </c>
      <c r="DA13" s="80">
        <v>27.51</v>
      </c>
      <c r="DB13" s="80">
        <v>28.06</v>
      </c>
      <c r="DC13" s="80">
        <v>28.72</v>
      </c>
      <c r="DD13" s="80">
        <v>29.19</v>
      </c>
      <c r="DE13" s="80">
        <v>29.49</v>
      </c>
      <c r="DF13" s="80">
        <v>30.1</v>
      </c>
      <c r="DG13" s="80">
        <v>32</v>
      </c>
      <c r="DH13" s="80">
        <v>31.4</v>
      </c>
      <c r="DI13" s="80">
        <v>31.75</v>
      </c>
      <c r="DJ13" s="80">
        <v>31.8</v>
      </c>
      <c r="DK13" s="80">
        <v>32.03</v>
      </c>
      <c r="DL13" s="80">
        <v>32.020000000000003</v>
      </c>
      <c r="DM13" s="80">
        <v>32.229999999999997</v>
      </c>
      <c r="DN13" s="80">
        <v>32.79</v>
      </c>
      <c r="DO13" s="80">
        <v>33.94</v>
      </c>
      <c r="DP13" s="80">
        <v>35.06</v>
      </c>
      <c r="DQ13" s="80">
        <v>33.57</v>
      </c>
      <c r="DR13" s="80">
        <v>33.57</v>
      </c>
      <c r="DS13" s="80">
        <v>34.24</v>
      </c>
      <c r="DT13" s="80">
        <v>34.47</v>
      </c>
      <c r="DU13" s="80">
        <v>34.64</v>
      </c>
      <c r="DV13" s="80">
        <v>34.46</v>
      </c>
      <c r="DW13" s="80">
        <v>34.11</v>
      </c>
      <c r="DX13" s="80">
        <v>33.729999999999997</v>
      </c>
      <c r="DY13" s="80">
        <v>33.54</v>
      </c>
      <c r="DZ13" s="80">
        <v>32.54</v>
      </c>
      <c r="EA13" s="80">
        <v>31.99</v>
      </c>
      <c r="EB13" s="80">
        <v>30.93</v>
      </c>
      <c r="EC13" s="80">
        <v>31.19</v>
      </c>
      <c r="ED13" s="80">
        <v>31.13</v>
      </c>
      <c r="EE13" s="80">
        <v>29.76</v>
      </c>
      <c r="EF13" s="80">
        <v>29.57</v>
      </c>
      <c r="EG13" s="80">
        <v>29.55</v>
      </c>
      <c r="EH13" s="80">
        <v>28.9</v>
      </c>
      <c r="EI13" s="80">
        <v>27.57</v>
      </c>
      <c r="EJ13" s="80">
        <v>26.6</v>
      </c>
      <c r="EK13" s="80">
        <v>25.87</v>
      </c>
      <c r="EL13" s="80">
        <v>25.32</v>
      </c>
      <c r="EM13" s="80">
        <v>25.42</v>
      </c>
      <c r="EN13" s="80">
        <v>26.01</v>
      </c>
      <c r="EO13" s="80">
        <v>26.4</v>
      </c>
      <c r="EP13" s="80">
        <v>26.7</v>
      </c>
      <c r="EQ13" s="80">
        <v>26.37</v>
      </c>
      <c r="ER13" s="80">
        <v>25.49</v>
      </c>
      <c r="ES13" s="80">
        <v>24.51</v>
      </c>
      <c r="ET13" s="80">
        <v>23.56</v>
      </c>
      <c r="EU13" s="80">
        <v>22.52</v>
      </c>
      <c r="EV13" s="80">
        <v>22.02</v>
      </c>
      <c r="EW13" s="80">
        <v>21.96</v>
      </c>
      <c r="EX13" s="80">
        <v>22.34</v>
      </c>
      <c r="EY13" s="80">
        <v>23.13</v>
      </c>
      <c r="EZ13" s="80">
        <v>24.36</v>
      </c>
      <c r="FA13" s="80">
        <v>25.68</v>
      </c>
      <c r="FB13" s="80">
        <v>27.02</v>
      </c>
      <c r="FC13" s="80">
        <v>28</v>
      </c>
      <c r="FD13" s="80">
        <v>28.79</v>
      </c>
      <c r="FE13" s="80">
        <v>29.26</v>
      </c>
      <c r="FF13" s="80">
        <v>29.88</v>
      </c>
      <c r="FG13" s="80">
        <v>30.42</v>
      </c>
      <c r="FH13" s="80">
        <v>31.02</v>
      </c>
      <c r="FI13" s="80">
        <v>31.53</v>
      </c>
      <c r="FJ13" s="80">
        <v>31.6</v>
      </c>
      <c r="FK13" s="80">
        <v>33.08</v>
      </c>
      <c r="FL13" s="80">
        <v>34.68</v>
      </c>
      <c r="FM13" s="80">
        <v>35.21</v>
      </c>
      <c r="FN13" s="80">
        <v>35.4</v>
      </c>
      <c r="FO13" s="80">
        <v>34.479999999999997</v>
      </c>
      <c r="FP13" s="80">
        <v>33.82</v>
      </c>
      <c r="FQ13" s="80">
        <v>32.82</v>
      </c>
      <c r="FR13" s="80">
        <v>32.049999999999997</v>
      </c>
      <c r="FS13" s="80">
        <v>31.21</v>
      </c>
      <c r="FT13" s="80">
        <v>30.78</v>
      </c>
      <c r="FU13" s="80">
        <v>28.23</v>
      </c>
      <c r="FV13" s="80">
        <v>31.17</v>
      </c>
      <c r="FW13" s="80">
        <v>31.96</v>
      </c>
      <c r="FX13" s="80">
        <v>32.82</v>
      </c>
      <c r="FY13" s="80">
        <v>33.54</v>
      </c>
      <c r="FZ13" s="80">
        <v>34.5</v>
      </c>
      <c r="GA13" s="80">
        <v>34.659999999999997</v>
      </c>
      <c r="GB13" s="80">
        <v>34.17</v>
      </c>
      <c r="GC13" s="80">
        <v>34.21</v>
      </c>
      <c r="GD13" s="80">
        <v>33.71</v>
      </c>
      <c r="GE13" s="80">
        <v>33.42</v>
      </c>
      <c r="GF13" s="80">
        <v>32.99</v>
      </c>
      <c r="GG13" s="80">
        <v>32.83</v>
      </c>
      <c r="GH13" s="80">
        <v>32.39</v>
      </c>
      <c r="GI13" s="80">
        <v>32.56</v>
      </c>
      <c r="GJ13" s="80">
        <v>33.270000000000003</v>
      </c>
      <c r="GK13" s="80">
        <v>33.950000000000003</v>
      </c>
      <c r="GL13" s="80">
        <v>34.25</v>
      </c>
      <c r="GM13" s="80">
        <v>34.58</v>
      </c>
      <c r="GN13" s="80">
        <v>34.479999999999997</v>
      </c>
      <c r="GO13" s="80">
        <v>32.43</v>
      </c>
      <c r="GP13" s="80">
        <v>30.82</v>
      </c>
      <c r="GQ13" s="80">
        <v>29.87</v>
      </c>
      <c r="GR13" s="80">
        <v>30.24</v>
      </c>
      <c r="GS13" s="80">
        <v>30.26</v>
      </c>
      <c r="GT13" s="80">
        <v>30.74</v>
      </c>
      <c r="GU13" s="80">
        <v>30.49</v>
      </c>
    </row>
    <row r="14" spans="2:203" ht="13.5" thickBot="1" x14ac:dyDescent="0.25"/>
    <row r="15" spans="2:203" ht="13.5" thickBot="1" x14ac:dyDescent="0.25">
      <c r="B15" s="39"/>
      <c r="C15" t="s">
        <v>94</v>
      </c>
      <c r="CF15" s="86"/>
      <c r="CG15" s="455" t="s">
        <v>299</v>
      </c>
      <c r="CH15" s="456" t="s">
        <v>300</v>
      </c>
    </row>
    <row r="16" spans="2:203" x14ac:dyDescent="0.2">
      <c r="CF16" s="198" t="s">
        <v>188</v>
      </c>
      <c r="CG16" s="198">
        <v>56.73</v>
      </c>
      <c r="CH16" s="519">
        <v>57.2</v>
      </c>
    </row>
    <row r="17" spans="3:86" x14ac:dyDescent="0.2">
      <c r="Z17" s="40"/>
      <c r="CF17" s="199" t="s">
        <v>190</v>
      </c>
      <c r="CG17" s="199">
        <v>51.57</v>
      </c>
      <c r="CH17" s="200">
        <v>52.12</v>
      </c>
    </row>
    <row r="18" spans="3:86" x14ac:dyDescent="0.2">
      <c r="CF18" s="199" t="s">
        <v>137</v>
      </c>
      <c r="CG18" s="199">
        <v>39.06</v>
      </c>
      <c r="CH18" s="200">
        <v>38.69</v>
      </c>
    </row>
    <row r="19" spans="3:86" x14ac:dyDescent="0.2">
      <c r="CF19" s="199" t="s">
        <v>156</v>
      </c>
      <c r="CG19" s="199">
        <v>38.56</v>
      </c>
      <c r="CH19" s="200">
        <v>38.72</v>
      </c>
    </row>
    <row r="20" spans="3:86" x14ac:dyDescent="0.2">
      <c r="CF20" s="199" t="s">
        <v>130</v>
      </c>
      <c r="CG20" s="199">
        <v>38.32</v>
      </c>
      <c r="CH20" s="200">
        <v>35.97</v>
      </c>
    </row>
    <row r="21" spans="3:86" x14ac:dyDescent="0.2">
      <c r="CF21" s="199" t="s">
        <v>76</v>
      </c>
      <c r="CG21" s="199">
        <v>36.71</v>
      </c>
      <c r="CH21" s="200">
        <v>37.83</v>
      </c>
    </row>
    <row r="22" spans="3:86" x14ac:dyDescent="0.2">
      <c r="CF22" s="199" t="s">
        <v>126</v>
      </c>
      <c r="CG22" s="199">
        <v>36.61</v>
      </c>
      <c r="CH22" s="200">
        <v>34.479999999999997</v>
      </c>
    </row>
    <row r="23" spans="3:86" x14ac:dyDescent="0.2">
      <c r="CF23" s="199" t="s">
        <v>145</v>
      </c>
      <c r="CG23" s="199">
        <v>35.020000000000003</v>
      </c>
      <c r="CH23" s="200">
        <v>34.299999999999997</v>
      </c>
    </row>
    <row r="24" spans="3:86" x14ac:dyDescent="0.2">
      <c r="CF24" s="199" t="s">
        <v>125</v>
      </c>
      <c r="CG24" s="199">
        <v>34.979999999999997</v>
      </c>
      <c r="CH24" s="200">
        <v>39.69</v>
      </c>
    </row>
    <row r="25" spans="3:86" x14ac:dyDescent="0.2">
      <c r="CF25" s="199" t="s">
        <v>262</v>
      </c>
      <c r="CG25" s="199">
        <v>34</v>
      </c>
      <c r="CH25" s="200">
        <v>35</v>
      </c>
    </row>
    <row r="26" spans="3:86" x14ac:dyDescent="0.2">
      <c r="CF26" s="199" t="s">
        <v>135</v>
      </c>
      <c r="CG26" s="199">
        <v>33.86</v>
      </c>
      <c r="CH26" s="200">
        <v>34.03</v>
      </c>
    </row>
    <row r="27" spans="3:86" x14ac:dyDescent="0.2">
      <c r="CF27" s="199" t="s">
        <v>191</v>
      </c>
      <c r="CG27" s="199">
        <v>33.76</v>
      </c>
      <c r="CH27" s="200">
        <v>34.229999999999997</v>
      </c>
    </row>
    <row r="28" spans="3:86" x14ac:dyDescent="0.2">
      <c r="CF28" s="199" t="s">
        <v>77</v>
      </c>
      <c r="CG28" s="199">
        <v>33.24</v>
      </c>
      <c r="CH28" s="200">
        <v>33.880000000000003</v>
      </c>
    </row>
    <row r="29" spans="3:86" x14ac:dyDescent="0.2">
      <c r="CF29" s="199" t="s">
        <v>185</v>
      </c>
      <c r="CG29" s="199">
        <v>32.840000000000003</v>
      </c>
      <c r="CH29" s="200">
        <v>32.950000000000003</v>
      </c>
    </row>
    <row r="30" spans="3:86" x14ac:dyDescent="0.2">
      <c r="CF30" s="199" t="s">
        <v>79</v>
      </c>
      <c r="CG30" s="199">
        <v>31.75</v>
      </c>
      <c r="CH30" s="200">
        <v>32.26</v>
      </c>
    </row>
    <row r="31" spans="3:86" x14ac:dyDescent="0.2">
      <c r="CF31" s="309" t="s">
        <v>78</v>
      </c>
      <c r="CG31" s="309">
        <v>31.38</v>
      </c>
      <c r="CH31" s="201">
        <v>30.41</v>
      </c>
    </row>
    <row r="32" spans="3:86" ht="14.25" x14ac:dyDescent="0.2">
      <c r="C32" s="30" t="s">
        <v>258</v>
      </c>
      <c r="CF32" s="199" t="s">
        <v>127</v>
      </c>
      <c r="CG32" s="199">
        <v>31.17</v>
      </c>
      <c r="CH32" s="200">
        <v>31.65</v>
      </c>
    </row>
    <row r="33" spans="84:86" x14ac:dyDescent="0.2">
      <c r="CF33" s="199" t="s">
        <v>134</v>
      </c>
      <c r="CG33" s="199">
        <v>31.16</v>
      </c>
      <c r="CH33" s="200">
        <v>30.3</v>
      </c>
    </row>
    <row r="34" spans="84:86" x14ac:dyDescent="0.2">
      <c r="CF34" s="199" t="s">
        <v>192</v>
      </c>
      <c r="CG34" s="199">
        <v>30.97</v>
      </c>
      <c r="CH34" s="200">
        <v>32.65</v>
      </c>
    </row>
    <row r="35" spans="84:86" x14ac:dyDescent="0.2">
      <c r="CF35" s="199" t="s">
        <v>193</v>
      </c>
      <c r="CG35" s="199">
        <v>30.66</v>
      </c>
      <c r="CH35" s="200">
        <v>31.82</v>
      </c>
    </row>
    <row r="36" spans="84:86" x14ac:dyDescent="0.2">
      <c r="CF36" s="199" t="s">
        <v>131</v>
      </c>
      <c r="CG36" s="199">
        <v>30.56</v>
      </c>
      <c r="CH36" s="200">
        <v>32.69</v>
      </c>
    </row>
    <row r="37" spans="84:86" x14ac:dyDescent="0.2">
      <c r="CF37" s="199" t="s">
        <v>80</v>
      </c>
      <c r="CG37" s="199">
        <v>30.49</v>
      </c>
      <c r="CH37" s="200">
        <v>32.56</v>
      </c>
    </row>
    <row r="38" spans="84:86" x14ac:dyDescent="0.2">
      <c r="CF38" s="199" t="s">
        <v>143</v>
      </c>
      <c r="CG38" s="199">
        <v>30.24</v>
      </c>
      <c r="CH38" s="200">
        <v>30.55</v>
      </c>
    </row>
    <row r="39" spans="84:86" x14ac:dyDescent="0.2">
      <c r="CF39" s="199" t="s">
        <v>138</v>
      </c>
      <c r="CG39" s="199">
        <v>30.05</v>
      </c>
      <c r="CH39" s="200">
        <v>29.77</v>
      </c>
    </row>
    <row r="40" spans="84:86" x14ac:dyDescent="0.2">
      <c r="CF40" s="199" t="s">
        <v>194</v>
      </c>
      <c r="CG40" s="199">
        <v>28.52</v>
      </c>
      <c r="CH40" s="200">
        <v>30.24</v>
      </c>
    </row>
    <row r="41" spans="84:86" x14ac:dyDescent="0.2">
      <c r="CF41" s="199" t="s">
        <v>178</v>
      </c>
      <c r="CG41" s="199">
        <v>28.36</v>
      </c>
      <c r="CH41" s="200">
        <v>30.3</v>
      </c>
    </row>
    <row r="42" spans="84:86" x14ac:dyDescent="0.2">
      <c r="CF42" s="199" t="s">
        <v>147</v>
      </c>
      <c r="CG42" s="199">
        <v>28.14</v>
      </c>
      <c r="CH42" s="200">
        <v>27.52</v>
      </c>
    </row>
    <row r="43" spans="84:86" ht="13.5" thickBot="1" x14ac:dyDescent="0.25">
      <c r="CF43" s="199" t="s">
        <v>128</v>
      </c>
      <c r="CG43" s="199">
        <v>27.55</v>
      </c>
      <c r="CH43" s="200">
        <v>28.41</v>
      </c>
    </row>
    <row r="44" spans="84:86" ht="13.5" thickBot="1" x14ac:dyDescent="0.25">
      <c r="CF44" s="86" t="s">
        <v>195</v>
      </c>
      <c r="CG44" s="86">
        <v>33.950000000000003</v>
      </c>
      <c r="CH44" s="197">
        <v>34.700000000000003</v>
      </c>
    </row>
    <row r="45" spans="84:86" ht="13.5" thickBot="1" x14ac:dyDescent="0.25">
      <c r="CF45" s="457" t="s">
        <v>283</v>
      </c>
      <c r="CG45" s="86">
        <v>33.6</v>
      </c>
      <c r="CH45" s="197">
        <v>34.43</v>
      </c>
    </row>
    <row r="46" spans="84:86" ht="13.5" thickBot="1" x14ac:dyDescent="0.25"/>
    <row r="47" spans="84:86" ht="13.5" thickBot="1" x14ac:dyDescent="0.25">
      <c r="CF47" s="86"/>
      <c r="CG47" s="298" t="s">
        <v>272</v>
      </c>
      <c r="CH47" s="86" t="s">
        <v>221</v>
      </c>
    </row>
    <row r="48" spans="84:86" x14ac:dyDescent="0.2">
      <c r="CF48" s="199" t="s">
        <v>188</v>
      </c>
      <c r="CG48" s="200">
        <v>57.63</v>
      </c>
      <c r="CH48" s="200">
        <v>55.97</v>
      </c>
    </row>
    <row r="49" spans="2:86" x14ac:dyDescent="0.2">
      <c r="B49" s="37"/>
      <c r="C49" s="37"/>
      <c r="D49" s="37"/>
      <c r="E49" s="37"/>
      <c r="CF49" s="199" t="s">
        <v>125</v>
      </c>
      <c r="CG49" s="200">
        <v>39.32</v>
      </c>
      <c r="CH49" s="200">
        <v>35.869999999999997</v>
      </c>
    </row>
    <row r="50" spans="2:86" x14ac:dyDescent="0.2">
      <c r="CF50" s="199" t="s">
        <v>156</v>
      </c>
      <c r="CG50" s="200">
        <v>38.369999999999997</v>
      </c>
      <c r="CH50" s="200">
        <v>39.619999999999997</v>
      </c>
    </row>
    <row r="51" spans="2:86" x14ac:dyDescent="0.2">
      <c r="CF51" s="199" t="s">
        <v>137</v>
      </c>
      <c r="CG51" s="200">
        <v>38.03</v>
      </c>
      <c r="CH51" s="200">
        <v>37.840000000000003</v>
      </c>
    </row>
    <row r="52" spans="2:86" x14ac:dyDescent="0.2">
      <c r="CF52" s="199" t="s">
        <v>130</v>
      </c>
      <c r="CG52" s="200">
        <v>36.97</v>
      </c>
      <c r="CH52" s="200">
        <v>36.950000000000003</v>
      </c>
    </row>
    <row r="53" spans="2:86" x14ac:dyDescent="0.2">
      <c r="CF53" s="199" t="s">
        <v>76</v>
      </c>
      <c r="CG53" s="200">
        <v>35.950000000000003</v>
      </c>
      <c r="CH53" s="200">
        <v>34.659999999999997</v>
      </c>
    </row>
    <row r="54" spans="2:86" x14ac:dyDescent="0.2">
      <c r="CF54" s="199" t="s">
        <v>262</v>
      </c>
      <c r="CG54" s="200">
        <v>35.659999999999997</v>
      </c>
      <c r="CH54" s="200">
        <v>36.04</v>
      </c>
    </row>
    <row r="55" spans="2:86" x14ac:dyDescent="0.2">
      <c r="CF55" s="199" t="s">
        <v>145</v>
      </c>
      <c r="CG55" s="200">
        <v>34.82</v>
      </c>
      <c r="CH55" s="200">
        <v>34.64</v>
      </c>
    </row>
    <row r="56" spans="2:86" x14ac:dyDescent="0.2">
      <c r="CF56" s="199" t="s">
        <v>77</v>
      </c>
      <c r="CG56" s="200">
        <v>34.35</v>
      </c>
      <c r="CH56" s="200">
        <v>34.71</v>
      </c>
    </row>
    <row r="57" spans="2:86" x14ac:dyDescent="0.2">
      <c r="CF57" s="199" t="s">
        <v>191</v>
      </c>
      <c r="CG57" s="200">
        <v>34.22</v>
      </c>
      <c r="CH57" s="200">
        <v>33.19</v>
      </c>
    </row>
    <row r="58" spans="2:86" x14ac:dyDescent="0.2">
      <c r="CF58" s="199" t="s">
        <v>135</v>
      </c>
      <c r="CG58" s="200">
        <v>34.11</v>
      </c>
      <c r="CH58" s="200">
        <v>35.96</v>
      </c>
    </row>
    <row r="59" spans="2:86" x14ac:dyDescent="0.2">
      <c r="CF59" s="199" t="s">
        <v>126</v>
      </c>
      <c r="CG59" s="200">
        <v>33.69</v>
      </c>
      <c r="CH59" s="200">
        <v>35.04</v>
      </c>
    </row>
    <row r="60" spans="2:86" x14ac:dyDescent="0.2">
      <c r="CF60" s="199" t="s">
        <v>80</v>
      </c>
      <c r="CG60" s="200">
        <v>33.53</v>
      </c>
      <c r="CH60" s="200">
        <v>32.5</v>
      </c>
    </row>
    <row r="61" spans="2:86" x14ac:dyDescent="0.2">
      <c r="CF61" s="199" t="s">
        <v>131</v>
      </c>
      <c r="CG61" s="200">
        <v>33.049999999999997</v>
      </c>
      <c r="CH61" s="200">
        <v>32.19</v>
      </c>
    </row>
    <row r="62" spans="2:86" x14ac:dyDescent="0.2">
      <c r="CF62" s="199" t="s">
        <v>192</v>
      </c>
      <c r="CG62" s="200">
        <v>32.619999999999997</v>
      </c>
      <c r="CH62" s="200">
        <v>30.3</v>
      </c>
    </row>
    <row r="63" spans="2:86" x14ac:dyDescent="0.2">
      <c r="CF63" s="199" t="s">
        <v>79</v>
      </c>
      <c r="CG63" s="200">
        <v>32.6</v>
      </c>
      <c r="CH63" s="200">
        <v>31.96</v>
      </c>
    </row>
    <row r="64" spans="2:86" x14ac:dyDescent="0.2">
      <c r="CF64" s="441" t="s">
        <v>193</v>
      </c>
      <c r="CG64" s="334">
        <v>32.08</v>
      </c>
      <c r="CH64" s="334">
        <v>32.369999999999997</v>
      </c>
    </row>
    <row r="65" spans="84:86" x14ac:dyDescent="0.2">
      <c r="CF65" s="199" t="s">
        <v>127</v>
      </c>
      <c r="CG65" s="200">
        <v>31.85</v>
      </c>
      <c r="CH65" s="200">
        <v>31.23</v>
      </c>
    </row>
    <row r="66" spans="84:86" x14ac:dyDescent="0.2">
      <c r="CF66" s="309" t="s">
        <v>78</v>
      </c>
      <c r="CG66" s="201">
        <v>31.69</v>
      </c>
      <c r="CH66" s="201">
        <v>31.98</v>
      </c>
    </row>
    <row r="67" spans="84:86" x14ac:dyDescent="0.2">
      <c r="CF67" s="199" t="s">
        <v>178</v>
      </c>
      <c r="CG67" s="200">
        <v>31</v>
      </c>
      <c r="CH67" s="200">
        <v>30.74</v>
      </c>
    </row>
    <row r="68" spans="84:86" x14ac:dyDescent="0.2">
      <c r="CF68" s="199" t="s">
        <v>194</v>
      </c>
      <c r="CG68" s="200">
        <v>30.98</v>
      </c>
      <c r="CH68" s="200">
        <v>29.75</v>
      </c>
    </row>
    <row r="69" spans="84:86" x14ac:dyDescent="0.2">
      <c r="CF69" s="199" t="s">
        <v>143</v>
      </c>
      <c r="CG69" s="200">
        <v>30.65</v>
      </c>
      <c r="CH69" s="200">
        <v>30.75</v>
      </c>
    </row>
    <row r="70" spans="84:86" x14ac:dyDescent="0.2">
      <c r="CF70" s="199" t="s">
        <v>138</v>
      </c>
      <c r="CG70" s="200">
        <v>30.46</v>
      </c>
      <c r="CH70" s="200">
        <v>30.12</v>
      </c>
    </row>
    <row r="71" spans="84:86" x14ac:dyDescent="0.2">
      <c r="CF71" s="199" t="s">
        <v>128</v>
      </c>
      <c r="CG71" s="200">
        <v>29.39</v>
      </c>
      <c r="CH71" s="200">
        <v>28.38</v>
      </c>
    </row>
    <row r="72" spans="84:86" ht="13.5" thickBot="1" x14ac:dyDescent="0.25">
      <c r="CF72" s="199" t="s">
        <v>147</v>
      </c>
      <c r="CG72" s="200">
        <v>28.88</v>
      </c>
      <c r="CH72" s="200">
        <v>33.19</v>
      </c>
    </row>
    <row r="73" spans="84:86" ht="13.5" thickBot="1" x14ac:dyDescent="0.25">
      <c r="CF73" s="86" t="s">
        <v>195</v>
      </c>
      <c r="CG73" s="197">
        <v>34.43</v>
      </c>
      <c r="CH73" s="197">
        <v>34.11</v>
      </c>
    </row>
    <row r="84" spans="2:7" ht="18.75" x14ac:dyDescent="0.25">
      <c r="B84" s="605" t="s">
        <v>198</v>
      </c>
      <c r="C84" s="606"/>
      <c r="D84" s="606"/>
      <c r="E84" s="606"/>
      <c r="F84" s="606"/>
      <c r="G84" s="606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48" sqref="U4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47"/>
      <c r="H3" s="147"/>
    </row>
    <row r="4" spans="1:21" ht="22.5" x14ac:dyDescent="0.3">
      <c r="B4" s="260" t="s">
        <v>303</v>
      </c>
    </row>
    <row r="5" spans="1:21" ht="15.75" x14ac:dyDescent="0.25">
      <c r="B5" s="261" t="s">
        <v>117</v>
      </c>
      <c r="F5" s="147"/>
      <c r="J5" s="40"/>
      <c r="L5" s="124"/>
      <c r="M5" s="124"/>
      <c r="N5" s="40"/>
      <c r="O5" s="40"/>
      <c r="P5" s="127"/>
      <c r="Q5" s="127"/>
      <c r="R5" s="40"/>
      <c r="S5" s="40"/>
    </row>
    <row r="6" spans="1:21" ht="27.75" thickBot="1" x14ac:dyDescent="0.4">
      <c r="B6" s="57" t="s">
        <v>114</v>
      </c>
      <c r="F6" s="40"/>
      <c r="G6" s="40"/>
    </row>
    <row r="7" spans="1:21" ht="14.25" x14ac:dyDescent="0.2">
      <c r="A7" s="183"/>
      <c r="B7" s="184"/>
      <c r="C7" s="42"/>
      <c r="D7" s="43" t="s">
        <v>96</v>
      </c>
      <c r="E7" s="44"/>
      <c r="F7" s="44"/>
      <c r="G7" s="44"/>
      <c r="H7" s="44"/>
      <c r="I7" s="45"/>
      <c r="J7" s="43" t="s">
        <v>97</v>
      </c>
      <c r="K7" s="44"/>
      <c r="L7" s="44"/>
      <c r="M7" s="44"/>
      <c r="N7" s="44"/>
      <c r="O7" s="45"/>
      <c r="P7" s="43" t="s">
        <v>116</v>
      </c>
      <c r="Q7" s="55"/>
      <c r="R7" s="89"/>
      <c r="S7" s="90"/>
    </row>
    <row r="8" spans="1:21" ht="14.25" x14ac:dyDescent="0.2">
      <c r="A8" s="183"/>
      <c r="B8" s="185" t="s">
        <v>98</v>
      </c>
      <c r="C8" s="46" t="s">
        <v>99</v>
      </c>
      <c r="D8" s="47" t="s">
        <v>100</v>
      </c>
      <c r="E8" s="47"/>
      <c r="F8" s="47" t="s">
        <v>150</v>
      </c>
      <c r="G8" s="47"/>
      <c r="H8" s="47" t="s">
        <v>101</v>
      </c>
      <c r="I8" s="48"/>
      <c r="J8" s="47" t="s">
        <v>100</v>
      </c>
      <c r="K8" s="47"/>
      <c r="L8" s="47" t="s">
        <v>150</v>
      </c>
      <c r="M8" s="47"/>
      <c r="N8" s="47" t="s">
        <v>101</v>
      </c>
      <c r="O8" s="48"/>
      <c r="P8" s="47" t="s">
        <v>100</v>
      </c>
      <c r="Q8" s="47"/>
      <c r="R8" s="91" t="s">
        <v>150</v>
      </c>
      <c r="S8" s="56"/>
    </row>
    <row r="9" spans="1:21" ht="13.5" thickBot="1" x14ac:dyDescent="0.25">
      <c r="A9" s="183"/>
      <c r="B9" s="186"/>
      <c r="C9" s="49"/>
      <c r="D9" s="138" t="s">
        <v>301</v>
      </c>
      <c r="E9" s="131" t="s">
        <v>302</v>
      </c>
      <c r="F9" s="130" t="s">
        <v>301</v>
      </c>
      <c r="G9" s="131" t="s">
        <v>302</v>
      </c>
      <c r="H9" s="133" t="s">
        <v>301</v>
      </c>
      <c r="I9" s="134" t="s">
        <v>302</v>
      </c>
      <c r="J9" s="140" t="s">
        <v>301</v>
      </c>
      <c r="K9" s="73" t="s">
        <v>302</v>
      </c>
      <c r="L9" s="92" t="s">
        <v>301</v>
      </c>
      <c r="M9" s="73" t="s">
        <v>302</v>
      </c>
      <c r="N9" s="72" t="s">
        <v>301</v>
      </c>
      <c r="O9" s="74" t="s">
        <v>302</v>
      </c>
      <c r="P9" s="140" t="s">
        <v>301</v>
      </c>
      <c r="Q9" s="73" t="s">
        <v>302</v>
      </c>
      <c r="R9" s="93" t="s">
        <v>301</v>
      </c>
      <c r="S9" s="75" t="s">
        <v>302</v>
      </c>
    </row>
    <row r="10" spans="1:21" ht="15.75" x14ac:dyDescent="0.25">
      <c r="A10" s="183"/>
      <c r="B10" s="189" t="s">
        <v>102</v>
      </c>
      <c r="C10" s="218"/>
      <c r="D10" s="207">
        <f t="shared" ref="D10:O10" si="0">SUM(D11:D16)</f>
        <v>1602625.4550000001</v>
      </c>
      <c r="E10" s="132">
        <f t="shared" si="0"/>
        <v>1603245.3049999999</v>
      </c>
      <c r="F10" s="135">
        <f>SUM(F11:F16)</f>
        <v>6882271.0530000003</v>
      </c>
      <c r="G10" s="136">
        <f>SUM(G11:G16)</f>
        <v>7056292.8239999991</v>
      </c>
      <c r="H10" s="137">
        <f t="shared" si="0"/>
        <v>1229445.5870000001</v>
      </c>
      <c r="I10" s="141">
        <f t="shared" si="0"/>
        <v>1254331.9780000001</v>
      </c>
      <c r="J10" s="139">
        <f t="shared" si="0"/>
        <v>710103.81199999992</v>
      </c>
      <c r="K10" s="121">
        <f t="shared" si="0"/>
        <v>687025.86199999996</v>
      </c>
      <c r="L10" s="122">
        <f t="shared" si="0"/>
        <v>3050247.0929999999</v>
      </c>
      <c r="M10" s="121">
        <f t="shared" si="0"/>
        <v>3019362.0830000001</v>
      </c>
      <c r="N10" s="123">
        <f t="shared" si="0"/>
        <v>453029.55700000003</v>
      </c>
      <c r="O10" s="143">
        <f t="shared" si="0"/>
        <v>423755.614</v>
      </c>
      <c r="P10" s="139">
        <f t="shared" ref="P10:Q10" si="1">SUM(P11:P16)</f>
        <v>892521.64299999992</v>
      </c>
      <c r="Q10" s="115">
        <f t="shared" si="1"/>
        <v>916219.44299999997</v>
      </c>
      <c r="R10" s="114">
        <f>SUM(R11:R16)</f>
        <v>3832023.96</v>
      </c>
      <c r="S10" s="115">
        <f>SUM(S11:S16)</f>
        <v>4036930.7409999995</v>
      </c>
      <c r="T10" s="126"/>
      <c r="U10" s="196"/>
    </row>
    <row r="11" spans="1:21" x14ac:dyDescent="0.2">
      <c r="A11" s="183"/>
      <c r="B11" s="190" t="s">
        <v>103</v>
      </c>
      <c r="C11" s="219" t="s">
        <v>161</v>
      </c>
      <c r="D11" s="221">
        <v>325746.12699999998</v>
      </c>
      <c r="E11" s="158">
        <v>309872.19900000002</v>
      </c>
      <c r="F11" s="94">
        <v>1398912.5819999999</v>
      </c>
      <c r="G11" s="51">
        <v>1363805.79</v>
      </c>
      <c r="H11" s="157">
        <v>616018.897</v>
      </c>
      <c r="I11" s="159">
        <v>627359.12100000004</v>
      </c>
      <c r="J11" s="157">
        <v>127212.664</v>
      </c>
      <c r="K11" s="158">
        <v>105122.86900000001</v>
      </c>
      <c r="L11" s="94">
        <v>546254.37100000004</v>
      </c>
      <c r="M11" s="51">
        <v>462051.30499999999</v>
      </c>
      <c r="N11" s="157">
        <v>171405.82500000001</v>
      </c>
      <c r="O11" s="159">
        <v>134435.408</v>
      </c>
      <c r="P11" s="160">
        <f t="shared" ref="P11:S16" si="2">D11-J11</f>
        <v>198533.46299999999</v>
      </c>
      <c r="Q11" s="161">
        <f t="shared" si="2"/>
        <v>204749.33000000002</v>
      </c>
      <c r="R11" s="95">
        <f t="shared" si="2"/>
        <v>852658.21099999989</v>
      </c>
      <c r="S11" s="96">
        <f t="shared" si="2"/>
        <v>901754.4850000001</v>
      </c>
      <c r="T11" s="126"/>
      <c r="U11" s="196">
        <v>1000</v>
      </c>
    </row>
    <row r="12" spans="1:21" x14ac:dyDescent="0.2">
      <c r="A12" s="183"/>
      <c r="B12" s="190" t="s">
        <v>104</v>
      </c>
      <c r="C12" s="219" t="s">
        <v>105</v>
      </c>
      <c r="D12" s="221">
        <v>235867.073</v>
      </c>
      <c r="E12" s="158">
        <v>266687.78100000002</v>
      </c>
      <c r="F12" s="94">
        <v>1012727.55</v>
      </c>
      <c r="G12" s="51">
        <v>1175927.4939999999</v>
      </c>
      <c r="H12" s="157">
        <v>128737.876</v>
      </c>
      <c r="I12" s="159">
        <v>125348.412</v>
      </c>
      <c r="J12" s="157">
        <v>140875.09299999999</v>
      </c>
      <c r="K12" s="158">
        <v>150886.22399999999</v>
      </c>
      <c r="L12" s="94">
        <v>605310.82499999995</v>
      </c>
      <c r="M12" s="51">
        <v>662478.01300000004</v>
      </c>
      <c r="N12" s="157">
        <v>82424.782999999996</v>
      </c>
      <c r="O12" s="159">
        <v>84054.456000000006</v>
      </c>
      <c r="P12" s="160">
        <f t="shared" si="2"/>
        <v>94991.98000000001</v>
      </c>
      <c r="Q12" s="161">
        <f t="shared" si="2"/>
        <v>115801.55700000003</v>
      </c>
      <c r="R12" s="95">
        <f t="shared" si="2"/>
        <v>407416.72500000009</v>
      </c>
      <c r="S12" s="96">
        <f t="shared" si="2"/>
        <v>513449.48099999991</v>
      </c>
      <c r="T12" s="126"/>
      <c r="U12" s="196"/>
    </row>
    <row r="13" spans="1:21" x14ac:dyDescent="0.2">
      <c r="A13" s="183"/>
      <c r="B13" s="190" t="s">
        <v>106</v>
      </c>
      <c r="C13" s="219" t="s">
        <v>107</v>
      </c>
      <c r="D13" s="221">
        <v>102904.47500000001</v>
      </c>
      <c r="E13" s="158">
        <v>93015.381999999998</v>
      </c>
      <c r="F13" s="94">
        <v>441899.804</v>
      </c>
      <c r="G13" s="51">
        <v>409541.33299999998</v>
      </c>
      <c r="H13" s="157">
        <v>87630.226999999999</v>
      </c>
      <c r="I13" s="159">
        <v>83566.585000000006</v>
      </c>
      <c r="J13" s="157">
        <v>59886.385999999999</v>
      </c>
      <c r="K13" s="158">
        <v>53411.423000000003</v>
      </c>
      <c r="L13" s="94">
        <v>257193.07500000001</v>
      </c>
      <c r="M13" s="51">
        <v>234578.28200000001</v>
      </c>
      <c r="N13" s="157">
        <v>51270.108999999997</v>
      </c>
      <c r="O13" s="159">
        <v>42720.722999999998</v>
      </c>
      <c r="P13" s="160">
        <f t="shared" si="2"/>
        <v>43018.089000000007</v>
      </c>
      <c r="Q13" s="161">
        <f t="shared" si="2"/>
        <v>39603.958999999995</v>
      </c>
      <c r="R13" s="95">
        <f t="shared" si="2"/>
        <v>184706.72899999999</v>
      </c>
      <c r="S13" s="96">
        <f t="shared" si="2"/>
        <v>174963.05099999998</v>
      </c>
      <c r="T13" s="126"/>
      <c r="U13" s="458"/>
    </row>
    <row r="14" spans="1:21" x14ac:dyDescent="0.2">
      <c r="A14" s="183"/>
      <c r="B14" s="190" t="s">
        <v>108</v>
      </c>
      <c r="C14" s="219" t="s">
        <v>109</v>
      </c>
      <c r="D14" s="221">
        <v>147577.19699999999</v>
      </c>
      <c r="E14" s="158">
        <v>154041.51300000001</v>
      </c>
      <c r="F14" s="94">
        <v>633861.43799999997</v>
      </c>
      <c r="G14" s="51">
        <v>677428.52800000005</v>
      </c>
      <c r="H14" s="157">
        <v>153180.45199999999</v>
      </c>
      <c r="I14" s="159">
        <v>171180.97099999999</v>
      </c>
      <c r="J14" s="157">
        <v>35838.338000000003</v>
      </c>
      <c r="K14" s="158">
        <v>49603.377</v>
      </c>
      <c r="L14" s="94">
        <v>153912.15900000001</v>
      </c>
      <c r="M14" s="51">
        <v>218622.76199999999</v>
      </c>
      <c r="N14" s="157">
        <v>57160.199000000001</v>
      </c>
      <c r="O14" s="159">
        <v>77539.585999999996</v>
      </c>
      <c r="P14" s="160">
        <f t="shared" si="2"/>
        <v>111738.85899999998</v>
      </c>
      <c r="Q14" s="161">
        <f t="shared" si="2"/>
        <v>104438.136</v>
      </c>
      <c r="R14" s="95">
        <f t="shared" si="2"/>
        <v>479949.27899999998</v>
      </c>
      <c r="S14" s="96">
        <f t="shared" si="2"/>
        <v>458805.76600000006</v>
      </c>
      <c r="T14" s="126"/>
      <c r="U14" s="196"/>
    </row>
    <row r="15" spans="1:21" x14ac:dyDescent="0.2">
      <c r="A15" s="183"/>
      <c r="B15" s="190" t="s">
        <v>110</v>
      </c>
      <c r="C15" s="219" t="s">
        <v>111</v>
      </c>
      <c r="D15" s="221">
        <v>187035.98499999999</v>
      </c>
      <c r="E15" s="158">
        <v>157016.80100000001</v>
      </c>
      <c r="F15" s="94">
        <v>802992.45299999998</v>
      </c>
      <c r="G15" s="51">
        <v>689234.46699999995</v>
      </c>
      <c r="H15" s="157">
        <v>45789.96</v>
      </c>
      <c r="I15" s="159">
        <v>45932.985000000001</v>
      </c>
      <c r="J15" s="157">
        <v>63279.900999999998</v>
      </c>
      <c r="K15" s="158">
        <v>53912.012000000002</v>
      </c>
      <c r="L15" s="94">
        <v>271944.712</v>
      </c>
      <c r="M15" s="51">
        <v>237304.31899999999</v>
      </c>
      <c r="N15" s="157">
        <v>12391.011</v>
      </c>
      <c r="O15" s="159">
        <v>13036.736000000001</v>
      </c>
      <c r="P15" s="160">
        <f t="shared" si="2"/>
        <v>123756.08399999999</v>
      </c>
      <c r="Q15" s="161">
        <f t="shared" si="2"/>
        <v>103104.789</v>
      </c>
      <c r="R15" s="95">
        <f t="shared" si="2"/>
        <v>531047.74099999992</v>
      </c>
      <c r="S15" s="96">
        <f t="shared" si="2"/>
        <v>451930.14799999993</v>
      </c>
      <c r="T15" s="126"/>
      <c r="U15" s="196"/>
    </row>
    <row r="16" spans="1:21" ht="13.5" thickBot="1" x14ac:dyDescent="0.25">
      <c r="A16" s="183"/>
      <c r="B16" s="191" t="s">
        <v>112</v>
      </c>
      <c r="C16" s="220" t="s">
        <v>113</v>
      </c>
      <c r="D16" s="222">
        <v>603494.598</v>
      </c>
      <c r="E16" s="166">
        <v>622611.62899999996</v>
      </c>
      <c r="F16" s="97">
        <v>2591877.2259999998</v>
      </c>
      <c r="G16" s="53">
        <v>2740355.2119999998</v>
      </c>
      <c r="H16" s="165">
        <v>198088.17499999999</v>
      </c>
      <c r="I16" s="167">
        <v>200943.90400000001</v>
      </c>
      <c r="J16" s="165">
        <v>283011.43</v>
      </c>
      <c r="K16" s="166">
        <v>274089.95699999999</v>
      </c>
      <c r="L16" s="97">
        <v>1215631.9509999999</v>
      </c>
      <c r="M16" s="53">
        <v>1204327.402</v>
      </c>
      <c r="N16" s="165">
        <v>78377.63</v>
      </c>
      <c r="O16" s="167">
        <v>71968.705000000002</v>
      </c>
      <c r="P16" s="168">
        <f t="shared" si="2"/>
        <v>320483.16800000001</v>
      </c>
      <c r="Q16" s="169">
        <f t="shared" si="2"/>
        <v>348521.67199999996</v>
      </c>
      <c r="R16" s="98">
        <f t="shared" si="2"/>
        <v>1376245.2749999999</v>
      </c>
      <c r="S16" s="99">
        <f t="shared" si="2"/>
        <v>1536027.8099999998</v>
      </c>
      <c r="U16" s="196"/>
    </row>
    <row r="17" spans="1:19" x14ac:dyDescent="0.2">
      <c r="E17" s="116"/>
      <c r="G17" s="116"/>
      <c r="H17" s="116"/>
      <c r="I17" s="116"/>
      <c r="L17" s="116"/>
      <c r="M17" s="116"/>
      <c r="N17" s="116"/>
      <c r="O17" s="116"/>
      <c r="R17" s="177"/>
    </row>
    <row r="18" spans="1:19" ht="27.75" thickBot="1" x14ac:dyDescent="0.4">
      <c r="B18" s="57" t="s">
        <v>263</v>
      </c>
      <c r="G18" s="116"/>
      <c r="I18" s="116"/>
      <c r="L18" s="116"/>
    </row>
    <row r="19" spans="1:19" ht="14.25" x14ac:dyDescent="0.2">
      <c r="A19" s="183"/>
      <c r="B19" s="184"/>
      <c r="C19" s="100"/>
      <c r="D19" s="43" t="s">
        <v>96</v>
      </c>
      <c r="E19" s="44"/>
      <c r="F19" s="44"/>
      <c r="G19" s="44"/>
      <c r="H19" s="44"/>
      <c r="I19" s="45"/>
      <c r="J19" s="43" t="s">
        <v>97</v>
      </c>
      <c r="K19" s="44"/>
      <c r="L19" s="44"/>
      <c r="M19" s="44"/>
      <c r="N19" s="44"/>
      <c r="O19" s="45"/>
      <c r="P19" s="146" t="s">
        <v>116</v>
      </c>
      <c r="Q19" s="55"/>
      <c r="R19" s="89"/>
      <c r="S19" s="90"/>
    </row>
    <row r="20" spans="1:19" ht="14.25" x14ac:dyDescent="0.2">
      <c r="A20" s="183"/>
      <c r="B20" s="185" t="s">
        <v>98</v>
      </c>
      <c r="C20" s="101" t="s">
        <v>99</v>
      </c>
      <c r="D20" s="47" t="s">
        <v>100</v>
      </c>
      <c r="E20" s="47"/>
      <c r="F20" s="47" t="s">
        <v>150</v>
      </c>
      <c r="G20" s="47"/>
      <c r="H20" s="47" t="s">
        <v>101</v>
      </c>
      <c r="I20" s="48"/>
      <c r="J20" s="47" t="s">
        <v>100</v>
      </c>
      <c r="K20" s="47"/>
      <c r="L20" s="47" t="s">
        <v>150</v>
      </c>
      <c r="M20" s="47"/>
      <c r="N20" s="47" t="s">
        <v>101</v>
      </c>
      <c r="O20" s="48"/>
      <c r="P20" s="91" t="s">
        <v>100</v>
      </c>
      <c r="Q20" s="47"/>
      <c r="R20" s="91" t="s">
        <v>150</v>
      </c>
      <c r="S20" s="56"/>
    </row>
    <row r="21" spans="1:19" ht="13.5" thickBot="1" x14ac:dyDescent="0.25">
      <c r="A21" s="183"/>
      <c r="B21" s="186"/>
      <c r="C21" s="102"/>
      <c r="D21" s="138" t="s">
        <v>301</v>
      </c>
      <c r="E21" s="131" t="s">
        <v>302</v>
      </c>
      <c r="F21" s="130" t="s">
        <v>301</v>
      </c>
      <c r="G21" s="131" t="s">
        <v>302</v>
      </c>
      <c r="H21" s="133" t="s">
        <v>301</v>
      </c>
      <c r="I21" s="134" t="s">
        <v>302</v>
      </c>
      <c r="J21" s="140" t="s">
        <v>301</v>
      </c>
      <c r="K21" s="73" t="s">
        <v>302</v>
      </c>
      <c r="L21" s="92" t="s">
        <v>301</v>
      </c>
      <c r="M21" s="73" t="s">
        <v>302</v>
      </c>
      <c r="N21" s="72" t="s">
        <v>301</v>
      </c>
      <c r="O21" s="74" t="s">
        <v>302</v>
      </c>
      <c r="P21" s="138" t="s">
        <v>301</v>
      </c>
      <c r="Q21" s="131" t="s">
        <v>302</v>
      </c>
      <c r="R21" s="223" t="s">
        <v>301</v>
      </c>
      <c r="S21" s="224" t="s">
        <v>302</v>
      </c>
    </row>
    <row r="22" spans="1:19" ht="15.75" x14ac:dyDescent="0.25">
      <c r="A22" s="183"/>
      <c r="B22" s="189" t="s">
        <v>102</v>
      </c>
      <c r="C22" s="142"/>
      <c r="D22" s="139">
        <f t="shared" ref="D22:S22" si="3">SUM(D23:D28)</f>
        <v>89879.645000000019</v>
      </c>
      <c r="E22" s="121">
        <f t="shared" si="3"/>
        <v>83522.471000000005</v>
      </c>
      <c r="F22" s="122">
        <f t="shared" si="3"/>
        <v>385948.228</v>
      </c>
      <c r="G22" s="121">
        <f t="shared" si="3"/>
        <v>367729.16600000003</v>
      </c>
      <c r="H22" s="123">
        <f t="shared" si="3"/>
        <v>52789.771999999997</v>
      </c>
      <c r="I22" s="143">
        <f t="shared" si="3"/>
        <v>52608.678000000007</v>
      </c>
      <c r="J22" s="139">
        <f t="shared" si="3"/>
        <v>86527.806000000011</v>
      </c>
      <c r="K22" s="121">
        <f>SUM(K23:K28)</f>
        <v>55497.510999999999</v>
      </c>
      <c r="L22" s="122">
        <f>SUM(L23:L28)</f>
        <v>371453.02100000001</v>
      </c>
      <c r="M22" s="121">
        <f>SUM(M23:M28)</f>
        <v>243481.995</v>
      </c>
      <c r="N22" s="123">
        <f t="shared" si="3"/>
        <v>30748.42</v>
      </c>
      <c r="O22" s="132">
        <f t="shared" si="3"/>
        <v>23580.537</v>
      </c>
      <c r="P22" s="225">
        <f t="shared" si="3"/>
        <v>3351.8389999999963</v>
      </c>
      <c r="Q22" s="226">
        <f t="shared" si="3"/>
        <v>28024.959999999992</v>
      </c>
      <c r="R22" s="304">
        <f t="shared" si="3"/>
        <v>14495.206999999995</v>
      </c>
      <c r="S22" s="226">
        <f t="shared" si="3"/>
        <v>124247.17099999997</v>
      </c>
    </row>
    <row r="23" spans="1:19" x14ac:dyDescent="0.2">
      <c r="A23" s="183"/>
      <c r="B23" s="190" t="s">
        <v>103</v>
      </c>
      <c r="C23" s="156" t="s">
        <v>161</v>
      </c>
      <c r="D23" s="157">
        <v>1172.24</v>
      </c>
      <c r="E23" s="158">
        <v>1952.963</v>
      </c>
      <c r="F23" s="50">
        <v>5032.9030000000002</v>
      </c>
      <c r="G23" s="51">
        <v>8634.01</v>
      </c>
      <c r="H23" s="157">
        <v>1504.05</v>
      </c>
      <c r="I23" s="159">
        <v>2145.2510000000002</v>
      </c>
      <c r="J23" s="119">
        <v>1436.02</v>
      </c>
      <c r="K23" s="51">
        <v>2186.6320000000001</v>
      </c>
      <c r="L23" s="94">
        <v>6143.0820000000003</v>
      </c>
      <c r="M23" s="51">
        <v>9455.7819999999992</v>
      </c>
      <c r="N23" s="50">
        <v>1424.941</v>
      </c>
      <c r="O23" s="210">
        <v>1657.1610000000001</v>
      </c>
      <c r="P23" s="300">
        <f t="shared" ref="P23:P28" si="4">D23-J23</f>
        <v>-263.77999999999997</v>
      </c>
      <c r="Q23" s="301">
        <f t="shared" ref="Q23:Q28" si="5">E23-K23</f>
        <v>-233.6690000000001</v>
      </c>
      <c r="R23" s="305">
        <f t="shared" ref="P23:S28" si="6">F23-L23</f>
        <v>-1110.1790000000001</v>
      </c>
      <c r="S23" s="306">
        <f t="shared" si="6"/>
        <v>-821.77199999999903</v>
      </c>
    </row>
    <row r="24" spans="1:19" x14ac:dyDescent="0.2">
      <c r="A24" s="183"/>
      <c r="B24" s="190" t="s">
        <v>104</v>
      </c>
      <c r="C24" s="156" t="s">
        <v>105</v>
      </c>
      <c r="D24" s="157">
        <v>10620.24</v>
      </c>
      <c r="E24" s="158">
        <v>12677.630999999999</v>
      </c>
      <c r="F24" s="50">
        <v>45591.900999999998</v>
      </c>
      <c r="G24" s="51">
        <v>56272.334000000003</v>
      </c>
      <c r="H24" s="157">
        <v>5105.2190000000001</v>
      </c>
      <c r="I24" s="159">
        <v>6447.81</v>
      </c>
      <c r="J24" s="119">
        <v>18807.239000000001</v>
      </c>
      <c r="K24" s="51">
        <v>13901.163</v>
      </c>
      <c r="L24" s="94">
        <v>80748.379000000001</v>
      </c>
      <c r="M24" s="51">
        <v>61350.413999999997</v>
      </c>
      <c r="N24" s="50">
        <v>8363.0069999999996</v>
      </c>
      <c r="O24" s="210">
        <v>6672.3519999999999</v>
      </c>
      <c r="P24" s="300">
        <f t="shared" si="4"/>
        <v>-8186.9990000000016</v>
      </c>
      <c r="Q24" s="301">
        <f t="shared" si="5"/>
        <v>-1223.5320000000011</v>
      </c>
      <c r="R24" s="305">
        <f t="shared" si="6"/>
        <v>-35156.478000000003</v>
      </c>
      <c r="S24" s="306">
        <f t="shared" si="6"/>
        <v>-5078.0799999999945</v>
      </c>
    </row>
    <row r="25" spans="1:19" x14ac:dyDescent="0.2">
      <c r="A25" s="183"/>
      <c r="B25" s="190" t="s">
        <v>106</v>
      </c>
      <c r="C25" s="156" t="s">
        <v>107</v>
      </c>
      <c r="D25" s="157">
        <v>3590.78</v>
      </c>
      <c r="E25" s="158">
        <v>2681.3870000000002</v>
      </c>
      <c r="F25" s="50">
        <v>15424.195</v>
      </c>
      <c r="G25" s="51">
        <v>11815.143</v>
      </c>
      <c r="H25" s="157">
        <v>2369.5619999999999</v>
      </c>
      <c r="I25" s="159">
        <v>1844.6880000000001</v>
      </c>
      <c r="J25" s="119">
        <v>201.827</v>
      </c>
      <c r="K25" s="51">
        <v>449.92099999999999</v>
      </c>
      <c r="L25" s="94">
        <v>865.678</v>
      </c>
      <c r="M25" s="51">
        <v>1948.9190000000001</v>
      </c>
      <c r="N25" s="50">
        <v>83.132000000000005</v>
      </c>
      <c r="O25" s="210">
        <v>211.904</v>
      </c>
      <c r="P25" s="300">
        <f t="shared" si="4"/>
        <v>3388.9530000000004</v>
      </c>
      <c r="Q25" s="301">
        <f t="shared" si="5"/>
        <v>2231.4660000000003</v>
      </c>
      <c r="R25" s="305">
        <f t="shared" si="6"/>
        <v>14558.517</v>
      </c>
      <c r="S25" s="306">
        <f t="shared" si="6"/>
        <v>9866.2240000000002</v>
      </c>
    </row>
    <row r="26" spans="1:19" x14ac:dyDescent="0.2">
      <c r="A26" s="183"/>
      <c r="B26" s="190" t="s">
        <v>108</v>
      </c>
      <c r="C26" s="156" t="s">
        <v>109</v>
      </c>
      <c r="D26" s="157">
        <v>41670.449000000001</v>
      </c>
      <c r="E26" s="158">
        <v>36741.152999999998</v>
      </c>
      <c r="F26" s="50">
        <v>179004.424</v>
      </c>
      <c r="G26" s="51">
        <v>161316.22899999999</v>
      </c>
      <c r="H26" s="157">
        <v>34879.417000000001</v>
      </c>
      <c r="I26" s="159">
        <v>32950.966</v>
      </c>
      <c r="J26" s="119">
        <v>5411.241</v>
      </c>
      <c r="K26" s="51">
        <v>6159.1589999999997</v>
      </c>
      <c r="L26" s="94">
        <v>23228.777999999998</v>
      </c>
      <c r="M26" s="51">
        <v>27054.276000000002</v>
      </c>
      <c r="N26" s="50">
        <v>5036.4629999999997</v>
      </c>
      <c r="O26" s="210">
        <v>6074.8410000000003</v>
      </c>
      <c r="P26" s="300">
        <f t="shared" si="6"/>
        <v>36259.207999999999</v>
      </c>
      <c r="Q26" s="301">
        <f t="shared" si="5"/>
        <v>30581.993999999999</v>
      </c>
      <c r="R26" s="305">
        <f t="shared" si="6"/>
        <v>155775.64600000001</v>
      </c>
      <c r="S26" s="306">
        <f t="shared" si="6"/>
        <v>134261.95299999998</v>
      </c>
    </row>
    <row r="27" spans="1:19" x14ac:dyDescent="0.2">
      <c r="A27" s="183"/>
      <c r="B27" s="190" t="s">
        <v>110</v>
      </c>
      <c r="C27" s="156" t="s">
        <v>111</v>
      </c>
      <c r="D27" s="157">
        <v>22753.347000000002</v>
      </c>
      <c r="E27" s="158">
        <v>17002.419999999998</v>
      </c>
      <c r="F27" s="50">
        <v>97642.534</v>
      </c>
      <c r="G27" s="51">
        <v>74312.896999999997</v>
      </c>
      <c r="H27" s="157">
        <v>5571.9279999999999</v>
      </c>
      <c r="I27" s="159">
        <v>5269.951</v>
      </c>
      <c r="J27" s="119">
        <v>23358.418000000001</v>
      </c>
      <c r="K27" s="51">
        <v>5014.0479999999998</v>
      </c>
      <c r="L27" s="94">
        <v>100300.02899999999</v>
      </c>
      <c r="M27" s="51">
        <v>22198.207999999999</v>
      </c>
      <c r="N27" s="50">
        <v>4427.8459999999995</v>
      </c>
      <c r="O27" s="210">
        <v>1381.8119999999999</v>
      </c>
      <c r="P27" s="300">
        <f t="shared" si="4"/>
        <v>-605.07099999999991</v>
      </c>
      <c r="Q27" s="301">
        <f t="shared" si="5"/>
        <v>11988.371999999999</v>
      </c>
      <c r="R27" s="305">
        <f t="shared" si="6"/>
        <v>-2657.4949999999953</v>
      </c>
      <c r="S27" s="306">
        <f t="shared" si="6"/>
        <v>52114.688999999998</v>
      </c>
    </row>
    <row r="28" spans="1:19" ht="13.5" thickBot="1" x14ac:dyDescent="0.25">
      <c r="A28" s="183"/>
      <c r="B28" s="191" t="s">
        <v>112</v>
      </c>
      <c r="C28" s="164" t="s">
        <v>113</v>
      </c>
      <c r="D28" s="165">
        <v>10072.589</v>
      </c>
      <c r="E28" s="166">
        <v>12466.916999999999</v>
      </c>
      <c r="F28" s="52">
        <v>43252.271000000001</v>
      </c>
      <c r="G28" s="53">
        <v>55378.553</v>
      </c>
      <c r="H28" s="165">
        <v>3359.596</v>
      </c>
      <c r="I28" s="167">
        <v>3950.0120000000002</v>
      </c>
      <c r="J28" s="120">
        <v>37313.061000000002</v>
      </c>
      <c r="K28" s="53">
        <v>27786.588</v>
      </c>
      <c r="L28" s="97">
        <v>160167.07500000001</v>
      </c>
      <c r="M28" s="53">
        <v>121474.39599999999</v>
      </c>
      <c r="N28" s="52">
        <v>11413.031000000001</v>
      </c>
      <c r="O28" s="211">
        <v>7582.4669999999996</v>
      </c>
      <c r="P28" s="302">
        <f t="shared" si="4"/>
        <v>-27240.472000000002</v>
      </c>
      <c r="Q28" s="303">
        <f t="shared" si="5"/>
        <v>-15319.671</v>
      </c>
      <c r="R28" s="307">
        <f t="shared" si="6"/>
        <v>-116914.804</v>
      </c>
      <c r="S28" s="308">
        <f t="shared" si="6"/>
        <v>-66095.842999999993</v>
      </c>
    </row>
    <row r="29" spans="1:19" x14ac:dyDescent="0.2">
      <c r="G29" s="116"/>
      <c r="H29" s="116"/>
    </row>
    <row r="30" spans="1:19" ht="27" customHeight="1" thickBot="1" x14ac:dyDescent="0.4">
      <c r="B30" s="57" t="s">
        <v>154</v>
      </c>
      <c r="G30" s="116"/>
    </row>
    <row r="31" spans="1:19" ht="14.25" x14ac:dyDescent="0.2">
      <c r="A31" s="183"/>
      <c r="B31" s="184"/>
      <c r="C31" s="100"/>
      <c r="D31" s="43" t="s">
        <v>96</v>
      </c>
      <c r="E31" s="44"/>
      <c r="F31" s="44"/>
      <c r="G31" s="44"/>
      <c r="H31" s="44"/>
      <c r="I31" s="45"/>
      <c r="J31" s="43" t="s">
        <v>97</v>
      </c>
      <c r="K31" s="44"/>
      <c r="L31" s="44"/>
      <c r="M31" s="44"/>
      <c r="N31" s="44"/>
      <c r="O31" s="45"/>
      <c r="P31" s="43" t="s">
        <v>116</v>
      </c>
      <c r="Q31" s="55"/>
      <c r="R31" s="89"/>
      <c r="S31" s="90"/>
    </row>
    <row r="32" spans="1:19" ht="14.25" x14ac:dyDescent="0.2">
      <c r="A32" s="183"/>
      <c r="B32" s="185" t="s">
        <v>98</v>
      </c>
      <c r="C32" s="101" t="s">
        <v>99</v>
      </c>
      <c r="D32" s="47" t="s">
        <v>100</v>
      </c>
      <c r="E32" s="47"/>
      <c r="F32" s="47" t="s">
        <v>150</v>
      </c>
      <c r="G32" s="47"/>
      <c r="H32" s="47" t="s">
        <v>101</v>
      </c>
      <c r="I32" s="48"/>
      <c r="J32" s="47" t="s">
        <v>100</v>
      </c>
      <c r="K32" s="47"/>
      <c r="L32" s="47" t="s">
        <v>150</v>
      </c>
      <c r="M32" s="47"/>
      <c r="N32" s="47" t="s">
        <v>101</v>
      </c>
      <c r="O32" s="48"/>
      <c r="P32" s="47" t="s">
        <v>100</v>
      </c>
      <c r="Q32" s="47"/>
      <c r="R32" s="91" t="s">
        <v>150</v>
      </c>
      <c r="S32" s="56"/>
    </row>
    <row r="33" spans="1:21" ht="13.5" thickBot="1" x14ac:dyDescent="0.25">
      <c r="A33" s="183"/>
      <c r="B33" s="186"/>
      <c r="C33" s="102"/>
      <c r="D33" s="138" t="s">
        <v>301</v>
      </c>
      <c r="E33" s="131" t="s">
        <v>302</v>
      </c>
      <c r="F33" s="130" t="s">
        <v>301</v>
      </c>
      <c r="G33" s="131" t="s">
        <v>302</v>
      </c>
      <c r="H33" s="133" t="s">
        <v>301</v>
      </c>
      <c r="I33" s="134" t="s">
        <v>302</v>
      </c>
      <c r="J33" s="140" t="s">
        <v>301</v>
      </c>
      <c r="K33" s="73" t="s">
        <v>302</v>
      </c>
      <c r="L33" s="92" t="s">
        <v>301</v>
      </c>
      <c r="M33" s="73" t="s">
        <v>302</v>
      </c>
      <c r="N33" s="72" t="s">
        <v>301</v>
      </c>
      <c r="O33" s="74" t="s">
        <v>302</v>
      </c>
      <c r="P33" s="140" t="s">
        <v>301</v>
      </c>
      <c r="Q33" s="73" t="s">
        <v>302</v>
      </c>
      <c r="R33" s="93" t="s">
        <v>301</v>
      </c>
      <c r="S33" s="75" t="s">
        <v>302</v>
      </c>
      <c r="T33" s="203"/>
    </row>
    <row r="34" spans="1:21" ht="15.75" x14ac:dyDescent="0.25">
      <c r="A34" s="183"/>
      <c r="B34" s="189" t="s">
        <v>102</v>
      </c>
      <c r="C34" s="142"/>
      <c r="D34" s="139">
        <f t="shared" ref="D34:S34" si="7">SUM(D35:D40)</f>
        <v>339773.81799999997</v>
      </c>
      <c r="E34" s="121">
        <f t="shared" si="7"/>
        <v>282574.82</v>
      </c>
      <c r="F34" s="122">
        <f t="shared" si="7"/>
        <v>1459149.953</v>
      </c>
      <c r="G34" s="121">
        <f t="shared" si="7"/>
        <v>1243590.5330000001</v>
      </c>
      <c r="H34" s="123">
        <f t="shared" si="7"/>
        <v>469739.57299999997</v>
      </c>
      <c r="I34" s="143">
        <f t="shared" si="7"/>
        <v>452490.81100000005</v>
      </c>
      <c r="J34" s="139">
        <f t="shared" si="7"/>
        <v>254166.68199999997</v>
      </c>
      <c r="K34" s="121">
        <f t="shared" si="7"/>
        <v>241467.72700000001</v>
      </c>
      <c r="L34" s="122">
        <f t="shared" si="7"/>
        <v>1091855.787</v>
      </c>
      <c r="M34" s="121">
        <f t="shared" si="7"/>
        <v>1062409.044</v>
      </c>
      <c r="N34" s="123">
        <f t="shared" si="7"/>
        <v>148300.95500000002</v>
      </c>
      <c r="O34" s="132">
        <f t="shared" si="7"/>
        <v>137116.36799999999</v>
      </c>
      <c r="P34" s="207">
        <f t="shared" ref="P34:Q34" si="8">SUM(P35:P40)</f>
        <v>85607.135999999999</v>
      </c>
      <c r="Q34" s="115">
        <f t="shared" si="8"/>
        <v>41107.093000000008</v>
      </c>
      <c r="R34" s="114">
        <f t="shared" si="7"/>
        <v>367294.16599999997</v>
      </c>
      <c r="S34" s="115">
        <f t="shared" si="7"/>
        <v>181181.48900000006</v>
      </c>
      <c r="T34" s="203"/>
    </row>
    <row r="35" spans="1:21" x14ac:dyDescent="0.2">
      <c r="A35" s="183"/>
      <c r="B35" s="190" t="s">
        <v>103</v>
      </c>
      <c r="C35" s="156" t="s">
        <v>161</v>
      </c>
      <c r="D35" s="157">
        <v>186475.61199999999</v>
      </c>
      <c r="E35" s="158">
        <v>155452.239</v>
      </c>
      <c r="F35" s="94">
        <v>800712.13199999998</v>
      </c>
      <c r="G35" s="51">
        <v>683720.12800000003</v>
      </c>
      <c r="H35" s="157">
        <v>381125.39399999997</v>
      </c>
      <c r="I35" s="159">
        <v>372824.56300000002</v>
      </c>
      <c r="J35" s="180">
        <v>33521.915999999997</v>
      </c>
      <c r="K35" s="158">
        <v>29224.288</v>
      </c>
      <c r="L35" s="94">
        <v>143939.62599999999</v>
      </c>
      <c r="M35" s="51">
        <v>128762.493</v>
      </c>
      <c r="N35" s="157">
        <v>39506.559999999998</v>
      </c>
      <c r="O35" s="205">
        <v>31998.475999999999</v>
      </c>
      <c r="P35" s="208">
        <f t="shared" ref="P35:R40" si="9">D35-J35</f>
        <v>152953.696</v>
      </c>
      <c r="Q35" s="161">
        <f t="shared" si="9"/>
        <v>126227.951</v>
      </c>
      <c r="R35" s="95">
        <f t="shared" si="9"/>
        <v>656772.50600000005</v>
      </c>
      <c r="S35" s="96">
        <f t="shared" ref="S35:S40" si="10">G35-M35</f>
        <v>554957.63500000001</v>
      </c>
      <c r="T35" s="203"/>
      <c r="U35" s="177"/>
    </row>
    <row r="36" spans="1:21" x14ac:dyDescent="0.2">
      <c r="A36" s="183"/>
      <c r="B36" s="190" t="s">
        <v>104</v>
      </c>
      <c r="C36" s="156" t="s">
        <v>105</v>
      </c>
      <c r="D36" s="157">
        <v>28781.984</v>
      </c>
      <c r="E36" s="158">
        <v>28896.192999999999</v>
      </c>
      <c r="F36" s="94">
        <v>123665.77899999999</v>
      </c>
      <c r="G36" s="51">
        <v>127695.046</v>
      </c>
      <c r="H36" s="157">
        <v>20414.581999999999</v>
      </c>
      <c r="I36" s="159">
        <v>17956.028999999999</v>
      </c>
      <c r="J36" s="180">
        <v>50182.574000000001</v>
      </c>
      <c r="K36" s="158">
        <v>56530.411</v>
      </c>
      <c r="L36" s="94">
        <v>215637.535</v>
      </c>
      <c r="M36" s="51">
        <v>248556.18299999999</v>
      </c>
      <c r="N36" s="157">
        <v>37946.535000000003</v>
      </c>
      <c r="O36" s="205">
        <v>38545.656999999999</v>
      </c>
      <c r="P36" s="208">
        <f t="shared" si="9"/>
        <v>-21400.59</v>
      </c>
      <c r="Q36" s="161">
        <f t="shared" si="9"/>
        <v>-27634.218000000001</v>
      </c>
      <c r="R36" s="95">
        <f t="shared" si="9"/>
        <v>-91971.756000000008</v>
      </c>
      <c r="S36" s="96">
        <f t="shared" si="10"/>
        <v>-120861.13699999999</v>
      </c>
    </row>
    <row r="37" spans="1:21" x14ac:dyDescent="0.2">
      <c r="A37" s="183"/>
      <c r="B37" s="190" t="s">
        <v>106</v>
      </c>
      <c r="C37" s="156" t="s">
        <v>107</v>
      </c>
      <c r="D37" s="157">
        <v>6984.7340000000004</v>
      </c>
      <c r="E37" s="158">
        <v>7759.902</v>
      </c>
      <c r="F37" s="94">
        <v>29986.312999999998</v>
      </c>
      <c r="G37" s="51">
        <v>34205.14</v>
      </c>
      <c r="H37" s="157">
        <v>7269.1059999999998</v>
      </c>
      <c r="I37" s="159">
        <v>7416.0360000000001</v>
      </c>
      <c r="J37" s="180">
        <v>26005.58</v>
      </c>
      <c r="K37" s="158">
        <v>19892.773000000001</v>
      </c>
      <c r="L37" s="94">
        <v>111677.822</v>
      </c>
      <c r="M37" s="51">
        <v>87444.755000000005</v>
      </c>
      <c r="N37" s="157">
        <v>22333.113000000001</v>
      </c>
      <c r="O37" s="205">
        <v>14698.058999999999</v>
      </c>
      <c r="P37" s="208">
        <f t="shared" si="9"/>
        <v>-19020.846000000001</v>
      </c>
      <c r="Q37" s="161">
        <f t="shared" si="9"/>
        <v>-12132.871000000001</v>
      </c>
      <c r="R37" s="95">
        <f t="shared" si="9"/>
        <v>-81691.509000000005</v>
      </c>
      <c r="S37" s="96">
        <f t="shared" si="10"/>
        <v>-53239.615000000005</v>
      </c>
      <c r="T37" s="203"/>
    </row>
    <row r="38" spans="1:21" x14ac:dyDescent="0.2">
      <c r="A38" s="183"/>
      <c r="B38" s="190" t="s">
        <v>108</v>
      </c>
      <c r="C38" s="156" t="s">
        <v>109</v>
      </c>
      <c r="D38" s="157">
        <v>8895.0110000000004</v>
      </c>
      <c r="E38" s="158">
        <v>8585.2479999999996</v>
      </c>
      <c r="F38" s="94">
        <v>38193.322</v>
      </c>
      <c r="G38" s="51">
        <v>37622.120000000003</v>
      </c>
      <c r="H38" s="157">
        <v>21195.699000000001</v>
      </c>
      <c r="I38" s="159">
        <v>21408.412</v>
      </c>
      <c r="J38" s="180">
        <v>8068.55</v>
      </c>
      <c r="K38" s="158">
        <v>10448.835999999999</v>
      </c>
      <c r="L38" s="94">
        <v>34647.968000000001</v>
      </c>
      <c r="M38" s="51">
        <v>46117.186999999998</v>
      </c>
      <c r="N38" s="157">
        <v>8989.3029999999999</v>
      </c>
      <c r="O38" s="205">
        <v>14483.264999999999</v>
      </c>
      <c r="P38" s="208">
        <f t="shared" si="9"/>
        <v>826.46100000000024</v>
      </c>
      <c r="Q38" s="161">
        <f t="shared" si="9"/>
        <v>-1863.5879999999997</v>
      </c>
      <c r="R38" s="95">
        <f t="shared" si="9"/>
        <v>3545.3539999999994</v>
      </c>
      <c r="S38" s="96">
        <f t="shared" si="10"/>
        <v>-8495.0669999999955</v>
      </c>
      <c r="T38" s="203"/>
    </row>
    <row r="39" spans="1:21" x14ac:dyDescent="0.2">
      <c r="A39" s="183"/>
      <c r="B39" s="190" t="s">
        <v>110</v>
      </c>
      <c r="C39" s="156" t="s">
        <v>111</v>
      </c>
      <c r="D39" s="157">
        <v>21822.203000000001</v>
      </c>
      <c r="E39" s="158">
        <v>11564.635</v>
      </c>
      <c r="F39" s="94">
        <v>93694.183999999994</v>
      </c>
      <c r="G39" s="51">
        <v>51153.182999999997</v>
      </c>
      <c r="H39" s="157">
        <v>5509.2280000000001</v>
      </c>
      <c r="I39" s="159">
        <v>3582.4090000000001</v>
      </c>
      <c r="J39" s="180">
        <v>20356.671999999999</v>
      </c>
      <c r="K39" s="158">
        <v>17052.089</v>
      </c>
      <c r="L39" s="94">
        <v>87440.107999999993</v>
      </c>
      <c r="M39" s="51">
        <v>75152.372000000003</v>
      </c>
      <c r="N39" s="157">
        <v>3761.3879999999999</v>
      </c>
      <c r="O39" s="205">
        <v>3977.9769999999999</v>
      </c>
      <c r="P39" s="208">
        <f t="shared" si="9"/>
        <v>1465.5310000000027</v>
      </c>
      <c r="Q39" s="161">
        <f t="shared" si="9"/>
        <v>-5487.4539999999997</v>
      </c>
      <c r="R39" s="95">
        <f t="shared" si="9"/>
        <v>6254.0760000000009</v>
      </c>
      <c r="S39" s="96">
        <f t="shared" si="10"/>
        <v>-23999.189000000006</v>
      </c>
    </row>
    <row r="40" spans="1:21" ht="13.5" thickBot="1" x14ac:dyDescent="0.25">
      <c r="A40" s="183"/>
      <c r="B40" s="191" t="s">
        <v>112</v>
      </c>
      <c r="C40" s="164" t="s">
        <v>113</v>
      </c>
      <c r="D40" s="165">
        <v>86814.274000000005</v>
      </c>
      <c r="E40" s="166">
        <v>70316.603000000003</v>
      </c>
      <c r="F40" s="97">
        <v>372898.223</v>
      </c>
      <c r="G40" s="53">
        <v>309194.91600000003</v>
      </c>
      <c r="H40" s="165">
        <v>34225.563999999998</v>
      </c>
      <c r="I40" s="167">
        <v>29303.362000000001</v>
      </c>
      <c r="J40" s="181">
        <v>116031.39</v>
      </c>
      <c r="K40" s="166">
        <v>108319.33</v>
      </c>
      <c r="L40" s="97">
        <v>498512.728</v>
      </c>
      <c r="M40" s="53">
        <v>476376.054</v>
      </c>
      <c r="N40" s="165">
        <v>35764.055999999997</v>
      </c>
      <c r="O40" s="206">
        <v>33412.934000000001</v>
      </c>
      <c r="P40" s="209">
        <f t="shared" si="9"/>
        <v>-29217.115999999995</v>
      </c>
      <c r="Q40" s="169">
        <f t="shared" si="9"/>
        <v>-38002.726999999999</v>
      </c>
      <c r="R40" s="98">
        <f t="shared" si="9"/>
        <v>-125614.505</v>
      </c>
      <c r="S40" s="99">
        <f t="shared" si="10"/>
        <v>-167181.13799999998</v>
      </c>
    </row>
    <row r="41" spans="1:21" x14ac:dyDescent="0.2">
      <c r="G41" s="116"/>
      <c r="H41" s="116"/>
      <c r="L41" s="116"/>
    </row>
    <row r="42" spans="1:21" ht="27.75" thickBot="1" x14ac:dyDescent="0.4">
      <c r="B42" s="57" t="s">
        <v>177</v>
      </c>
      <c r="H42" s="116"/>
    </row>
    <row r="43" spans="1:21" ht="14.25" x14ac:dyDescent="0.2">
      <c r="A43" s="183"/>
      <c r="B43" s="184"/>
      <c r="C43" s="100"/>
      <c r="D43" s="146" t="s">
        <v>96</v>
      </c>
      <c r="E43" s="44"/>
      <c r="F43" s="44"/>
      <c r="G43" s="44"/>
      <c r="H43" s="44"/>
      <c r="I43" s="45"/>
      <c r="J43" s="43" t="s">
        <v>97</v>
      </c>
      <c r="K43" s="44"/>
      <c r="L43" s="44"/>
      <c r="M43" s="44"/>
      <c r="N43" s="44"/>
      <c r="O43" s="45"/>
      <c r="P43" s="43" t="s">
        <v>116</v>
      </c>
      <c r="Q43" s="55"/>
      <c r="R43" s="89"/>
      <c r="S43" s="90"/>
    </row>
    <row r="44" spans="1:21" ht="14.25" x14ac:dyDescent="0.2">
      <c r="A44" s="183"/>
      <c r="B44" s="185" t="s">
        <v>98</v>
      </c>
      <c r="C44" s="101" t="s">
        <v>99</v>
      </c>
      <c r="D44" s="91" t="s">
        <v>100</v>
      </c>
      <c r="E44" s="47"/>
      <c r="F44" s="47" t="s">
        <v>150</v>
      </c>
      <c r="G44" s="47"/>
      <c r="H44" s="47" t="s">
        <v>101</v>
      </c>
      <c r="I44" s="48"/>
      <c r="J44" s="47" t="s">
        <v>100</v>
      </c>
      <c r="K44" s="47"/>
      <c r="L44" s="47" t="s">
        <v>150</v>
      </c>
      <c r="M44" s="47"/>
      <c r="N44" s="47" t="s">
        <v>101</v>
      </c>
      <c r="O44" s="48"/>
      <c r="P44" s="47" t="s">
        <v>100</v>
      </c>
      <c r="Q44" s="47"/>
      <c r="R44" s="91" t="s">
        <v>150</v>
      </c>
      <c r="S44" s="56"/>
    </row>
    <row r="45" spans="1:21" ht="13.5" thickBot="1" x14ac:dyDescent="0.25">
      <c r="A45" s="183"/>
      <c r="B45" s="186"/>
      <c r="C45" s="102"/>
      <c r="D45" s="140" t="s">
        <v>301</v>
      </c>
      <c r="E45" s="73" t="s">
        <v>302</v>
      </c>
      <c r="F45" s="92" t="s">
        <v>301</v>
      </c>
      <c r="G45" s="73" t="s">
        <v>302</v>
      </c>
      <c r="H45" s="72" t="s">
        <v>301</v>
      </c>
      <c r="I45" s="74" t="s">
        <v>302</v>
      </c>
      <c r="J45" s="140" t="s">
        <v>301</v>
      </c>
      <c r="K45" s="73" t="s">
        <v>302</v>
      </c>
      <c r="L45" s="92" t="s">
        <v>301</v>
      </c>
      <c r="M45" s="73" t="s">
        <v>302</v>
      </c>
      <c r="N45" s="72" t="s">
        <v>301</v>
      </c>
      <c r="O45" s="74" t="s">
        <v>302</v>
      </c>
      <c r="P45" s="140" t="s">
        <v>301</v>
      </c>
      <c r="Q45" s="73" t="s">
        <v>302</v>
      </c>
      <c r="R45" s="93" t="s">
        <v>301</v>
      </c>
      <c r="S45" s="75" t="s">
        <v>302</v>
      </c>
    </row>
    <row r="46" spans="1:21" ht="15.75" x14ac:dyDescent="0.25">
      <c r="A46" s="183"/>
      <c r="B46" s="170" t="s">
        <v>102</v>
      </c>
      <c r="C46" s="171"/>
      <c r="D46" s="139">
        <f t="shared" ref="D46:S46" si="11">SUM(D47:D52)</f>
        <v>1172182.226</v>
      </c>
      <c r="E46" s="121">
        <f t="shared" si="11"/>
        <v>1033592.1930000001</v>
      </c>
      <c r="F46" s="122">
        <f>(SUM(F47:F52))/1</f>
        <v>5034050.9309999999</v>
      </c>
      <c r="G46" s="121">
        <f>(SUM(G47:G52))/1</f>
        <v>4547491.2120000003</v>
      </c>
      <c r="H46" s="123">
        <f t="shared" si="11"/>
        <v>922996.12799999991</v>
      </c>
      <c r="I46" s="143">
        <f t="shared" si="11"/>
        <v>863192.57299999986</v>
      </c>
      <c r="J46" s="139">
        <f t="shared" si="11"/>
        <v>703807.06900000002</v>
      </c>
      <c r="K46" s="121">
        <f t="shared" si="11"/>
        <v>684487.32000000007</v>
      </c>
      <c r="L46" s="122">
        <f>(SUM(L47:L52))/1</f>
        <v>3023206.0940000005</v>
      </c>
      <c r="M46" s="121">
        <f>(SUM(M47:M52))/1</f>
        <v>3008165.8049999997</v>
      </c>
      <c r="N46" s="123">
        <f t="shared" si="11"/>
        <v>448127.467</v>
      </c>
      <c r="O46" s="132">
        <f t="shared" si="11"/>
        <v>421809.7</v>
      </c>
      <c r="P46" s="207">
        <f t="shared" ref="P46:Q46" si="12">SUM(P47:P52)</f>
        <v>468375.15700000001</v>
      </c>
      <c r="Q46" s="115">
        <f t="shared" si="12"/>
        <v>349104.87300000002</v>
      </c>
      <c r="R46" s="114">
        <f t="shared" si="11"/>
        <v>2010844.8370000001</v>
      </c>
      <c r="S46" s="115">
        <f t="shared" si="11"/>
        <v>1539325.4069999999</v>
      </c>
    </row>
    <row r="47" spans="1:21" x14ac:dyDescent="0.2">
      <c r="A47" s="183"/>
      <c r="B47" s="182" t="s">
        <v>103</v>
      </c>
      <c r="C47" s="162" t="s">
        <v>161</v>
      </c>
      <c r="D47" s="119">
        <v>268774.74599999998</v>
      </c>
      <c r="E47" s="51">
        <v>231537.462</v>
      </c>
      <c r="F47" s="94">
        <v>1154260.179</v>
      </c>
      <c r="G47" s="51">
        <v>1018941.718</v>
      </c>
      <c r="H47" s="50">
        <v>507487.96799999999</v>
      </c>
      <c r="I47" s="144">
        <v>480141.89799999999</v>
      </c>
      <c r="J47" s="119">
        <v>126175.91800000001</v>
      </c>
      <c r="K47" s="51">
        <v>105109.058</v>
      </c>
      <c r="L47" s="94">
        <v>541793.76100000006</v>
      </c>
      <c r="M47" s="51">
        <v>461988.40899999999</v>
      </c>
      <c r="N47" s="50">
        <v>170463.07399999999</v>
      </c>
      <c r="O47" s="210">
        <v>134429.39600000001</v>
      </c>
      <c r="P47" s="212">
        <f t="shared" ref="P47:S52" si="13">D47-J47</f>
        <v>142598.82799999998</v>
      </c>
      <c r="Q47" s="117">
        <f t="shared" si="13"/>
        <v>126428.40399999999</v>
      </c>
      <c r="R47" s="95">
        <f t="shared" si="13"/>
        <v>612466.41799999995</v>
      </c>
      <c r="S47" s="96">
        <f t="shared" si="13"/>
        <v>556953.30900000001</v>
      </c>
    </row>
    <row r="48" spans="1:21" x14ac:dyDescent="0.2">
      <c r="A48" s="183"/>
      <c r="B48" s="187" t="s">
        <v>104</v>
      </c>
      <c r="C48" s="162" t="s">
        <v>105</v>
      </c>
      <c r="D48" s="119">
        <v>89888.928</v>
      </c>
      <c r="E48" s="51">
        <v>91555.1</v>
      </c>
      <c r="F48" s="94">
        <v>386174.45699999999</v>
      </c>
      <c r="G48" s="51">
        <v>404166.82799999998</v>
      </c>
      <c r="H48" s="50">
        <v>54158.584000000003</v>
      </c>
      <c r="I48" s="144">
        <v>49856.858999999997</v>
      </c>
      <c r="J48" s="119">
        <v>139165.76000000001</v>
      </c>
      <c r="K48" s="51">
        <v>150371.87100000001</v>
      </c>
      <c r="L48" s="94">
        <v>597969.30200000003</v>
      </c>
      <c r="M48" s="51">
        <v>660171.022</v>
      </c>
      <c r="N48" s="50">
        <v>81540.062999999995</v>
      </c>
      <c r="O48" s="210">
        <v>83874.298999999999</v>
      </c>
      <c r="P48" s="212">
        <f t="shared" si="13"/>
        <v>-49276.832000000009</v>
      </c>
      <c r="Q48" s="117">
        <f t="shared" si="13"/>
        <v>-58816.771000000008</v>
      </c>
      <c r="R48" s="95">
        <f t="shared" si="13"/>
        <v>-211794.84500000003</v>
      </c>
      <c r="S48" s="96">
        <f t="shared" si="13"/>
        <v>-256004.19400000002</v>
      </c>
    </row>
    <row r="49" spans="1:19" x14ac:dyDescent="0.2">
      <c r="A49" s="183"/>
      <c r="B49" s="187" t="s">
        <v>106</v>
      </c>
      <c r="C49" s="162" t="s">
        <v>107</v>
      </c>
      <c r="D49" s="119">
        <v>93133.532999999996</v>
      </c>
      <c r="E49" s="51">
        <v>80086.024999999994</v>
      </c>
      <c r="F49" s="94">
        <v>399954.61900000001</v>
      </c>
      <c r="G49" s="51">
        <v>352390.842</v>
      </c>
      <c r="H49" s="50">
        <v>80237.016000000003</v>
      </c>
      <c r="I49" s="144">
        <v>74849.385999999999</v>
      </c>
      <c r="J49" s="119">
        <v>59265.608</v>
      </c>
      <c r="K49" s="51">
        <v>53022.063000000002</v>
      </c>
      <c r="L49" s="94">
        <v>254528.22200000001</v>
      </c>
      <c r="M49" s="51">
        <v>232869.598</v>
      </c>
      <c r="N49" s="50">
        <v>50548.728000000003</v>
      </c>
      <c r="O49" s="210">
        <v>42312.521000000001</v>
      </c>
      <c r="P49" s="212">
        <f t="shared" si="13"/>
        <v>33867.924999999996</v>
      </c>
      <c r="Q49" s="117">
        <f t="shared" si="13"/>
        <v>27063.961999999992</v>
      </c>
      <c r="R49" s="95">
        <f t="shared" si="13"/>
        <v>145426.397</v>
      </c>
      <c r="S49" s="96">
        <f t="shared" si="13"/>
        <v>119521.24400000001</v>
      </c>
    </row>
    <row r="50" spans="1:19" x14ac:dyDescent="0.2">
      <c r="A50" s="183"/>
      <c r="B50" s="187" t="s">
        <v>108</v>
      </c>
      <c r="C50" s="162" t="s">
        <v>109</v>
      </c>
      <c r="D50" s="119">
        <v>83322.366999999998</v>
      </c>
      <c r="E50" s="51">
        <v>77146.975999999995</v>
      </c>
      <c r="F50" s="94">
        <v>357836.24200000003</v>
      </c>
      <c r="G50" s="51">
        <v>338351.23200000002</v>
      </c>
      <c r="H50" s="50">
        <v>81018.683000000005</v>
      </c>
      <c r="I50" s="144">
        <v>78219.417000000001</v>
      </c>
      <c r="J50" s="119">
        <v>34183.362000000001</v>
      </c>
      <c r="K50" s="51">
        <v>48839.962</v>
      </c>
      <c r="L50" s="94">
        <v>146820.06700000001</v>
      </c>
      <c r="M50" s="51">
        <v>215272.09099999999</v>
      </c>
      <c r="N50" s="50">
        <v>55073.758999999998</v>
      </c>
      <c r="O50" s="210">
        <v>76370.187000000005</v>
      </c>
      <c r="P50" s="212">
        <f t="shared" si="13"/>
        <v>49139.004999999997</v>
      </c>
      <c r="Q50" s="117">
        <f t="shared" si="13"/>
        <v>28307.013999999996</v>
      </c>
      <c r="R50" s="95">
        <f t="shared" si="13"/>
        <v>211016.17500000002</v>
      </c>
      <c r="S50" s="96">
        <f t="shared" si="13"/>
        <v>123079.14100000003</v>
      </c>
    </row>
    <row r="51" spans="1:19" x14ac:dyDescent="0.2">
      <c r="A51" s="183"/>
      <c r="B51" s="187" t="s">
        <v>110</v>
      </c>
      <c r="C51" s="162" t="s">
        <v>111</v>
      </c>
      <c r="D51" s="119">
        <v>165188.53200000001</v>
      </c>
      <c r="E51" s="51">
        <v>116603.899</v>
      </c>
      <c r="F51" s="94">
        <v>709286.42099999997</v>
      </c>
      <c r="G51" s="51">
        <v>511786.73599999998</v>
      </c>
      <c r="H51" s="50">
        <v>40558.523999999998</v>
      </c>
      <c r="I51" s="144">
        <v>34199.118999999999</v>
      </c>
      <c r="J51" s="119">
        <v>62512.98</v>
      </c>
      <c r="K51" s="51">
        <v>53779.451000000001</v>
      </c>
      <c r="L51" s="94">
        <v>268647.06300000002</v>
      </c>
      <c r="M51" s="51">
        <v>236703.43799999999</v>
      </c>
      <c r="N51" s="50">
        <v>12191.007</v>
      </c>
      <c r="O51" s="210">
        <v>12994.736000000001</v>
      </c>
      <c r="P51" s="212">
        <f t="shared" si="13"/>
        <v>102675.552</v>
      </c>
      <c r="Q51" s="117">
        <f t="shared" si="13"/>
        <v>62824.448000000004</v>
      </c>
      <c r="R51" s="95">
        <f t="shared" si="13"/>
        <v>440639.35799999995</v>
      </c>
      <c r="S51" s="96">
        <f t="shared" si="13"/>
        <v>275083.29799999995</v>
      </c>
    </row>
    <row r="52" spans="1:19" ht="13.5" thickBot="1" x14ac:dyDescent="0.25">
      <c r="A52" s="183"/>
      <c r="B52" s="188" t="s">
        <v>112</v>
      </c>
      <c r="C52" s="163" t="s">
        <v>113</v>
      </c>
      <c r="D52" s="120">
        <v>471874.12</v>
      </c>
      <c r="E52" s="53">
        <v>436662.73100000003</v>
      </c>
      <c r="F52" s="97">
        <v>2026539.013</v>
      </c>
      <c r="G52" s="53">
        <v>1921853.8559999999</v>
      </c>
      <c r="H52" s="52">
        <v>159535.353</v>
      </c>
      <c r="I52" s="145">
        <v>145925.894</v>
      </c>
      <c r="J52" s="120">
        <v>282503.44099999999</v>
      </c>
      <c r="K52" s="53">
        <v>273364.91499999998</v>
      </c>
      <c r="L52" s="97">
        <v>1213447.679</v>
      </c>
      <c r="M52" s="53">
        <v>1201161.247</v>
      </c>
      <c r="N52" s="52">
        <v>78310.835999999996</v>
      </c>
      <c r="O52" s="211">
        <v>71828.561000000002</v>
      </c>
      <c r="P52" s="213">
        <f t="shared" si="13"/>
        <v>189370.679</v>
      </c>
      <c r="Q52" s="118">
        <f t="shared" si="13"/>
        <v>163297.81600000005</v>
      </c>
      <c r="R52" s="98">
        <f t="shared" si="13"/>
        <v>813091.33400000003</v>
      </c>
      <c r="S52" s="99">
        <f t="shared" si="13"/>
        <v>720692.60899999994</v>
      </c>
    </row>
    <row r="53" spans="1:19" x14ac:dyDescent="0.2">
      <c r="J53" s="116"/>
      <c r="O53" s="116"/>
    </row>
    <row r="54" spans="1:19" ht="14.25" x14ac:dyDescent="0.2">
      <c r="C54" s="58" t="s">
        <v>119</v>
      </c>
      <c r="H54" s="116"/>
      <c r="I54" s="116"/>
      <c r="J54" s="116"/>
      <c r="K54" s="116"/>
      <c r="L54" s="116"/>
      <c r="M54" s="116"/>
      <c r="Q54" s="177"/>
    </row>
    <row r="55" spans="1:19" x14ac:dyDescent="0.2">
      <c r="G55" s="116"/>
      <c r="J55" s="116"/>
      <c r="K55" s="116"/>
      <c r="L55" s="116"/>
      <c r="N55" s="116"/>
      <c r="O55" s="116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U7" sqref="U7"/>
    </sheetView>
  </sheetViews>
  <sheetFormatPr defaultRowHeight="12.75" x14ac:dyDescent="0.2"/>
  <cols>
    <col min="1" max="1" width="9.140625" style="77"/>
    <col min="2" max="2" width="13.7109375" style="77" customWidth="1"/>
    <col min="3" max="3" width="11.85546875" style="77" customWidth="1"/>
    <col min="4" max="4" width="11.7109375" style="77" customWidth="1"/>
    <col min="5" max="5" width="11.85546875" style="77" customWidth="1"/>
    <col min="6" max="6" width="13.5703125" style="77" customWidth="1"/>
    <col min="7" max="8" width="11.7109375" style="77" customWidth="1"/>
    <col min="9" max="9" width="11.42578125" style="77" customWidth="1"/>
    <col min="10" max="10" width="9.85546875" style="77" customWidth="1"/>
    <col min="11" max="11" width="13.7109375" style="77" customWidth="1"/>
    <col min="12" max="13" width="11.7109375" style="77" customWidth="1"/>
    <col min="14" max="14" width="11.85546875" style="77" customWidth="1"/>
    <col min="15" max="15" width="13.5703125" style="77" customWidth="1"/>
    <col min="16" max="17" width="11.7109375" style="77" customWidth="1"/>
    <col min="18" max="18" width="11.85546875" style="77" customWidth="1"/>
    <col min="19" max="16384" width="9.140625" style="77"/>
  </cols>
  <sheetData>
    <row r="2" spans="2:18" ht="16.5" x14ac:dyDescent="0.25">
      <c r="B2" s="103" t="s">
        <v>206</v>
      </c>
      <c r="C2" s="103"/>
      <c r="D2" s="103"/>
      <c r="E2" s="103"/>
      <c r="F2" s="103"/>
      <c r="G2" s="103"/>
      <c r="H2" s="103"/>
      <c r="I2" s="103"/>
      <c r="J2" s="103"/>
      <c r="K2" s="103" t="s">
        <v>207</v>
      </c>
      <c r="L2" s="103"/>
      <c r="M2" s="103"/>
      <c r="N2" s="103"/>
      <c r="O2" s="103"/>
      <c r="P2" s="103"/>
    </row>
    <row r="3" spans="2:18" ht="17.25" thickBot="1" x14ac:dyDescent="0.3">
      <c r="B3" s="259" t="s">
        <v>205</v>
      </c>
      <c r="C3" s="103"/>
      <c r="D3" s="103"/>
      <c r="E3" s="103"/>
      <c r="F3" s="103"/>
      <c r="G3" s="103"/>
      <c r="H3" s="103"/>
      <c r="I3" s="103"/>
      <c r="J3" s="103"/>
      <c r="K3" s="259" t="s">
        <v>205</v>
      </c>
      <c r="L3" s="103"/>
      <c r="M3" s="103"/>
      <c r="N3" s="103"/>
      <c r="O3" s="103"/>
      <c r="P3" s="103"/>
    </row>
    <row r="4" spans="2:18" ht="21" thickBot="1" x14ac:dyDescent="0.35">
      <c r="B4" s="105" t="s">
        <v>121</v>
      </c>
      <c r="C4" s="106"/>
      <c r="D4" s="106"/>
      <c r="E4" s="106"/>
      <c r="F4" s="106"/>
      <c r="G4" s="106"/>
      <c r="H4" s="106"/>
      <c r="I4" s="107"/>
      <c r="J4" s="108"/>
      <c r="K4" s="105" t="s">
        <v>122</v>
      </c>
      <c r="L4" s="106"/>
      <c r="M4" s="106"/>
      <c r="N4" s="106"/>
      <c r="O4" s="106"/>
      <c r="P4" s="106"/>
      <c r="Q4" s="106"/>
      <c r="R4" s="107"/>
    </row>
    <row r="5" spans="2:18" ht="19.5" thickBot="1" x14ac:dyDescent="0.35">
      <c r="B5" s="255" t="s">
        <v>305</v>
      </c>
      <c r="C5" s="256"/>
      <c r="D5" s="257"/>
      <c r="E5" s="258"/>
      <c r="F5" s="255" t="s">
        <v>306</v>
      </c>
      <c r="G5" s="256"/>
      <c r="H5" s="257"/>
      <c r="I5" s="258"/>
      <c r="J5" s="108"/>
      <c r="K5" s="255" t="s">
        <v>305</v>
      </c>
      <c r="L5" s="256"/>
      <c r="M5" s="257"/>
      <c r="N5" s="258"/>
      <c r="O5" s="255" t="s">
        <v>306</v>
      </c>
      <c r="P5" s="256"/>
      <c r="Q5" s="257"/>
      <c r="R5" s="258"/>
    </row>
    <row r="6" spans="2:18" ht="29.25" thickBot="1" x14ac:dyDescent="0.25">
      <c r="B6" s="109" t="s">
        <v>123</v>
      </c>
      <c r="C6" s="110" t="s">
        <v>100</v>
      </c>
      <c r="D6" s="111" t="s">
        <v>150</v>
      </c>
      <c r="E6" s="112" t="s">
        <v>124</v>
      </c>
      <c r="F6" s="109" t="s">
        <v>123</v>
      </c>
      <c r="G6" s="110" t="s">
        <v>100</v>
      </c>
      <c r="H6" s="111" t="s">
        <v>150</v>
      </c>
      <c r="I6" s="112" t="s">
        <v>124</v>
      </c>
      <c r="J6" s="108"/>
      <c r="K6" s="109" t="s">
        <v>123</v>
      </c>
      <c r="L6" s="110" t="s">
        <v>100</v>
      </c>
      <c r="M6" s="111" t="s">
        <v>150</v>
      </c>
      <c r="N6" s="112" t="s">
        <v>124</v>
      </c>
      <c r="O6" s="109" t="s">
        <v>123</v>
      </c>
      <c r="P6" s="110" t="s">
        <v>100</v>
      </c>
      <c r="Q6" s="111" t="s">
        <v>150</v>
      </c>
      <c r="R6" s="112" t="s">
        <v>124</v>
      </c>
    </row>
    <row r="7" spans="2:18" ht="16.5" thickBot="1" x14ac:dyDescent="0.3">
      <c r="B7" s="227" t="s">
        <v>114</v>
      </c>
      <c r="C7" s="228">
        <v>325746.12699999998</v>
      </c>
      <c r="D7" s="229">
        <v>1398912.5819999999</v>
      </c>
      <c r="E7" s="230">
        <v>616018.897</v>
      </c>
      <c r="F7" s="231" t="s">
        <v>114</v>
      </c>
      <c r="G7" s="232">
        <v>309872.19900000002</v>
      </c>
      <c r="H7" s="233">
        <v>1363805.79</v>
      </c>
      <c r="I7" s="230">
        <v>627359.12100000004</v>
      </c>
      <c r="J7" s="108"/>
      <c r="K7" s="227" t="s">
        <v>114</v>
      </c>
      <c r="L7" s="228">
        <v>127212.664</v>
      </c>
      <c r="M7" s="229">
        <v>546254.37100000004</v>
      </c>
      <c r="N7" s="230">
        <v>171405.82500000001</v>
      </c>
      <c r="O7" s="231" t="s">
        <v>114</v>
      </c>
      <c r="P7" s="232">
        <v>105122.86900000001</v>
      </c>
      <c r="Q7" s="233">
        <v>462051.30499999999</v>
      </c>
      <c r="R7" s="230">
        <v>134435.408</v>
      </c>
    </row>
    <row r="8" spans="2:18" ht="15.75" x14ac:dyDescent="0.25">
      <c r="B8" s="234" t="s">
        <v>77</v>
      </c>
      <c r="C8" s="235">
        <v>186475.61199999999</v>
      </c>
      <c r="D8" s="236">
        <v>800712.13199999998</v>
      </c>
      <c r="E8" s="235">
        <v>381125.39399999997</v>
      </c>
      <c r="F8" s="237" t="s">
        <v>77</v>
      </c>
      <c r="G8" s="238">
        <v>155452.239</v>
      </c>
      <c r="H8" s="239">
        <v>683720.12800000003</v>
      </c>
      <c r="I8" s="240">
        <v>372824.56300000002</v>
      </c>
      <c r="J8" s="108"/>
      <c r="K8" s="234" t="s">
        <v>128</v>
      </c>
      <c r="L8" s="235">
        <v>69697.981</v>
      </c>
      <c r="M8" s="236">
        <v>299307.93699999998</v>
      </c>
      <c r="N8" s="235">
        <v>81293.141000000003</v>
      </c>
      <c r="O8" s="237" t="s">
        <v>128</v>
      </c>
      <c r="P8" s="238">
        <v>57958.33</v>
      </c>
      <c r="Q8" s="239">
        <v>254423.45199999999</v>
      </c>
      <c r="R8" s="240">
        <v>75431.612999999998</v>
      </c>
    </row>
    <row r="9" spans="2:18" ht="15.75" x14ac:dyDescent="0.25">
      <c r="B9" s="241" t="s">
        <v>160</v>
      </c>
      <c r="C9" s="242">
        <v>31923.716</v>
      </c>
      <c r="D9" s="243">
        <v>136978.185</v>
      </c>
      <c r="E9" s="242">
        <v>64294.218000000001</v>
      </c>
      <c r="F9" s="244" t="s">
        <v>160</v>
      </c>
      <c r="G9" s="245">
        <v>42438.014000000003</v>
      </c>
      <c r="H9" s="246">
        <v>187138.139</v>
      </c>
      <c r="I9" s="247">
        <v>84869.236000000004</v>
      </c>
      <c r="J9" s="108"/>
      <c r="K9" s="241" t="s">
        <v>77</v>
      </c>
      <c r="L9" s="242">
        <v>33521.915999999997</v>
      </c>
      <c r="M9" s="243">
        <v>143939.62599999999</v>
      </c>
      <c r="N9" s="242">
        <v>39506.559999999998</v>
      </c>
      <c r="O9" s="244" t="s">
        <v>77</v>
      </c>
      <c r="P9" s="245">
        <v>29224.288</v>
      </c>
      <c r="Q9" s="246">
        <v>128762.493</v>
      </c>
      <c r="R9" s="247">
        <v>31998.475999999999</v>
      </c>
    </row>
    <row r="10" spans="2:18" ht="15.75" x14ac:dyDescent="0.25">
      <c r="B10" s="241" t="s">
        <v>128</v>
      </c>
      <c r="C10" s="242">
        <v>11836.621999999999</v>
      </c>
      <c r="D10" s="243">
        <v>50822.463000000003</v>
      </c>
      <c r="E10" s="242">
        <v>25871.135999999999</v>
      </c>
      <c r="F10" s="244" t="s">
        <v>128</v>
      </c>
      <c r="G10" s="245">
        <v>15466.624</v>
      </c>
      <c r="H10" s="246">
        <v>68296.923999999999</v>
      </c>
      <c r="I10" s="247">
        <v>34699.982000000004</v>
      </c>
      <c r="J10" s="108"/>
      <c r="K10" s="241" t="s">
        <v>129</v>
      </c>
      <c r="L10" s="242">
        <v>10518.112999999999</v>
      </c>
      <c r="M10" s="243">
        <v>45158.207000000002</v>
      </c>
      <c r="N10" s="242">
        <v>29691.361000000001</v>
      </c>
      <c r="O10" s="244" t="s">
        <v>131</v>
      </c>
      <c r="P10" s="245">
        <v>3848.9749999999999</v>
      </c>
      <c r="Q10" s="246">
        <v>16949.307000000001</v>
      </c>
      <c r="R10" s="247">
        <v>4968.3819999999996</v>
      </c>
    </row>
    <row r="11" spans="2:18" ht="15.75" x14ac:dyDescent="0.25">
      <c r="B11" s="241" t="s">
        <v>136</v>
      </c>
      <c r="C11" s="242">
        <v>11278.141</v>
      </c>
      <c r="D11" s="243">
        <v>48414.053</v>
      </c>
      <c r="E11" s="242">
        <v>16996.14</v>
      </c>
      <c r="F11" s="244" t="s">
        <v>136</v>
      </c>
      <c r="G11" s="245">
        <v>9196.7630000000008</v>
      </c>
      <c r="H11" s="246">
        <v>40487.811999999998</v>
      </c>
      <c r="I11" s="247">
        <v>11614.358</v>
      </c>
      <c r="J11" s="108"/>
      <c r="K11" s="241" t="s">
        <v>131</v>
      </c>
      <c r="L11" s="242">
        <v>3481.0239999999999</v>
      </c>
      <c r="M11" s="243">
        <v>14954.09</v>
      </c>
      <c r="N11" s="242">
        <v>4018.5839999999998</v>
      </c>
      <c r="O11" s="244" t="s">
        <v>129</v>
      </c>
      <c r="P11" s="245">
        <v>3310.9259999999999</v>
      </c>
      <c r="Q11" s="246">
        <v>14592.957</v>
      </c>
      <c r="R11" s="247">
        <v>10399.647999999999</v>
      </c>
    </row>
    <row r="12" spans="2:18" ht="15.75" x14ac:dyDescent="0.25">
      <c r="B12" s="241" t="s">
        <v>133</v>
      </c>
      <c r="C12" s="242">
        <v>8632.0169999999998</v>
      </c>
      <c r="D12" s="243">
        <v>37092.743000000002</v>
      </c>
      <c r="E12" s="242">
        <v>10330.226000000001</v>
      </c>
      <c r="F12" s="244" t="s">
        <v>274</v>
      </c>
      <c r="G12" s="245">
        <v>7059.317</v>
      </c>
      <c r="H12" s="246">
        <v>31081.137999999999</v>
      </c>
      <c r="I12" s="247">
        <v>14463.377</v>
      </c>
      <c r="J12" s="108"/>
      <c r="K12" s="241" t="s">
        <v>130</v>
      </c>
      <c r="L12" s="242">
        <v>3174.9259999999999</v>
      </c>
      <c r="M12" s="243">
        <v>13609.936</v>
      </c>
      <c r="N12" s="242">
        <v>6605.2420000000002</v>
      </c>
      <c r="O12" s="244" t="s">
        <v>288</v>
      </c>
      <c r="P12" s="245">
        <v>2186.6320000000001</v>
      </c>
      <c r="Q12" s="246">
        <v>9455.7819999999992</v>
      </c>
      <c r="R12" s="247">
        <v>1657.1610000000001</v>
      </c>
    </row>
    <row r="13" spans="2:18" ht="15.75" x14ac:dyDescent="0.25">
      <c r="B13" s="241" t="s">
        <v>186</v>
      </c>
      <c r="C13" s="242">
        <v>7995.2669999999998</v>
      </c>
      <c r="D13" s="243">
        <v>34382.593000000001</v>
      </c>
      <c r="E13" s="242">
        <v>16066.629000000001</v>
      </c>
      <c r="F13" s="244" t="s">
        <v>133</v>
      </c>
      <c r="G13" s="245">
        <v>6929.4250000000002</v>
      </c>
      <c r="H13" s="246">
        <v>30479.151000000002</v>
      </c>
      <c r="I13" s="247">
        <v>5157.7190000000001</v>
      </c>
      <c r="J13" s="108"/>
      <c r="K13" s="241" t="s">
        <v>288</v>
      </c>
      <c r="L13" s="242">
        <v>1436.02</v>
      </c>
      <c r="M13" s="243">
        <v>6143.0820000000003</v>
      </c>
      <c r="N13" s="242">
        <v>1424.941</v>
      </c>
      <c r="O13" s="244" t="s">
        <v>79</v>
      </c>
      <c r="P13" s="245">
        <v>1854.567</v>
      </c>
      <c r="Q13" s="246">
        <v>8177.25</v>
      </c>
      <c r="R13" s="247">
        <v>5360.268</v>
      </c>
    </row>
    <row r="14" spans="2:18" ht="15.75" x14ac:dyDescent="0.25">
      <c r="B14" s="241" t="s">
        <v>125</v>
      </c>
      <c r="C14" s="242">
        <v>7992.1850000000004</v>
      </c>
      <c r="D14" s="243">
        <v>34338.800999999999</v>
      </c>
      <c r="E14" s="242">
        <v>14934.939</v>
      </c>
      <c r="F14" s="244" t="s">
        <v>79</v>
      </c>
      <c r="G14" s="245">
        <v>6383.7269999999999</v>
      </c>
      <c r="H14" s="246">
        <v>28093.353999999999</v>
      </c>
      <c r="I14" s="247">
        <v>3975.3159999999998</v>
      </c>
      <c r="J14" s="108"/>
      <c r="K14" s="241" t="s">
        <v>178</v>
      </c>
      <c r="L14" s="242">
        <v>1226.856</v>
      </c>
      <c r="M14" s="243">
        <v>5287.9610000000002</v>
      </c>
      <c r="N14" s="242">
        <v>629.05799999999999</v>
      </c>
      <c r="O14" s="244" t="s">
        <v>178</v>
      </c>
      <c r="P14" s="245">
        <v>1828.232</v>
      </c>
      <c r="Q14" s="246">
        <v>7894.6220000000003</v>
      </c>
      <c r="R14" s="247">
        <v>960.88099999999997</v>
      </c>
    </row>
    <row r="15" spans="2:18" ht="15.75" x14ac:dyDescent="0.25">
      <c r="B15" s="241" t="s">
        <v>134</v>
      </c>
      <c r="C15" s="242">
        <v>5211.9719999999998</v>
      </c>
      <c r="D15" s="243">
        <v>22379.050999999999</v>
      </c>
      <c r="E15" s="242">
        <v>10105.084000000001</v>
      </c>
      <c r="F15" s="244" t="s">
        <v>129</v>
      </c>
      <c r="G15" s="245">
        <v>5149.7049999999999</v>
      </c>
      <c r="H15" s="246">
        <v>22796.602999999999</v>
      </c>
      <c r="I15" s="247">
        <v>4754.7110000000002</v>
      </c>
      <c r="J15" s="108"/>
      <c r="K15" s="241" t="s">
        <v>197</v>
      </c>
      <c r="L15" s="242">
        <v>930.41300000000001</v>
      </c>
      <c r="M15" s="243">
        <v>3997.9270000000001</v>
      </c>
      <c r="N15" s="242">
        <v>731.94799999999998</v>
      </c>
      <c r="O15" s="244" t="s">
        <v>136</v>
      </c>
      <c r="P15" s="245">
        <v>1652.24</v>
      </c>
      <c r="Q15" s="246">
        <v>7426.6710000000003</v>
      </c>
      <c r="R15" s="247">
        <v>1464.06</v>
      </c>
    </row>
    <row r="16" spans="2:18" ht="15.75" x14ac:dyDescent="0.25">
      <c r="B16" s="241" t="s">
        <v>138</v>
      </c>
      <c r="C16" s="242">
        <v>5027.9250000000002</v>
      </c>
      <c r="D16" s="243">
        <v>21643.260999999999</v>
      </c>
      <c r="E16" s="242">
        <v>7392.45</v>
      </c>
      <c r="F16" s="244" t="s">
        <v>197</v>
      </c>
      <c r="G16" s="245">
        <v>5068.6260000000002</v>
      </c>
      <c r="H16" s="246">
        <v>22413.780999999999</v>
      </c>
      <c r="I16" s="247">
        <v>7390.0110000000004</v>
      </c>
      <c r="J16" s="108"/>
      <c r="K16" s="241" t="s">
        <v>133</v>
      </c>
      <c r="L16" s="242">
        <v>900.12199999999996</v>
      </c>
      <c r="M16" s="243">
        <v>3874.6819999999998</v>
      </c>
      <c r="N16" s="242">
        <v>4577.5439999999999</v>
      </c>
      <c r="O16" s="244" t="s">
        <v>76</v>
      </c>
      <c r="P16" s="245">
        <v>1556.7840000000001</v>
      </c>
      <c r="Q16" s="246">
        <v>6848.4080000000004</v>
      </c>
      <c r="R16" s="247">
        <v>892.21500000000003</v>
      </c>
    </row>
    <row r="17" spans="2:18" ht="15.75" x14ac:dyDescent="0.25">
      <c r="B17" s="241" t="s">
        <v>79</v>
      </c>
      <c r="C17" s="242">
        <v>4868.2299999999996</v>
      </c>
      <c r="D17" s="243">
        <v>20957.383999999998</v>
      </c>
      <c r="E17" s="242">
        <v>3165.087</v>
      </c>
      <c r="F17" s="244" t="s">
        <v>147</v>
      </c>
      <c r="G17" s="245">
        <v>4960.6809999999996</v>
      </c>
      <c r="H17" s="246">
        <v>21842.733</v>
      </c>
      <c r="I17" s="247">
        <v>11004.085999999999</v>
      </c>
      <c r="J17" s="108"/>
      <c r="K17" s="241" t="s">
        <v>79</v>
      </c>
      <c r="L17" s="242">
        <v>647.50199999999995</v>
      </c>
      <c r="M17" s="243">
        <v>2776.404</v>
      </c>
      <c r="N17" s="242">
        <v>921.98099999999999</v>
      </c>
      <c r="O17" s="244" t="s">
        <v>135</v>
      </c>
      <c r="P17" s="245">
        <v>959.06899999999996</v>
      </c>
      <c r="Q17" s="246">
        <v>4236.5259999999998</v>
      </c>
      <c r="R17" s="247">
        <v>643.61599999999999</v>
      </c>
    </row>
    <row r="18" spans="2:18" ht="15.75" x14ac:dyDescent="0.25">
      <c r="B18" s="241" t="s">
        <v>203</v>
      </c>
      <c r="C18" s="242">
        <v>4741.7269999999999</v>
      </c>
      <c r="D18" s="243">
        <v>20422.374</v>
      </c>
      <c r="E18" s="242">
        <v>9139.8680000000004</v>
      </c>
      <c r="F18" s="244" t="s">
        <v>138</v>
      </c>
      <c r="G18" s="245">
        <v>4893.6289999999999</v>
      </c>
      <c r="H18" s="246">
        <v>21449.977999999999</v>
      </c>
      <c r="I18" s="247">
        <v>4434.201</v>
      </c>
      <c r="J18" s="108"/>
      <c r="K18" s="241" t="s">
        <v>145</v>
      </c>
      <c r="L18" s="242">
        <v>583.09100000000001</v>
      </c>
      <c r="M18" s="243">
        <v>2503.8589999999999</v>
      </c>
      <c r="N18" s="242">
        <v>1022.295</v>
      </c>
      <c r="O18" s="244" t="s">
        <v>145</v>
      </c>
      <c r="P18" s="245">
        <v>186.49600000000001</v>
      </c>
      <c r="Q18" s="246">
        <v>803.58199999999999</v>
      </c>
      <c r="R18" s="247">
        <v>169.99</v>
      </c>
    </row>
    <row r="19" spans="2:18" ht="15.75" x14ac:dyDescent="0.25">
      <c r="B19" s="241" t="s">
        <v>156</v>
      </c>
      <c r="C19" s="242">
        <v>4727.5959999999995</v>
      </c>
      <c r="D19" s="243">
        <v>20287.457999999999</v>
      </c>
      <c r="E19" s="242">
        <v>9046.7360000000008</v>
      </c>
      <c r="F19" s="244" t="s">
        <v>203</v>
      </c>
      <c r="G19" s="245">
        <v>4189.2110000000002</v>
      </c>
      <c r="H19" s="246">
        <v>18208.496999999999</v>
      </c>
      <c r="I19" s="247">
        <v>8415.1380000000008</v>
      </c>
      <c r="J19" s="108"/>
      <c r="K19" s="241" t="s">
        <v>125</v>
      </c>
      <c r="L19" s="242">
        <v>352.15899999999999</v>
      </c>
      <c r="M19" s="243">
        <v>1503.8920000000001</v>
      </c>
      <c r="N19" s="242">
        <v>119.04900000000001</v>
      </c>
      <c r="O19" s="244" t="s">
        <v>133</v>
      </c>
      <c r="P19" s="245">
        <v>181.82</v>
      </c>
      <c r="Q19" s="246">
        <v>818.44200000000001</v>
      </c>
      <c r="R19" s="247">
        <v>262.34699999999998</v>
      </c>
    </row>
    <row r="20" spans="2:18" ht="15.75" x14ac:dyDescent="0.25">
      <c r="B20" s="241" t="s">
        <v>147</v>
      </c>
      <c r="C20" s="242">
        <v>4347.277</v>
      </c>
      <c r="D20" s="243">
        <v>18663.82</v>
      </c>
      <c r="E20" s="242">
        <v>9677.7430000000004</v>
      </c>
      <c r="F20" s="244" t="s">
        <v>134</v>
      </c>
      <c r="G20" s="245">
        <v>4155.143</v>
      </c>
      <c r="H20" s="246">
        <v>18287.069</v>
      </c>
      <c r="I20" s="247">
        <v>7985.0730000000003</v>
      </c>
      <c r="J20" s="108"/>
      <c r="K20" s="241" t="s">
        <v>136</v>
      </c>
      <c r="L20" s="242">
        <v>234.18700000000001</v>
      </c>
      <c r="M20" s="243">
        <v>1005.331</v>
      </c>
      <c r="N20" s="242">
        <v>258.48399999999998</v>
      </c>
      <c r="O20" s="244" t="s">
        <v>130</v>
      </c>
      <c r="P20" s="245">
        <v>180.59</v>
      </c>
      <c r="Q20" s="246">
        <v>796.98699999999997</v>
      </c>
      <c r="R20" s="247">
        <v>130.453</v>
      </c>
    </row>
    <row r="21" spans="2:18" ht="15.75" x14ac:dyDescent="0.25">
      <c r="B21" s="241" t="s">
        <v>129</v>
      </c>
      <c r="C21" s="242">
        <v>4018.4580000000001</v>
      </c>
      <c r="D21" s="243">
        <v>17268.616000000002</v>
      </c>
      <c r="E21" s="242">
        <v>4370.3919999999998</v>
      </c>
      <c r="F21" s="244" t="s">
        <v>125</v>
      </c>
      <c r="G21" s="245">
        <v>3287.0050000000001</v>
      </c>
      <c r="H21" s="246">
        <v>14622.977999999999</v>
      </c>
      <c r="I21" s="247">
        <v>4869.7160000000003</v>
      </c>
      <c r="J21" s="108"/>
      <c r="K21" s="241" t="s">
        <v>76</v>
      </c>
      <c r="L21" s="242">
        <v>230.27</v>
      </c>
      <c r="M21" s="243">
        <v>988.02599999999995</v>
      </c>
      <c r="N21" s="242">
        <v>167.76400000000001</v>
      </c>
      <c r="O21" s="244" t="s">
        <v>125</v>
      </c>
      <c r="P21" s="245">
        <v>113.669</v>
      </c>
      <c r="Q21" s="246">
        <v>508.23899999999998</v>
      </c>
      <c r="R21" s="247">
        <v>47.026000000000003</v>
      </c>
    </row>
    <row r="22" spans="2:18" ht="15.75" x14ac:dyDescent="0.25">
      <c r="B22" s="241" t="s">
        <v>185</v>
      </c>
      <c r="C22" s="242">
        <v>2894.674</v>
      </c>
      <c r="D22" s="243">
        <v>12440.541999999999</v>
      </c>
      <c r="E22" s="242">
        <v>2202.268</v>
      </c>
      <c r="F22" s="244" t="s">
        <v>156</v>
      </c>
      <c r="G22" s="245">
        <v>3102.3110000000001</v>
      </c>
      <c r="H22" s="246">
        <v>13585.192999999999</v>
      </c>
      <c r="I22" s="247">
        <v>5908.7610000000004</v>
      </c>
      <c r="J22" s="108"/>
      <c r="K22" s="241" t="s">
        <v>135</v>
      </c>
      <c r="L22" s="242">
        <v>122.292</v>
      </c>
      <c r="M22" s="243">
        <v>528.30999999999995</v>
      </c>
      <c r="N22" s="242">
        <v>143.80000000000001</v>
      </c>
      <c r="O22" s="244" t="s">
        <v>147</v>
      </c>
      <c r="P22" s="245">
        <v>41.706000000000003</v>
      </c>
      <c r="Q22" s="246">
        <v>182.387</v>
      </c>
      <c r="R22" s="247">
        <v>14.491</v>
      </c>
    </row>
    <row r="23" spans="2:18" ht="16.5" thickBot="1" x14ac:dyDescent="0.3">
      <c r="B23" s="248" t="s">
        <v>76</v>
      </c>
      <c r="C23" s="249">
        <v>2742.17</v>
      </c>
      <c r="D23" s="250">
        <v>11759.246999999999</v>
      </c>
      <c r="E23" s="249">
        <v>2059.9920000000002</v>
      </c>
      <c r="F23" s="251" t="s">
        <v>275</v>
      </c>
      <c r="G23" s="252">
        <v>2411.8760000000002</v>
      </c>
      <c r="H23" s="253">
        <v>10550.191999999999</v>
      </c>
      <c r="I23" s="254">
        <v>993</v>
      </c>
      <c r="J23" s="108"/>
      <c r="K23" s="248" t="s">
        <v>304</v>
      </c>
      <c r="L23" s="249">
        <v>106.28100000000001</v>
      </c>
      <c r="M23" s="250">
        <v>462.46</v>
      </c>
      <c r="N23" s="249">
        <v>210.803</v>
      </c>
      <c r="O23" s="251" t="s">
        <v>192</v>
      </c>
      <c r="P23" s="252">
        <v>21.393999999999998</v>
      </c>
      <c r="Q23" s="253">
        <v>96.977999999999994</v>
      </c>
      <c r="R23" s="254">
        <v>17.71</v>
      </c>
    </row>
    <row r="27" spans="2:18" ht="16.5" x14ac:dyDescent="0.25">
      <c r="B27" s="103" t="s">
        <v>208</v>
      </c>
      <c r="C27" s="294"/>
      <c r="D27" s="103"/>
      <c r="E27" s="103"/>
      <c r="F27" s="103"/>
      <c r="G27" s="104"/>
      <c r="H27" s="103"/>
      <c r="I27" s="104"/>
      <c r="J27" s="104"/>
      <c r="K27" s="103" t="s">
        <v>209</v>
      </c>
      <c r="L27" s="103"/>
      <c r="M27" s="103"/>
      <c r="N27" s="103"/>
      <c r="O27" s="103"/>
      <c r="P27" s="104"/>
      <c r="Q27" s="103"/>
      <c r="R27" s="104"/>
    </row>
    <row r="28" spans="2:18" ht="17.25" thickBot="1" x14ac:dyDescent="0.3">
      <c r="B28" s="259" t="s">
        <v>205</v>
      </c>
      <c r="C28" s="103"/>
      <c r="D28" s="103"/>
      <c r="E28" s="103"/>
      <c r="F28" s="103"/>
      <c r="G28" s="104"/>
      <c r="H28" s="103"/>
      <c r="I28" s="104"/>
      <c r="J28" s="104"/>
      <c r="K28" s="259" t="s">
        <v>205</v>
      </c>
      <c r="L28" s="103"/>
      <c r="M28" s="103"/>
      <c r="N28" s="103"/>
      <c r="O28" s="103"/>
      <c r="P28" s="104"/>
      <c r="Q28" s="103"/>
      <c r="R28" s="104"/>
    </row>
    <row r="29" spans="2:18" ht="21" thickBot="1" x14ac:dyDescent="0.35">
      <c r="B29" s="105" t="s">
        <v>121</v>
      </c>
      <c r="C29" s="106"/>
      <c r="D29" s="106"/>
      <c r="E29" s="106"/>
      <c r="F29" s="106"/>
      <c r="G29" s="106"/>
      <c r="H29" s="106"/>
      <c r="I29" s="107"/>
      <c r="J29" s="108"/>
      <c r="K29" s="105" t="s">
        <v>122</v>
      </c>
      <c r="L29" s="106"/>
      <c r="M29" s="106"/>
      <c r="N29" s="106"/>
      <c r="O29" s="106"/>
      <c r="P29" s="106"/>
      <c r="Q29" s="106"/>
      <c r="R29" s="107"/>
    </row>
    <row r="30" spans="2:18" ht="19.5" thickBot="1" x14ac:dyDescent="0.35">
      <c r="B30" s="255" t="s">
        <v>305</v>
      </c>
      <c r="C30" s="256"/>
      <c r="D30" s="257"/>
      <c r="E30" s="258"/>
      <c r="F30" s="255" t="s">
        <v>306</v>
      </c>
      <c r="G30" s="256"/>
      <c r="H30" s="257"/>
      <c r="I30" s="258"/>
      <c r="J30" s="108"/>
      <c r="K30" s="255" t="s">
        <v>305</v>
      </c>
      <c r="L30" s="256"/>
      <c r="M30" s="257"/>
      <c r="N30" s="258"/>
      <c r="O30" s="255" t="s">
        <v>306</v>
      </c>
      <c r="P30" s="256"/>
      <c r="Q30" s="257"/>
      <c r="R30" s="258"/>
    </row>
    <row r="31" spans="2:18" ht="29.25" thickBot="1" x14ac:dyDescent="0.25">
      <c r="B31" s="109" t="s">
        <v>123</v>
      </c>
      <c r="C31" s="110" t="s">
        <v>100</v>
      </c>
      <c r="D31" s="111" t="s">
        <v>150</v>
      </c>
      <c r="E31" s="112" t="s">
        <v>124</v>
      </c>
      <c r="F31" s="109" t="s">
        <v>123</v>
      </c>
      <c r="G31" s="110" t="s">
        <v>100</v>
      </c>
      <c r="H31" s="111" t="s">
        <v>150</v>
      </c>
      <c r="I31" s="112" t="s">
        <v>124</v>
      </c>
      <c r="J31" s="108"/>
      <c r="K31" s="109" t="s">
        <v>123</v>
      </c>
      <c r="L31" s="110" t="s">
        <v>100</v>
      </c>
      <c r="M31" s="111" t="s">
        <v>150</v>
      </c>
      <c r="N31" s="112" t="s">
        <v>124</v>
      </c>
      <c r="O31" s="109" t="s">
        <v>123</v>
      </c>
      <c r="P31" s="110" t="s">
        <v>100</v>
      </c>
      <c r="Q31" s="111" t="s">
        <v>150</v>
      </c>
      <c r="R31" s="112" t="s">
        <v>124</v>
      </c>
    </row>
    <row r="32" spans="2:18" ht="16.5" thickBot="1" x14ac:dyDescent="0.3">
      <c r="B32" s="227" t="s">
        <v>114</v>
      </c>
      <c r="C32" s="228">
        <v>235867.073</v>
      </c>
      <c r="D32" s="229">
        <v>1012727.55</v>
      </c>
      <c r="E32" s="230">
        <v>128737.876</v>
      </c>
      <c r="F32" s="231" t="s">
        <v>114</v>
      </c>
      <c r="G32" s="232">
        <v>266687.78100000002</v>
      </c>
      <c r="H32" s="233">
        <v>1175927.4939999999</v>
      </c>
      <c r="I32" s="230">
        <v>125348.412</v>
      </c>
      <c r="J32" s="108"/>
      <c r="K32" s="227" t="s">
        <v>114</v>
      </c>
      <c r="L32" s="228">
        <v>140875.09299999999</v>
      </c>
      <c r="M32" s="229">
        <v>605310.82499999995</v>
      </c>
      <c r="N32" s="230">
        <v>82424.782999999996</v>
      </c>
      <c r="O32" s="231" t="s">
        <v>114</v>
      </c>
      <c r="P32" s="232">
        <v>150886.22399999999</v>
      </c>
      <c r="Q32" s="233">
        <v>662478.01300000004</v>
      </c>
      <c r="R32" s="230">
        <v>84054.456000000006</v>
      </c>
    </row>
    <row r="33" spans="2:20" ht="15.75" x14ac:dyDescent="0.25">
      <c r="B33" s="234" t="s">
        <v>151</v>
      </c>
      <c r="C33" s="235">
        <v>37821.487000000001</v>
      </c>
      <c r="D33" s="236">
        <v>162021.829</v>
      </c>
      <c r="E33" s="235">
        <v>19444</v>
      </c>
      <c r="F33" s="237" t="s">
        <v>151</v>
      </c>
      <c r="G33" s="238">
        <v>72206.356</v>
      </c>
      <c r="H33" s="239">
        <v>316162.842</v>
      </c>
      <c r="I33" s="240">
        <v>31020</v>
      </c>
      <c r="J33" s="108"/>
      <c r="K33" s="234" t="s">
        <v>77</v>
      </c>
      <c r="L33" s="235">
        <v>50182.574000000001</v>
      </c>
      <c r="M33" s="236">
        <v>215637.535</v>
      </c>
      <c r="N33" s="235">
        <v>37946.535000000003</v>
      </c>
      <c r="O33" s="237" t="s">
        <v>77</v>
      </c>
      <c r="P33" s="238">
        <v>56530.411</v>
      </c>
      <c r="Q33" s="239">
        <v>248556.18299999999</v>
      </c>
      <c r="R33" s="240">
        <v>38545.656999999999</v>
      </c>
    </row>
    <row r="34" spans="2:20" ht="15.75" x14ac:dyDescent="0.25">
      <c r="B34" s="241" t="s">
        <v>77</v>
      </c>
      <c r="C34" s="242">
        <v>28781.984</v>
      </c>
      <c r="D34" s="243">
        <v>123665.77899999999</v>
      </c>
      <c r="E34" s="242">
        <v>20414.581999999999</v>
      </c>
      <c r="F34" s="244" t="s">
        <v>77</v>
      </c>
      <c r="G34" s="245">
        <v>28896.192999999999</v>
      </c>
      <c r="H34" s="246">
        <v>127695.046</v>
      </c>
      <c r="I34" s="247">
        <v>17956.028999999999</v>
      </c>
      <c r="J34" s="108"/>
      <c r="K34" s="241" t="s">
        <v>288</v>
      </c>
      <c r="L34" s="242">
        <v>18807.239000000001</v>
      </c>
      <c r="M34" s="243">
        <v>80748.379000000001</v>
      </c>
      <c r="N34" s="242">
        <v>8363.0069999999996</v>
      </c>
      <c r="O34" s="244" t="s">
        <v>136</v>
      </c>
      <c r="P34" s="245">
        <v>22474.971000000001</v>
      </c>
      <c r="Q34" s="246">
        <v>98364.861000000004</v>
      </c>
      <c r="R34" s="247">
        <v>9172.2540000000008</v>
      </c>
    </row>
    <row r="35" spans="2:20" ht="15.75" x14ac:dyDescent="0.25">
      <c r="B35" s="241" t="s">
        <v>282</v>
      </c>
      <c r="C35" s="242">
        <v>14763.186</v>
      </c>
      <c r="D35" s="243">
        <v>63468.008999999998</v>
      </c>
      <c r="E35" s="242">
        <v>6704.0249999999996</v>
      </c>
      <c r="F35" s="244" t="s">
        <v>180</v>
      </c>
      <c r="G35" s="245">
        <v>18445.018</v>
      </c>
      <c r="H35" s="246">
        <v>81478.156000000003</v>
      </c>
      <c r="I35" s="247">
        <v>8125.47</v>
      </c>
      <c r="J35" s="108"/>
      <c r="K35" s="241" t="s">
        <v>128</v>
      </c>
      <c r="L35" s="242">
        <v>16275.959000000001</v>
      </c>
      <c r="M35" s="243">
        <v>69997.33</v>
      </c>
      <c r="N35" s="242">
        <v>9973.2610000000004</v>
      </c>
      <c r="O35" s="244" t="s">
        <v>76</v>
      </c>
      <c r="P35" s="245">
        <v>17996.267</v>
      </c>
      <c r="Q35" s="246">
        <v>79192.024000000005</v>
      </c>
      <c r="R35" s="247">
        <v>8744.2279999999992</v>
      </c>
    </row>
    <row r="36" spans="2:20" ht="15.75" x14ac:dyDescent="0.25">
      <c r="B36" s="241" t="s">
        <v>180</v>
      </c>
      <c r="C36" s="242">
        <v>12063.319</v>
      </c>
      <c r="D36" s="243">
        <v>51775.671999999999</v>
      </c>
      <c r="E36" s="242">
        <v>6081</v>
      </c>
      <c r="F36" s="244" t="s">
        <v>280</v>
      </c>
      <c r="G36" s="245">
        <v>14332</v>
      </c>
      <c r="H36" s="246">
        <v>64743.76</v>
      </c>
      <c r="I36" s="247">
        <v>7693.3459999999995</v>
      </c>
      <c r="J36" s="108"/>
      <c r="K36" s="241" t="s">
        <v>126</v>
      </c>
      <c r="L36" s="242">
        <v>14963.821</v>
      </c>
      <c r="M36" s="243">
        <v>64270.466</v>
      </c>
      <c r="N36" s="242">
        <v>6687.2460000000001</v>
      </c>
      <c r="O36" s="244" t="s">
        <v>288</v>
      </c>
      <c r="P36" s="245">
        <v>13901.163</v>
      </c>
      <c r="Q36" s="246">
        <v>61350.413999999997</v>
      </c>
      <c r="R36" s="247">
        <v>6672.3519999999999</v>
      </c>
    </row>
    <row r="37" spans="2:20" ht="15.75" x14ac:dyDescent="0.25">
      <c r="B37" s="241" t="s">
        <v>125</v>
      </c>
      <c r="C37" s="242">
        <v>11716.383</v>
      </c>
      <c r="D37" s="243">
        <v>50330.87</v>
      </c>
      <c r="E37" s="242">
        <v>6139.0110000000004</v>
      </c>
      <c r="F37" s="244" t="s">
        <v>288</v>
      </c>
      <c r="G37" s="245">
        <v>12677.630999999999</v>
      </c>
      <c r="H37" s="246">
        <v>56272.334000000003</v>
      </c>
      <c r="I37" s="247">
        <v>6447.81</v>
      </c>
      <c r="J37" s="108"/>
      <c r="K37" s="241" t="s">
        <v>76</v>
      </c>
      <c r="L37" s="242">
        <v>14073.727999999999</v>
      </c>
      <c r="M37" s="243">
        <v>60492.830999999998</v>
      </c>
      <c r="N37" s="242">
        <v>5462.05</v>
      </c>
      <c r="O37" s="244" t="s">
        <v>128</v>
      </c>
      <c r="P37" s="245">
        <v>10573.874</v>
      </c>
      <c r="Q37" s="246">
        <v>45727.517999999996</v>
      </c>
      <c r="R37" s="247">
        <v>6087.3990000000003</v>
      </c>
    </row>
    <row r="38" spans="2:20" ht="15.75" x14ac:dyDescent="0.25">
      <c r="B38" s="241" t="s">
        <v>288</v>
      </c>
      <c r="C38" s="242">
        <v>10620.24</v>
      </c>
      <c r="D38" s="243">
        <v>45591.900999999998</v>
      </c>
      <c r="E38" s="242">
        <v>5105.2190000000001</v>
      </c>
      <c r="F38" s="244" t="s">
        <v>134</v>
      </c>
      <c r="G38" s="245">
        <v>10377.914000000001</v>
      </c>
      <c r="H38" s="246">
        <v>45721.898000000001</v>
      </c>
      <c r="I38" s="247">
        <v>4870.4399999999996</v>
      </c>
      <c r="J38" s="108"/>
      <c r="K38" s="241" t="s">
        <v>125</v>
      </c>
      <c r="L38" s="242">
        <v>6647.5940000000001</v>
      </c>
      <c r="M38" s="243">
        <v>28524.638999999999</v>
      </c>
      <c r="N38" s="242">
        <v>2631.14</v>
      </c>
      <c r="O38" s="244" t="s">
        <v>126</v>
      </c>
      <c r="P38" s="245">
        <v>10321.197</v>
      </c>
      <c r="Q38" s="246">
        <v>45369.021999999997</v>
      </c>
      <c r="R38" s="247">
        <v>4313.5050000000001</v>
      </c>
    </row>
    <row r="39" spans="2:20" ht="15.75" x14ac:dyDescent="0.25">
      <c r="B39" s="241" t="s">
        <v>223</v>
      </c>
      <c r="C39" s="242">
        <v>10157.951999999999</v>
      </c>
      <c r="D39" s="243">
        <v>43599.737999999998</v>
      </c>
      <c r="E39" s="242">
        <v>6208.4250000000002</v>
      </c>
      <c r="F39" s="244" t="s">
        <v>160</v>
      </c>
      <c r="G39" s="245">
        <v>10210.261</v>
      </c>
      <c r="H39" s="246">
        <v>45101.504999999997</v>
      </c>
      <c r="I39" s="247">
        <v>4405.3509999999997</v>
      </c>
      <c r="J39" s="108"/>
      <c r="K39" s="241" t="s">
        <v>131</v>
      </c>
      <c r="L39" s="242">
        <v>5963.4750000000004</v>
      </c>
      <c r="M39" s="243">
        <v>25658.798999999999</v>
      </c>
      <c r="N39" s="242">
        <v>2750.0940000000001</v>
      </c>
      <c r="O39" s="244" t="s">
        <v>131</v>
      </c>
      <c r="P39" s="245">
        <v>3797.616</v>
      </c>
      <c r="Q39" s="246">
        <v>16911.043000000001</v>
      </c>
      <c r="R39" s="247">
        <v>1577.127</v>
      </c>
    </row>
    <row r="40" spans="2:20" ht="15.75" x14ac:dyDescent="0.25">
      <c r="B40" s="241" t="s">
        <v>134</v>
      </c>
      <c r="C40" s="242">
        <v>9241.2340000000004</v>
      </c>
      <c r="D40" s="243">
        <v>39740.565000000002</v>
      </c>
      <c r="E40" s="242">
        <v>4786.0590000000002</v>
      </c>
      <c r="F40" s="244" t="s">
        <v>132</v>
      </c>
      <c r="G40" s="245">
        <v>9243.5540000000001</v>
      </c>
      <c r="H40" s="246">
        <v>40963.222000000002</v>
      </c>
      <c r="I40" s="247">
        <v>4010.1190000000001</v>
      </c>
      <c r="J40" s="108"/>
      <c r="K40" s="241" t="s">
        <v>136</v>
      </c>
      <c r="L40" s="242">
        <v>2752.0619999999999</v>
      </c>
      <c r="M40" s="243">
        <v>11819.547</v>
      </c>
      <c r="N40" s="242">
        <v>2687.1849999999999</v>
      </c>
      <c r="O40" s="244" t="s">
        <v>145</v>
      </c>
      <c r="P40" s="245">
        <v>2521.1819999999998</v>
      </c>
      <c r="Q40" s="246">
        <v>10994.887000000001</v>
      </c>
      <c r="R40" s="247">
        <v>3119.5079999999998</v>
      </c>
    </row>
    <row r="41" spans="2:20" ht="15.75" x14ac:dyDescent="0.25">
      <c r="B41" s="241" t="s">
        <v>160</v>
      </c>
      <c r="C41" s="242">
        <v>9115.1460000000006</v>
      </c>
      <c r="D41" s="243">
        <v>39137.881000000001</v>
      </c>
      <c r="E41" s="242">
        <v>4684.9769999999999</v>
      </c>
      <c r="F41" s="244" t="s">
        <v>125</v>
      </c>
      <c r="G41" s="245">
        <v>8283.8289999999997</v>
      </c>
      <c r="H41" s="246">
        <v>36403.853999999999</v>
      </c>
      <c r="I41" s="247">
        <v>3751.375</v>
      </c>
      <c r="J41" s="108"/>
      <c r="K41" s="241" t="s">
        <v>130</v>
      </c>
      <c r="L41" s="242">
        <v>1736.2919999999999</v>
      </c>
      <c r="M41" s="243">
        <v>7450.5</v>
      </c>
      <c r="N41" s="242">
        <v>807.75</v>
      </c>
      <c r="O41" s="244" t="s">
        <v>130</v>
      </c>
      <c r="P41" s="245">
        <v>2400.16</v>
      </c>
      <c r="Q41" s="246">
        <v>10605.923000000001</v>
      </c>
      <c r="R41" s="247">
        <v>1023.011</v>
      </c>
    </row>
    <row r="42" spans="2:20" ht="15.75" x14ac:dyDescent="0.25">
      <c r="B42" s="241" t="s">
        <v>280</v>
      </c>
      <c r="C42" s="242">
        <v>8422.1820000000007</v>
      </c>
      <c r="D42" s="243">
        <v>36234.955000000002</v>
      </c>
      <c r="E42" s="242">
        <v>4289.2330000000002</v>
      </c>
      <c r="F42" s="244" t="s">
        <v>138</v>
      </c>
      <c r="G42" s="245">
        <v>7053.6620000000003</v>
      </c>
      <c r="H42" s="246">
        <v>31094.915000000001</v>
      </c>
      <c r="I42" s="247">
        <v>3366.8420000000001</v>
      </c>
      <c r="J42" s="108"/>
      <c r="K42" s="241" t="s">
        <v>197</v>
      </c>
      <c r="L42" s="242">
        <v>1691.365</v>
      </c>
      <c r="M42" s="243">
        <v>7264.6030000000001</v>
      </c>
      <c r="N42" s="242">
        <v>884.14</v>
      </c>
      <c r="O42" s="244" t="s">
        <v>178</v>
      </c>
      <c r="P42" s="245">
        <v>2185.011</v>
      </c>
      <c r="Q42" s="246">
        <v>9413.7739999999994</v>
      </c>
      <c r="R42" s="247">
        <v>1041.1130000000001</v>
      </c>
    </row>
    <row r="43" spans="2:20" ht="15.75" x14ac:dyDescent="0.25">
      <c r="B43" s="241" t="s">
        <v>286</v>
      </c>
      <c r="C43" s="242">
        <v>6138.6</v>
      </c>
      <c r="D43" s="243">
        <v>26344.793000000001</v>
      </c>
      <c r="E43" s="242">
        <v>2153.3000000000002</v>
      </c>
      <c r="F43" s="244" t="s">
        <v>285</v>
      </c>
      <c r="G43" s="245">
        <v>6897.2</v>
      </c>
      <c r="H43" s="246">
        <v>31020.580999999998</v>
      </c>
      <c r="I43" s="247">
        <v>2705</v>
      </c>
      <c r="J43" s="108"/>
      <c r="K43" s="241" t="s">
        <v>147</v>
      </c>
      <c r="L43" s="242">
        <v>1540.248</v>
      </c>
      <c r="M43" s="243">
        <v>6613.6760000000004</v>
      </c>
      <c r="N43" s="242">
        <v>845.24699999999996</v>
      </c>
      <c r="O43" s="244" t="s">
        <v>137</v>
      </c>
      <c r="P43" s="245">
        <v>1834.296</v>
      </c>
      <c r="Q43" s="246">
        <v>7994.8850000000002</v>
      </c>
      <c r="R43" s="247">
        <v>920.529</v>
      </c>
    </row>
    <row r="44" spans="2:20" ht="15.75" x14ac:dyDescent="0.25">
      <c r="B44" s="241" t="s">
        <v>204</v>
      </c>
      <c r="C44" s="242">
        <v>5473.0410000000002</v>
      </c>
      <c r="D44" s="243">
        <v>23506.440999999999</v>
      </c>
      <c r="E44" s="242">
        <v>2830</v>
      </c>
      <c r="F44" s="244" t="s">
        <v>203</v>
      </c>
      <c r="G44" s="245">
        <v>4620.2510000000002</v>
      </c>
      <c r="H44" s="246">
        <v>20566.877</v>
      </c>
      <c r="I44" s="247">
        <v>578.08100000000002</v>
      </c>
      <c r="J44" s="108"/>
      <c r="K44" s="241" t="s">
        <v>129</v>
      </c>
      <c r="L44" s="242">
        <v>1272.1849999999999</v>
      </c>
      <c r="M44" s="243">
        <v>5457.5559999999996</v>
      </c>
      <c r="N44" s="242">
        <v>563.40599999999995</v>
      </c>
      <c r="O44" s="244" t="s">
        <v>129</v>
      </c>
      <c r="P44" s="245">
        <v>1636.165</v>
      </c>
      <c r="Q44" s="246">
        <v>7234.3670000000002</v>
      </c>
      <c r="R44" s="247">
        <v>603.82899999999995</v>
      </c>
    </row>
    <row r="45" spans="2:20" ht="15.75" x14ac:dyDescent="0.25">
      <c r="B45" s="241" t="s">
        <v>138</v>
      </c>
      <c r="C45" s="242">
        <v>5472.2539999999999</v>
      </c>
      <c r="D45" s="243">
        <v>23531.364000000001</v>
      </c>
      <c r="E45" s="242">
        <v>2865.1869999999999</v>
      </c>
      <c r="F45" s="244" t="s">
        <v>204</v>
      </c>
      <c r="G45" s="245">
        <v>4190.8999999999996</v>
      </c>
      <c r="H45" s="246">
        <v>18223.386999999999</v>
      </c>
      <c r="I45" s="247">
        <v>1811</v>
      </c>
      <c r="J45" s="108"/>
      <c r="K45" s="241" t="s">
        <v>135</v>
      </c>
      <c r="L45" s="242">
        <v>1166.212</v>
      </c>
      <c r="M45" s="243">
        <v>5035.134</v>
      </c>
      <c r="N45" s="242">
        <v>431.71199999999999</v>
      </c>
      <c r="O45" s="244" t="s">
        <v>125</v>
      </c>
      <c r="P45" s="245">
        <v>1138.231</v>
      </c>
      <c r="Q45" s="246">
        <v>4965.0320000000002</v>
      </c>
      <c r="R45" s="247">
        <v>482.70800000000003</v>
      </c>
      <c r="T45" s="289"/>
    </row>
    <row r="46" spans="2:20" ht="15.75" x14ac:dyDescent="0.25">
      <c r="B46" s="241" t="s">
        <v>224</v>
      </c>
      <c r="C46" s="242">
        <v>5345.22</v>
      </c>
      <c r="D46" s="243">
        <v>22946.708999999999</v>
      </c>
      <c r="E46" s="242">
        <v>2899.875</v>
      </c>
      <c r="F46" s="244" t="s">
        <v>136</v>
      </c>
      <c r="G46" s="245">
        <v>3809.34</v>
      </c>
      <c r="H46" s="246">
        <v>16737.825000000001</v>
      </c>
      <c r="I46" s="247">
        <v>2174.4670000000001</v>
      </c>
      <c r="J46" s="108"/>
      <c r="K46" s="241" t="s">
        <v>137</v>
      </c>
      <c r="L46" s="242">
        <v>1132.0650000000001</v>
      </c>
      <c r="M46" s="243">
        <v>4852.5870000000004</v>
      </c>
      <c r="N46" s="242">
        <v>635.15</v>
      </c>
      <c r="O46" s="244" t="s">
        <v>135</v>
      </c>
      <c r="P46" s="245">
        <v>724.12699999999995</v>
      </c>
      <c r="Q46" s="246">
        <v>3198.5949999999998</v>
      </c>
      <c r="R46" s="247">
        <v>396.91800000000001</v>
      </c>
    </row>
    <row r="47" spans="2:20" ht="15.75" x14ac:dyDescent="0.25">
      <c r="B47" s="241" t="s">
        <v>285</v>
      </c>
      <c r="C47" s="242">
        <v>5046.9979999999996</v>
      </c>
      <c r="D47" s="243">
        <v>21583.621999999999</v>
      </c>
      <c r="E47" s="242">
        <v>2707</v>
      </c>
      <c r="F47" s="244" t="s">
        <v>182</v>
      </c>
      <c r="G47" s="245">
        <v>3605.48</v>
      </c>
      <c r="H47" s="246">
        <v>15904.684999999999</v>
      </c>
      <c r="I47" s="247">
        <v>1371.2</v>
      </c>
      <c r="J47" s="108"/>
      <c r="K47" s="241" t="s">
        <v>143</v>
      </c>
      <c r="L47" s="242">
        <v>818.78399999999999</v>
      </c>
      <c r="M47" s="243">
        <v>3513.6370000000002</v>
      </c>
      <c r="N47" s="242">
        <v>360.37900000000002</v>
      </c>
      <c r="O47" s="244" t="s">
        <v>79</v>
      </c>
      <c r="P47" s="245">
        <v>665.37400000000002</v>
      </c>
      <c r="Q47" s="246">
        <v>2981.41</v>
      </c>
      <c r="R47" s="247">
        <v>319.26799999999997</v>
      </c>
    </row>
    <row r="48" spans="2:20" ht="16.5" thickBot="1" x14ac:dyDescent="0.3">
      <c r="B48" s="248" t="s">
        <v>132</v>
      </c>
      <c r="C48" s="249">
        <v>4992.4350000000004</v>
      </c>
      <c r="D48" s="250">
        <v>21468.833999999999</v>
      </c>
      <c r="E48" s="249">
        <v>2379.866</v>
      </c>
      <c r="F48" s="251" t="s">
        <v>286</v>
      </c>
      <c r="G48" s="252">
        <v>2883.1109999999999</v>
      </c>
      <c r="H48" s="253">
        <v>13048.778</v>
      </c>
      <c r="I48" s="254">
        <v>990</v>
      </c>
      <c r="J48" s="108"/>
      <c r="K48" s="248" t="s">
        <v>145</v>
      </c>
      <c r="L48" s="249">
        <v>773.16499999999996</v>
      </c>
      <c r="M48" s="250">
        <v>3333.7530000000002</v>
      </c>
      <c r="N48" s="249">
        <v>910.33100000000002</v>
      </c>
      <c r="O48" s="251" t="s">
        <v>147</v>
      </c>
      <c r="P48" s="252">
        <v>618.52099999999996</v>
      </c>
      <c r="Q48" s="253">
        <v>2721.4229999999998</v>
      </c>
      <c r="R48" s="254">
        <v>294.572</v>
      </c>
    </row>
    <row r="49" spans="2:18" ht="15.75" x14ac:dyDescent="0.25">
      <c r="B49" s="285"/>
      <c r="C49" s="286"/>
      <c r="D49" s="291"/>
      <c r="E49" s="291"/>
      <c r="F49" s="292"/>
      <c r="G49" s="293"/>
      <c r="H49" s="293"/>
      <c r="I49" s="287"/>
      <c r="J49" s="108"/>
      <c r="K49" s="285"/>
      <c r="L49" s="291"/>
      <c r="M49" s="291"/>
      <c r="N49" s="291"/>
      <c r="O49" s="292"/>
      <c r="P49" s="293"/>
      <c r="Q49" s="293"/>
      <c r="R49" s="287"/>
    </row>
    <row r="50" spans="2:18" ht="15.75" x14ac:dyDescent="0.25">
      <c r="B50" s="285"/>
      <c r="C50" s="286"/>
      <c r="D50" s="291"/>
      <c r="E50" s="291"/>
      <c r="F50" s="292"/>
      <c r="G50" s="293"/>
      <c r="H50" s="293"/>
      <c r="I50" s="287"/>
      <c r="J50" s="108"/>
      <c r="K50" s="285"/>
      <c r="L50" s="291"/>
      <c r="M50" s="291"/>
      <c r="N50" s="291"/>
      <c r="O50" s="292"/>
      <c r="P50" s="293"/>
      <c r="Q50" s="293"/>
      <c r="R50" s="287"/>
    </row>
    <row r="51" spans="2:18" ht="15.75" x14ac:dyDescent="0.25">
      <c r="B51" s="285"/>
      <c r="C51" s="286"/>
      <c r="D51" s="291"/>
      <c r="E51" s="291"/>
      <c r="F51" s="292"/>
      <c r="G51" s="293"/>
      <c r="H51" s="293"/>
      <c r="I51" s="287"/>
      <c r="J51" s="108"/>
      <c r="K51" s="285"/>
      <c r="L51" s="291"/>
      <c r="M51" s="291"/>
      <c r="N51" s="291"/>
      <c r="O51" s="292"/>
      <c r="P51" s="293"/>
      <c r="Q51" s="293"/>
      <c r="R51" s="287"/>
    </row>
    <row r="52" spans="2:18" ht="15.75" x14ac:dyDescent="0.25">
      <c r="B52" s="290" t="s">
        <v>214</v>
      </c>
      <c r="C52" s="295"/>
      <c r="D52" s="295"/>
      <c r="E52" s="295"/>
      <c r="F52" s="290"/>
      <c r="G52" s="296"/>
      <c r="H52" s="296"/>
      <c r="I52" s="287"/>
      <c r="J52" s="108"/>
      <c r="K52" s="290" t="s">
        <v>215</v>
      </c>
      <c r="L52" s="295"/>
      <c r="M52" s="295"/>
      <c r="N52" s="295"/>
      <c r="O52" s="290"/>
      <c r="P52" s="296"/>
      <c r="Q52" s="296"/>
      <c r="R52" s="287"/>
    </row>
    <row r="53" spans="2:18" ht="16.5" thickBot="1" x14ac:dyDescent="0.3">
      <c r="B53" s="285" t="s">
        <v>205</v>
      </c>
      <c r="C53" s="286"/>
      <c r="D53" s="291"/>
      <c r="E53" s="291"/>
      <c r="F53" s="292"/>
      <c r="G53" s="293"/>
      <c r="H53" s="293"/>
      <c r="I53" s="287"/>
      <c r="J53" s="108"/>
      <c r="K53" s="285" t="s">
        <v>205</v>
      </c>
      <c r="L53" s="291"/>
      <c r="M53" s="291"/>
      <c r="N53" s="291"/>
      <c r="O53" s="292"/>
      <c r="P53" s="293"/>
      <c r="Q53" s="293"/>
      <c r="R53" s="287"/>
    </row>
    <row r="54" spans="2:18" ht="21" thickBot="1" x14ac:dyDescent="0.35">
      <c r="B54" s="105" t="s">
        <v>121</v>
      </c>
      <c r="C54" s="106"/>
      <c r="D54" s="106"/>
      <c r="E54" s="106"/>
      <c r="F54" s="106"/>
      <c r="G54" s="106"/>
      <c r="H54" s="106"/>
      <c r="I54" s="107"/>
      <c r="J54" s="108"/>
      <c r="K54" s="105" t="s">
        <v>122</v>
      </c>
      <c r="L54" s="106"/>
      <c r="M54" s="106"/>
      <c r="N54" s="106"/>
      <c r="O54" s="106"/>
      <c r="P54" s="106"/>
      <c r="Q54" s="106"/>
      <c r="R54" s="107"/>
    </row>
    <row r="55" spans="2:18" ht="19.5" thickBot="1" x14ac:dyDescent="0.35">
      <c r="B55" s="255" t="s">
        <v>305</v>
      </c>
      <c r="C55" s="256"/>
      <c r="D55" s="257"/>
      <c r="E55" s="258"/>
      <c r="F55" s="255" t="s">
        <v>306</v>
      </c>
      <c r="G55" s="256"/>
      <c r="H55" s="257"/>
      <c r="I55" s="258"/>
      <c r="J55" s="108"/>
      <c r="K55" s="255" t="s">
        <v>305</v>
      </c>
      <c r="L55" s="256"/>
      <c r="M55" s="257"/>
      <c r="N55" s="258"/>
      <c r="O55" s="255" t="s">
        <v>306</v>
      </c>
      <c r="P55" s="256"/>
      <c r="Q55" s="257"/>
      <c r="R55" s="258"/>
    </row>
    <row r="56" spans="2:18" ht="29.25" thickBot="1" x14ac:dyDescent="0.25">
      <c r="B56" s="109" t="s">
        <v>123</v>
      </c>
      <c r="C56" s="110" t="s">
        <v>100</v>
      </c>
      <c r="D56" s="111" t="s">
        <v>150</v>
      </c>
      <c r="E56" s="112" t="s">
        <v>124</v>
      </c>
      <c r="F56" s="109" t="s">
        <v>123</v>
      </c>
      <c r="G56" s="110" t="s">
        <v>100</v>
      </c>
      <c r="H56" s="111" t="s">
        <v>150</v>
      </c>
      <c r="I56" s="112" t="s">
        <v>124</v>
      </c>
      <c r="J56" s="108"/>
      <c r="K56" s="109" t="s">
        <v>123</v>
      </c>
      <c r="L56" s="110" t="s">
        <v>100</v>
      </c>
      <c r="M56" s="111" t="s">
        <v>150</v>
      </c>
      <c r="N56" s="112" t="s">
        <v>124</v>
      </c>
      <c r="O56" s="109" t="s">
        <v>123</v>
      </c>
      <c r="P56" s="110" t="s">
        <v>100</v>
      </c>
      <c r="Q56" s="111" t="s">
        <v>150</v>
      </c>
      <c r="R56" s="112" t="s">
        <v>124</v>
      </c>
    </row>
    <row r="57" spans="2:18" ht="16.5" thickBot="1" x14ac:dyDescent="0.3">
      <c r="B57" s="227" t="s">
        <v>114</v>
      </c>
      <c r="C57" s="228">
        <v>102904.47500000001</v>
      </c>
      <c r="D57" s="229">
        <v>441899.804</v>
      </c>
      <c r="E57" s="230">
        <v>87630.226999999999</v>
      </c>
      <c r="F57" s="231" t="s">
        <v>114</v>
      </c>
      <c r="G57" s="232">
        <v>93015.381999999998</v>
      </c>
      <c r="H57" s="233">
        <v>409541.33299999998</v>
      </c>
      <c r="I57" s="230">
        <v>83566.585000000006</v>
      </c>
      <c r="J57" s="108"/>
      <c r="K57" s="227" t="s">
        <v>114</v>
      </c>
      <c r="L57" s="228">
        <v>59886.385999999999</v>
      </c>
      <c r="M57" s="229">
        <v>257193.07500000001</v>
      </c>
      <c r="N57" s="230">
        <v>51270.108999999997</v>
      </c>
      <c r="O57" s="231" t="s">
        <v>114</v>
      </c>
      <c r="P57" s="232">
        <v>53411.423000000003</v>
      </c>
      <c r="Q57" s="233">
        <v>234578.28200000001</v>
      </c>
      <c r="R57" s="230">
        <v>42720.722999999998</v>
      </c>
    </row>
    <row r="58" spans="2:18" ht="15.75" x14ac:dyDescent="0.25">
      <c r="B58" s="234" t="s">
        <v>136</v>
      </c>
      <c r="C58" s="235">
        <v>13854.31</v>
      </c>
      <c r="D58" s="236">
        <v>59497.112000000001</v>
      </c>
      <c r="E58" s="235">
        <v>12802.64</v>
      </c>
      <c r="F58" s="237" t="s">
        <v>136</v>
      </c>
      <c r="G58" s="238">
        <v>16207.785</v>
      </c>
      <c r="H58" s="239">
        <v>71402.769</v>
      </c>
      <c r="I58" s="240">
        <v>14608.332</v>
      </c>
      <c r="J58" s="108"/>
      <c r="K58" s="234" t="s">
        <v>77</v>
      </c>
      <c r="L58" s="235">
        <v>26005.58</v>
      </c>
      <c r="M58" s="236">
        <v>111677.822</v>
      </c>
      <c r="N58" s="235">
        <v>22333.113000000001</v>
      </c>
      <c r="O58" s="237" t="s">
        <v>77</v>
      </c>
      <c r="P58" s="238">
        <v>19892.773000000001</v>
      </c>
      <c r="Q58" s="239">
        <v>87444.755000000005</v>
      </c>
      <c r="R58" s="240">
        <v>14698.058999999999</v>
      </c>
    </row>
    <row r="59" spans="2:18" ht="15.75" x14ac:dyDescent="0.25">
      <c r="B59" s="241" t="s">
        <v>128</v>
      </c>
      <c r="C59" s="242">
        <v>10697.986000000001</v>
      </c>
      <c r="D59" s="243">
        <v>45940.796999999999</v>
      </c>
      <c r="E59" s="242">
        <v>8475.884</v>
      </c>
      <c r="F59" s="244" t="s">
        <v>133</v>
      </c>
      <c r="G59" s="245">
        <v>11316.665000000001</v>
      </c>
      <c r="H59" s="246">
        <v>49794.764000000003</v>
      </c>
      <c r="I59" s="247">
        <v>16958.955999999998</v>
      </c>
      <c r="J59" s="108"/>
      <c r="K59" s="241" t="s">
        <v>131</v>
      </c>
      <c r="L59" s="242">
        <v>10800.210999999999</v>
      </c>
      <c r="M59" s="243">
        <v>46387.093999999997</v>
      </c>
      <c r="N59" s="242">
        <v>11527.741</v>
      </c>
      <c r="O59" s="244" t="s">
        <v>131</v>
      </c>
      <c r="P59" s="245">
        <v>12796.887000000001</v>
      </c>
      <c r="Q59" s="246">
        <v>56172.533000000003</v>
      </c>
      <c r="R59" s="247">
        <v>13167.084999999999</v>
      </c>
    </row>
    <row r="60" spans="2:18" ht="15.75" x14ac:dyDescent="0.25">
      <c r="B60" s="241" t="s">
        <v>133</v>
      </c>
      <c r="C60" s="242">
        <v>9220.8150000000005</v>
      </c>
      <c r="D60" s="243">
        <v>39589.428</v>
      </c>
      <c r="E60" s="242">
        <v>9508.3040000000001</v>
      </c>
      <c r="F60" s="244" t="s">
        <v>128</v>
      </c>
      <c r="G60" s="245">
        <v>9197.4179999999997</v>
      </c>
      <c r="H60" s="246">
        <v>40424.474000000002</v>
      </c>
      <c r="I60" s="247">
        <v>7288.63</v>
      </c>
      <c r="J60" s="108"/>
      <c r="K60" s="241" t="s">
        <v>129</v>
      </c>
      <c r="L60" s="242">
        <v>10689.933999999999</v>
      </c>
      <c r="M60" s="243">
        <v>45906.408000000003</v>
      </c>
      <c r="N60" s="242">
        <v>7700.509</v>
      </c>
      <c r="O60" s="244" t="s">
        <v>129</v>
      </c>
      <c r="P60" s="245">
        <v>8584.9619999999995</v>
      </c>
      <c r="Q60" s="246">
        <v>37649.211000000003</v>
      </c>
      <c r="R60" s="247">
        <v>5652.9260000000004</v>
      </c>
    </row>
    <row r="61" spans="2:18" ht="15.75" x14ac:dyDescent="0.25">
      <c r="B61" s="241" t="s">
        <v>127</v>
      </c>
      <c r="C61" s="242">
        <v>8317.777</v>
      </c>
      <c r="D61" s="243">
        <v>35716.887999999999</v>
      </c>
      <c r="E61" s="242">
        <v>6481.1629999999996</v>
      </c>
      <c r="F61" s="244" t="s">
        <v>77</v>
      </c>
      <c r="G61" s="245">
        <v>7759.902</v>
      </c>
      <c r="H61" s="246">
        <v>34205.14</v>
      </c>
      <c r="I61" s="247">
        <v>7416.0360000000001</v>
      </c>
      <c r="J61" s="108"/>
      <c r="K61" s="241" t="s">
        <v>130</v>
      </c>
      <c r="L61" s="242">
        <v>5384.4070000000002</v>
      </c>
      <c r="M61" s="243">
        <v>23142.04</v>
      </c>
      <c r="N61" s="242">
        <v>4804.335</v>
      </c>
      <c r="O61" s="244" t="s">
        <v>130</v>
      </c>
      <c r="P61" s="245">
        <v>7289.6760000000004</v>
      </c>
      <c r="Q61" s="246">
        <v>32089.210999999999</v>
      </c>
      <c r="R61" s="247">
        <v>6028.0919999999996</v>
      </c>
    </row>
    <row r="62" spans="2:18" ht="15.75" x14ac:dyDescent="0.25">
      <c r="B62" s="241" t="s">
        <v>129</v>
      </c>
      <c r="C62" s="242">
        <v>7590.8239999999996</v>
      </c>
      <c r="D62" s="243">
        <v>32606.135999999999</v>
      </c>
      <c r="E62" s="242">
        <v>7341.183</v>
      </c>
      <c r="F62" s="244" t="s">
        <v>127</v>
      </c>
      <c r="G62" s="245">
        <v>6520.8119999999999</v>
      </c>
      <c r="H62" s="246">
        <v>28731.805</v>
      </c>
      <c r="I62" s="247">
        <v>5443.5780000000004</v>
      </c>
      <c r="J62" s="108"/>
      <c r="K62" s="241" t="s">
        <v>76</v>
      </c>
      <c r="L62" s="242">
        <v>2566.3090000000002</v>
      </c>
      <c r="M62" s="243">
        <v>11026.800999999999</v>
      </c>
      <c r="N62" s="242">
        <v>1439.0989999999999</v>
      </c>
      <c r="O62" s="244" t="s">
        <v>76</v>
      </c>
      <c r="P62" s="245">
        <v>1833.9459999999999</v>
      </c>
      <c r="Q62" s="246">
        <v>8043.4080000000004</v>
      </c>
      <c r="R62" s="247">
        <v>1040.8920000000001</v>
      </c>
    </row>
    <row r="63" spans="2:18" ht="15.75" x14ac:dyDescent="0.25">
      <c r="B63" s="241" t="s">
        <v>77</v>
      </c>
      <c r="C63" s="242">
        <v>6984.7340000000004</v>
      </c>
      <c r="D63" s="243">
        <v>29986.312999999998</v>
      </c>
      <c r="E63" s="242">
        <v>7269.1059999999998</v>
      </c>
      <c r="F63" s="244" t="s">
        <v>129</v>
      </c>
      <c r="G63" s="245">
        <v>4754.5770000000002</v>
      </c>
      <c r="H63" s="246">
        <v>20920.496999999999</v>
      </c>
      <c r="I63" s="247">
        <v>4632.9350000000004</v>
      </c>
      <c r="J63" s="108"/>
      <c r="K63" s="241" t="s">
        <v>128</v>
      </c>
      <c r="L63" s="242">
        <v>1496.1510000000001</v>
      </c>
      <c r="M63" s="243">
        <v>6404.97</v>
      </c>
      <c r="N63" s="242">
        <v>870.59699999999998</v>
      </c>
      <c r="O63" s="244" t="s">
        <v>127</v>
      </c>
      <c r="P63" s="245">
        <v>554.03499999999997</v>
      </c>
      <c r="Q63" s="246">
        <v>2420.4769999999999</v>
      </c>
      <c r="R63" s="247">
        <v>270.24099999999999</v>
      </c>
    </row>
    <row r="64" spans="2:18" ht="15.75" x14ac:dyDescent="0.25">
      <c r="B64" s="241" t="s">
        <v>138</v>
      </c>
      <c r="C64" s="242">
        <v>6612.75</v>
      </c>
      <c r="D64" s="243">
        <v>28394.877</v>
      </c>
      <c r="E64" s="242">
        <v>7070.0820000000003</v>
      </c>
      <c r="F64" s="244" t="s">
        <v>147</v>
      </c>
      <c r="G64" s="245">
        <v>4742.8379999999997</v>
      </c>
      <c r="H64" s="246">
        <v>20867.449000000001</v>
      </c>
      <c r="I64" s="247">
        <v>2572.1889999999999</v>
      </c>
      <c r="J64" s="108"/>
      <c r="K64" s="241" t="s">
        <v>197</v>
      </c>
      <c r="L64" s="242">
        <v>620.36800000000005</v>
      </c>
      <c r="M64" s="243">
        <v>2663.0880000000002</v>
      </c>
      <c r="N64" s="242">
        <v>721.28300000000002</v>
      </c>
      <c r="O64" s="244" t="s">
        <v>288</v>
      </c>
      <c r="P64" s="245">
        <v>449.92099999999999</v>
      </c>
      <c r="Q64" s="246">
        <v>1948.9190000000001</v>
      </c>
      <c r="R64" s="247">
        <v>211.904</v>
      </c>
    </row>
    <row r="65" spans="2:18" ht="15.75" x14ac:dyDescent="0.25">
      <c r="B65" s="241" t="s">
        <v>147</v>
      </c>
      <c r="C65" s="242">
        <v>4459.4759999999997</v>
      </c>
      <c r="D65" s="243">
        <v>19158.105</v>
      </c>
      <c r="E65" s="242">
        <v>2522.77</v>
      </c>
      <c r="F65" s="244" t="s">
        <v>180</v>
      </c>
      <c r="G65" s="245">
        <v>4671.3469999999998</v>
      </c>
      <c r="H65" s="246">
        <v>20620.288</v>
      </c>
      <c r="I65" s="247">
        <v>2076.5749999999998</v>
      </c>
      <c r="J65" s="108"/>
      <c r="K65" s="241" t="s">
        <v>127</v>
      </c>
      <c r="L65" s="242">
        <v>577.50599999999997</v>
      </c>
      <c r="M65" s="243">
        <v>2484.2220000000002</v>
      </c>
      <c r="N65" s="242">
        <v>311.70400000000001</v>
      </c>
      <c r="O65" s="244" t="s">
        <v>197</v>
      </c>
      <c r="P65" s="245">
        <v>389.36</v>
      </c>
      <c r="Q65" s="246">
        <v>1708.684</v>
      </c>
      <c r="R65" s="247">
        <v>408.202</v>
      </c>
    </row>
    <row r="66" spans="2:18" ht="15.75" x14ac:dyDescent="0.25">
      <c r="B66" s="241" t="s">
        <v>137</v>
      </c>
      <c r="C66" s="242">
        <v>3611.2159999999999</v>
      </c>
      <c r="D66" s="243">
        <v>15508.694</v>
      </c>
      <c r="E66" s="242">
        <v>2885.002</v>
      </c>
      <c r="F66" s="244" t="s">
        <v>197</v>
      </c>
      <c r="G66" s="245">
        <v>4306.3</v>
      </c>
      <c r="H66" s="246">
        <v>19032.830999999998</v>
      </c>
      <c r="I66" s="247">
        <v>4177.4440000000004</v>
      </c>
      <c r="J66" s="108"/>
      <c r="K66" s="241" t="s">
        <v>138</v>
      </c>
      <c r="L66" s="242">
        <v>455.29399999999998</v>
      </c>
      <c r="M66" s="243">
        <v>1955.4110000000001</v>
      </c>
      <c r="N66" s="242">
        <v>564.18499999999995</v>
      </c>
      <c r="O66" s="244" t="s">
        <v>178</v>
      </c>
      <c r="P66" s="245">
        <v>272.67200000000003</v>
      </c>
      <c r="Q66" s="246">
        <v>1179.354</v>
      </c>
      <c r="R66" s="247">
        <v>187.255</v>
      </c>
    </row>
    <row r="67" spans="2:18" ht="15.75" x14ac:dyDescent="0.25">
      <c r="B67" s="241" t="s">
        <v>288</v>
      </c>
      <c r="C67" s="242">
        <v>3590.78</v>
      </c>
      <c r="D67" s="243">
        <v>15424.195</v>
      </c>
      <c r="E67" s="242">
        <v>2369.5619999999999</v>
      </c>
      <c r="F67" s="244" t="s">
        <v>178</v>
      </c>
      <c r="G67" s="245">
        <v>3339.1120000000001</v>
      </c>
      <c r="H67" s="246">
        <v>14696.766</v>
      </c>
      <c r="I67" s="247">
        <v>1595.9059999999999</v>
      </c>
      <c r="J67" s="108"/>
      <c r="K67" s="241" t="s">
        <v>125</v>
      </c>
      <c r="L67" s="242">
        <v>386.96699999999998</v>
      </c>
      <c r="M67" s="243">
        <v>1662.451</v>
      </c>
      <c r="N67" s="242">
        <v>560.976</v>
      </c>
      <c r="O67" s="244" t="s">
        <v>126</v>
      </c>
      <c r="P67" s="245">
        <v>257.935</v>
      </c>
      <c r="Q67" s="246">
        <v>1122.8510000000001</v>
      </c>
      <c r="R67" s="247">
        <v>125.033</v>
      </c>
    </row>
    <row r="68" spans="2:18" ht="15.75" x14ac:dyDescent="0.25">
      <c r="B68" s="241" t="s">
        <v>178</v>
      </c>
      <c r="C68" s="242">
        <v>3538.373</v>
      </c>
      <c r="D68" s="243">
        <v>15201.053</v>
      </c>
      <c r="E68" s="242">
        <v>1685.5709999999999</v>
      </c>
      <c r="F68" s="244" t="s">
        <v>138</v>
      </c>
      <c r="G68" s="245">
        <v>3234.239</v>
      </c>
      <c r="H68" s="246">
        <v>14165.442999999999</v>
      </c>
      <c r="I68" s="247">
        <v>3872.6529999999998</v>
      </c>
      <c r="J68" s="108"/>
      <c r="K68" s="241" t="s">
        <v>288</v>
      </c>
      <c r="L68" s="242">
        <v>201.827</v>
      </c>
      <c r="M68" s="243">
        <v>865.678</v>
      </c>
      <c r="N68" s="242">
        <v>83.132000000000005</v>
      </c>
      <c r="O68" s="244" t="s">
        <v>125</v>
      </c>
      <c r="P68" s="245">
        <v>254.58500000000001</v>
      </c>
      <c r="Q68" s="246">
        <v>1125.2180000000001</v>
      </c>
      <c r="R68" s="247">
        <v>418.29599999999999</v>
      </c>
    </row>
    <row r="69" spans="2:18" ht="15.75" x14ac:dyDescent="0.25">
      <c r="B69" s="241" t="s">
        <v>145</v>
      </c>
      <c r="C69" s="242">
        <v>3520.09</v>
      </c>
      <c r="D69" s="243">
        <v>15114.164000000001</v>
      </c>
      <c r="E69" s="242">
        <v>2481.0210000000002</v>
      </c>
      <c r="F69" s="244" t="s">
        <v>288</v>
      </c>
      <c r="G69" s="245">
        <v>2681.3870000000002</v>
      </c>
      <c r="H69" s="246">
        <v>11815.143</v>
      </c>
      <c r="I69" s="247">
        <v>1844.6880000000001</v>
      </c>
      <c r="J69" s="108"/>
      <c r="K69" s="241" t="s">
        <v>145</v>
      </c>
      <c r="L69" s="242">
        <v>161.60599999999999</v>
      </c>
      <c r="M69" s="243">
        <v>693.65099999999995</v>
      </c>
      <c r="N69" s="242">
        <v>114.657</v>
      </c>
      <c r="O69" s="244" t="s">
        <v>143</v>
      </c>
      <c r="P69" s="245">
        <v>190.41</v>
      </c>
      <c r="Q69" s="246">
        <v>841.27099999999996</v>
      </c>
      <c r="R69" s="247">
        <v>90.384</v>
      </c>
    </row>
    <row r="70" spans="2:18" ht="15.75" x14ac:dyDescent="0.25">
      <c r="B70" s="241" t="s">
        <v>180</v>
      </c>
      <c r="C70" s="242">
        <v>3458.9760000000001</v>
      </c>
      <c r="D70" s="243">
        <v>14870.829</v>
      </c>
      <c r="E70" s="242">
        <v>1631.45</v>
      </c>
      <c r="F70" s="244" t="s">
        <v>131</v>
      </c>
      <c r="G70" s="245">
        <v>2510.8359999999998</v>
      </c>
      <c r="H70" s="246">
        <v>11044.645</v>
      </c>
      <c r="I70" s="247">
        <v>2007.4380000000001</v>
      </c>
      <c r="J70" s="108"/>
      <c r="K70" s="241" t="s">
        <v>126</v>
      </c>
      <c r="L70" s="242">
        <v>140.16499999999999</v>
      </c>
      <c r="M70" s="243">
        <v>600.45600000000002</v>
      </c>
      <c r="N70" s="242">
        <v>26.75</v>
      </c>
      <c r="O70" s="244" t="s">
        <v>128</v>
      </c>
      <c r="P70" s="245">
        <v>154.66999999999999</v>
      </c>
      <c r="Q70" s="246">
        <v>666.91</v>
      </c>
      <c r="R70" s="247">
        <v>66.588999999999999</v>
      </c>
    </row>
    <row r="71" spans="2:18" ht="15.75" x14ac:dyDescent="0.25">
      <c r="B71" s="241" t="s">
        <v>131</v>
      </c>
      <c r="C71" s="242">
        <v>2846.154</v>
      </c>
      <c r="D71" s="243">
        <v>12221.716</v>
      </c>
      <c r="E71" s="242">
        <v>2171.3960000000002</v>
      </c>
      <c r="F71" s="244" t="s">
        <v>79</v>
      </c>
      <c r="G71" s="245">
        <v>2125.326</v>
      </c>
      <c r="H71" s="246">
        <v>9344.0879999999997</v>
      </c>
      <c r="I71" s="247">
        <v>1817.326</v>
      </c>
      <c r="J71" s="108"/>
      <c r="K71" s="241" t="s">
        <v>178</v>
      </c>
      <c r="L71" s="242">
        <v>108.16200000000001</v>
      </c>
      <c r="M71" s="243">
        <v>466.464</v>
      </c>
      <c r="N71" s="242">
        <v>70.628</v>
      </c>
      <c r="O71" s="244" t="s">
        <v>138</v>
      </c>
      <c r="P71" s="245">
        <v>147.036</v>
      </c>
      <c r="Q71" s="246">
        <v>652.73199999999997</v>
      </c>
      <c r="R71" s="247">
        <v>158.422</v>
      </c>
    </row>
    <row r="72" spans="2:18" ht="15.75" x14ac:dyDescent="0.25">
      <c r="B72" s="241" t="s">
        <v>197</v>
      </c>
      <c r="C72" s="242">
        <v>2335.848</v>
      </c>
      <c r="D72" s="243">
        <v>10031.232</v>
      </c>
      <c r="E72" s="242">
        <v>2058.1909999999998</v>
      </c>
      <c r="F72" s="244" t="s">
        <v>126</v>
      </c>
      <c r="G72" s="245">
        <v>1533.903</v>
      </c>
      <c r="H72" s="246">
        <v>6758.4250000000002</v>
      </c>
      <c r="I72" s="247">
        <v>1542.623</v>
      </c>
      <c r="J72" s="108"/>
      <c r="K72" s="241" t="s">
        <v>135</v>
      </c>
      <c r="L72" s="242">
        <v>105.33</v>
      </c>
      <c r="M72" s="243">
        <v>452.82299999999998</v>
      </c>
      <c r="N72" s="242">
        <v>30.46</v>
      </c>
      <c r="O72" s="244" t="s">
        <v>137</v>
      </c>
      <c r="P72" s="245">
        <v>73.629000000000005</v>
      </c>
      <c r="Q72" s="246">
        <v>328.37</v>
      </c>
      <c r="R72" s="247">
        <v>38.100999999999999</v>
      </c>
    </row>
    <row r="73" spans="2:18" ht="16.5" thickBot="1" x14ac:dyDescent="0.3">
      <c r="B73" s="248" t="s">
        <v>79</v>
      </c>
      <c r="C73" s="249">
        <v>2033.1949999999999</v>
      </c>
      <c r="D73" s="250">
        <v>8730.2649999999994</v>
      </c>
      <c r="E73" s="249">
        <v>1857.761</v>
      </c>
      <c r="F73" s="251" t="s">
        <v>219</v>
      </c>
      <c r="G73" s="252">
        <v>1178.7950000000001</v>
      </c>
      <c r="H73" s="253">
        <v>5277.8559999999998</v>
      </c>
      <c r="I73" s="254">
        <v>686</v>
      </c>
      <c r="J73" s="108"/>
      <c r="K73" s="248" t="s">
        <v>147</v>
      </c>
      <c r="L73" s="249">
        <v>62.128</v>
      </c>
      <c r="M73" s="250">
        <v>267.79700000000003</v>
      </c>
      <c r="N73" s="249">
        <v>36.978999999999999</v>
      </c>
      <c r="O73" s="251" t="s">
        <v>192</v>
      </c>
      <c r="P73" s="252">
        <v>68.376000000000005</v>
      </c>
      <c r="Q73" s="253">
        <v>301.02</v>
      </c>
      <c r="R73" s="254">
        <v>56.634999999999998</v>
      </c>
    </row>
    <row r="74" spans="2:18" ht="15.75" x14ac:dyDescent="0.25">
      <c r="B74" s="285"/>
      <c r="C74" s="291"/>
      <c r="D74" s="291"/>
      <c r="E74" s="291"/>
      <c r="F74" s="292"/>
      <c r="G74" s="293"/>
      <c r="H74" s="293"/>
      <c r="I74" s="287"/>
      <c r="J74" s="108"/>
      <c r="K74" s="292"/>
      <c r="L74" s="291"/>
      <c r="M74" s="291"/>
      <c r="N74" s="291"/>
      <c r="O74" s="292"/>
      <c r="P74" s="293"/>
      <c r="Q74" s="293"/>
      <c r="R74" s="287"/>
    </row>
    <row r="75" spans="2:18" ht="15.75" x14ac:dyDescent="0.25">
      <c r="B75" s="285"/>
      <c r="C75" s="291"/>
      <c r="D75" s="291"/>
      <c r="E75" s="291"/>
      <c r="F75" s="292"/>
      <c r="G75" s="293"/>
      <c r="H75" s="293"/>
      <c r="I75" s="287"/>
      <c r="J75" s="108"/>
      <c r="K75" s="292"/>
      <c r="L75" s="291"/>
      <c r="M75" s="291"/>
      <c r="N75" s="291"/>
      <c r="O75" s="292"/>
      <c r="P75" s="293"/>
      <c r="Q75" s="293"/>
      <c r="R75" s="287"/>
    </row>
    <row r="76" spans="2:18" ht="15.75" x14ac:dyDescent="0.25">
      <c r="B76" s="285"/>
      <c r="C76" s="291"/>
      <c r="D76" s="291"/>
      <c r="E76" s="291"/>
      <c r="F76" s="292"/>
      <c r="G76" s="293"/>
      <c r="H76" s="293"/>
      <c r="I76" s="287"/>
      <c r="J76" s="108"/>
      <c r="K76" s="292"/>
      <c r="L76" s="291"/>
      <c r="M76" s="291"/>
      <c r="N76" s="291"/>
      <c r="O76" s="292"/>
      <c r="P76" s="293"/>
      <c r="Q76" s="293"/>
      <c r="R76" s="287"/>
    </row>
    <row r="77" spans="2:18" ht="15.75" x14ac:dyDescent="0.25">
      <c r="B77" s="288" t="s">
        <v>216</v>
      </c>
      <c r="C77" s="295"/>
      <c r="D77" s="295"/>
      <c r="E77" s="295"/>
      <c r="F77" s="290"/>
      <c r="G77" s="296"/>
      <c r="H77" s="296"/>
      <c r="I77" s="297"/>
      <c r="J77" s="108"/>
      <c r="K77" s="290" t="s">
        <v>217</v>
      </c>
      <c r="L77" s="295"/>
      <c r="M77" s="295"/>
      <c r="N77" s="295"/>
      <c r="O77" s="290"/>
      <c r="P77" s="296"/>
      <c r="Q77" s="296"/>
      <c r="R77" s="297"/>
    </row>
    <row r="78" spans="2:18" ht="16.5" thickBot="1" x14ac:dyDescent="0.3">
      <c r="B78" s="285" t="s">
        <v>205</v>
      </c>
      <c r="C78" s="291"/>
      <c r="D78" s="291"/>
      <c r="E78" s="291"/>
      <c r="F78" s="292"/>
      <c r="G78" s="293"/>
      <c r="H78" s="293"/>
      <c r="I78" s="287"/>
      <c r="J78" s="108"/>
      <c r="K78" s="292" t="s">
        <v>205</v>
      </c>
      <c r="L78" s="291"/>
      <c r="M78" s="291"/>
      <c r="N78" s="291"/>
      <c r="O78" s="292"/>
      <c r="P78" s="293"/>
      <c r="Q78" s="293"/>
      <c r="R78" s="287"/>
    </row>
    <row r="79" spans="2:18" ht="21" thickBot="1" x14ac:dyDescent="0.35">
      <c r="B79" s="105" t="s">
        <v>121</v>
      </c>
      <c r="C79" s="106"/>
      <c r="D79" s="106"/>
      <c r="E79" s="106"/>
      <c r="F79" s="106"/>
      <c r="G79" s="106"/>
      <c r="H79" s="106"/>
      <c r="I79" s="107"/>
      <c r="J79" s="108"/>
      <c r="K79" s="105" t="s">
        <v>122</v>
      </c>
      <c r="L79" s="106"/>
      <c r="M79" s="106"/>
      <c r="N79" s="106"/>
      <c r="O79" s="106"/>
      <c r="P79" s="106"/>
      <c r="Q79" s="106"/>
      <c r="R79" s="107"/>
    </row>
    <row r="80" spans="2:18" ht="19.5" thickBot="1" x14ac:dyDescent="0.35">
      <c r="B80" s="255" t="s">
        <v>305</v>
      </c>
      <c r="C80" s="256"/>
      <c r="D80" s="257"/>
      <c r="E80" s="258"/>
      <c r="F80" s="255" t="s">
        <v>306</v>
      </c>
      <c r="G80" s="256"/>
      <c r="H80" s="257"/>
      <c r="I80" s="258"/>
      <c r="J80" s="108"/>
      <c r="K80" s="255" t="s">
        <v>305</v>
      </c>
      <c r="L80" s="256"/>
      <c r="M80" s="257"/>
      <c r="N80" s="258"/>
      <c r="O80" s="255" t="s">
        <v>306</v>
      </c>
      <c r="P80" s="256"/>
      <c r="Q80" s="257"/>
      <c r="R80" s="258"/>
    </row>
    <row r="81" spans="2:18" ht="29.25" thickBot="1" x14ac:dyDescent="0.25">
      <c r="B81" s="109" t="s">
        <v>123</v>
      </c>
      <c r="C81" s="110" t="s">
        <v>100</v>
      </c>
      <c r="D81" s="111" t="s">
        <v>150</v>
      </c>
      <c r="E81" s="112" t="s">
        <v>124</v>
      </c>
      <c r="F81" s="109" t="s">
        <v>123</v>
      </c>
      <c r="G81" s="110" t="s">
        <v>100</v>
      </c>
      <c r="H81" s="111" t="s">
        <v>150</v>
      </c>
      <c r="I81" s="112" t="s">
        <v>124</v>
      </c>
      <c r="J81" s="108"/>
      <c r="K81" s="109" t="s">
        <v>123</v>
      </c>
      <c r="L81" s="110" t="s">
        <v>100</v>
      </c>
      <c r="M81" s="111" t="s">
        <v>150</v>
      </c>
      <c r="N81" s="112" t="s">
        <v>124</v>
      </c>
      <c r="O81" s="109" t="s">
        <v>123</v>
      </c>
      <c r="P81" s="110" t="s">
        <v>100</v>
      </c>
      <c r="Q81" s="111" t="s">
        <v>150</v>
      </c>
      <c r="R81" s="112" t="s">
        <v>124</v>
      </c>
    </row>
    <row r="82" spans="2:18" ht="16.5" thickBot="1" x14ac:dyDescent="0.3">
      <c r="B82" s="227" t="s">
        <v>114</v>
      </c>
      <c r="C82" s="228">
        <v>147577.19699999999</v>
      </c>
      <c r="D82" s="229">
        <v>633861.43799999997</v>
      </c>
      <c r="E82" s="230">
        <v>153180.45199999999</v>
      </c>
      <c r="F82" s="231" t="s">
        <v>114</v>
      </c>
      <c r="G82" s="232">
        <v>154041.51300000001</v>
      </c>
      <c r="H82" s="233">
        <v>677428.52800000005</v>
      </c>
      <c r="I82" s="230">
        <v>171180.97099999999</v>
      </c>
      <c r="J82" s="108"/>
      <c r="K82" s="227" t="s">
        <v>114</v>
      </c>
      <c r="L82" s="228">
        <v>35838.338000000003</v>
      </c>
      <c r="M82" s="229">
        <v>153912.15900000001</v>
      </c>
      <c r="N82" s="230">
        <v>57160.199000000001</v>
      </c>
      <c r="O82" s="231" t="s">
        <v>114</v>
      </c>
      <c r="P82" s="232">
        <v>49603.377</v>
      </c>
      <c r="Q82" s="233">
        <v>218622.76199999999</v>
      </c>
      <c r="R82" s="230">
        <v>77539.585999999996</v>
      </c>
    </row>
    <row r="83" spans="2:18" ht="15.75" x14ac:dyDescent="0.25">
      <c r="B83" s="234" t="s">
        <v>288</v>
      </c>
      <c r="C83" s="235">
        <v>41670.449000000001</v>
      </c>
      <c r="D83" s="236">
        <v>179004.424</v>
      </c>
      <c r="E83" s="235">
        <v>34879.417000000001</v>
      </c>
      <c r="F83" s="237" t="s">
        <v>288</v>
      </c>
      <c r="G83" s="238">
        <v>36741.152999999998</v>
      </c>
      <c r="H83" s="239">
        <v>161316.22899999999</v>
      </c>
      <c r="I83" s="240">
        <v>32950.966</v>
      </c>
      <c r="J83" s="108"/>
      <c r="K83" s="234" t="s">
        <v>77</v>
      </c>
      <c r="L83" s="235">
        <v>8068.55</v>
      </c>
      <c r="M83" s="236">
        <v>34647.968000000001</v>
      </c>
      <c r="N83" s="235">
        <v>8989.3029999999999</v>
      </c>
      <c r="O83" s="237" t="s">
        <v>77</v>
      </c>
      <c r="P83" s="238">
        <v>10448.835999999999</v>
      </c>
      <c r="Q83" s="239">
        <v>46117.186999999998</v>
      </c>
      <c r="R83" s="240">
        <v>14483.264999999999</v>
      </c>
    </row>
    <row r="84" spans="2:18" ht="15.75" x14ac:dyDescent="0.25">
      <c r="B84" s="241" t="s">
        <v>160</v>
      </c>
      <c r="C84" s="242">
        <v>16537.62</v>
      </c>
      <c r="D84" s="243">
        <v>71024.904999999999</v>
      </c>
      <c r="E84" s="242">
        <v>19453.784</v>
      </c>
      <c r="F84" s="244" t="s">
        <v>160</v>
      </c>
      <c r="G84" s="245">
        <v>31744.413</v>
      </c>
      <c r="H84" s="246">
        <v>140373.40700000001</v>
      </c>
      <c r="I84" s="247">
        <v>41511.722000000002</v>
      </c>
      <c r="J84" s="108"/>
      <c r="K84" s="241" t="s">
        <v>131</v>
      </c>
      <c r="L84" s="242">
        <v>5439.3059999999996</v>
      </c>
      <c r="M84" s="243">
        <v>23364.412</v>
      </c>
      <c r="N84" s="242">
        <v>8282.5949999999993</v>
      </c>
      <c r="O84" s="244" t="s">
        <v>288</v>
      </c>
      <c r="P84" s="245">
        <v>6159.1589999999997</v>
      </c>
      <c r="Q84" s="246">
        <v>27054.276000000002</v>
      </c>
      <c r="R84" s="247">
        <v>6074.8410000000003</v>
      </c>
    </row>
    <row r="85" spans="2:18" ht="15.75" x14ac:dyDescent="0.25">
      <c r="B85" s="241" t="s">
        <v>204</v>
      </c>
      <c r="C85" s="242">
        <v>13272.832</v>
      </c>
      <c r="D85" s="243">
        <v>57008.432999999997</v>
      </c>
      <c r="E85" s="242">
        <v>14799.763999999999</v>
      </c>
      <c r="F85" s="244" t="s">
        <v>77</v>
      </c>
      <c r="G85" s="245">
        <v>8585.2479999999996</v>
      </c>
      <c r="H85" s="246">
        <v>37622.120000000003</v>
      </c>
      <c r="I85" s="247">
        <v>21408.412</v>
      </c>
      <c r="J85" s="108"/>
      <c r="K85" s="241" t="s">
        <v>288</v>
      </c>
      <c r="L85" s="242">
        <v>5411.241</v>
      </c>
      <c r="M85" s="243">
        <v>23228.777999999998</v>
      </c>
      <c r="N85" s="242">
        <v>5036.4629999999997</v>
      </c>
      <c r="O85" s="244" t="s">
        <v>136</v>
      </c>
      <c r="P85" s="245">
        <v>5564.9650000000001</v>
      </c>
      <c r="Q85" s="246">
        <v>24637.628000000001</v>
      </c>
      <c r="R85" s="247">
        <v>2561.4740000000002</v>
      </c>
    </row>
    <row r="86" spans="2:18" ht="15.75" x14ac:dyDescent="0.25">
      <c r="B86" s="241" t="s">
        <v>77</v>
      </c>
      <c r="C86" s="242">
        <v>8895.0110000000004</v>
      </c>
      <c r="D86" s="243">
        <v>38193.322</v>
      </c>
      <c r="E86" s="242">
        <v>21195.699000000001</v>
      </c>
      <c r="F86" s="244" t="s">
        <v>204</v>
      </c>
      <c r="G86" s="245">
        <v>7672.915</v>
      </c>
      <c r="H86" s="246">
        <v>33921.531000000003</v>
      </c>
      <c r="I86" s="247">
        <v>9304</v>
      </c>
      <c r="J86" s="108"/>
      <c r="K86" s="241" t="s">
        <v>128</v>
      </c>
      <c r="L86" s="242">
        <v>3995.7719999999999</v>
      </c>
      <c r="M86" s="243">
        <v>17151.591</v>
      </c>
      <c r="N86" s="242">
        <v>23622.057000000001</v>
      </c>
      <c r="O86" s="244" t="s">
        <v>76</v>
      </c>
      <c r="P86" s="245">
        <v>5261.9530000000004</v>
      </c>
      <c r="Q86" s="246">
        <v>23210.323</v>
      </c>
      <c r="R86" s="247">
        <v>5953.1170000000002</v>
      </c>
    </row>
    <row r="87" spans="2:18" ht="15.75" x14ac:dyDescent="0.25">
      <c r="B87" s="241" t="s">
        <v>218</v>
      </c>
      <c r="C87" s="242">
        <v>5436.4</v>
      </c>
      <c r="D87" s="243">
        <v>23358.344000000001</v>
      </c>
      <c r="E87" s="242">
        <v>6187</v>
      </c>
      <c r="F87" s="244" t="s">
        <v>133</v>
      </c>
      <c r="G87" s="245">
        <v>6509.0780000000004</v>
      </c>
      <c r="H87" s="246">
        <v>28521.422999999999</v>
      </c>
      <c r="I87" s="247">
        <v>1638.9970000000001</v>
      </c>
      <c r="J87" s="108"/>
      <c r="K87" s="241" t="s">
        <v>133</v>
      </c>
      <c r="L87" s="242">
        <v>2201.183</v>
      </c>
      <c r="M87" s="243">
        <v>9453.7250000000004</v>
      </c>
      <c r="N87" s="242">
        <v>1335.252</v>
      </c>
      <c r="O87" s="244" t="s">
        <v>125</v>
      </c>
      <c r="P87" s="245">
        <v>4887.0950000000003</v>
      </c>
      <c r="Q87" s="246">
        <v>21491.991999999998</v>
      </c>
      <c r="R87" s="247">
        <v>1343.566</v>
      </c>
    </row>
    <row r="88" spans="2:18" ht="15.75" x14ac:dyDescent="0.25">
      <c r="B88" s="241" t="s">
        <v>127</v>
      </c>
      <c r="C88" s="242">
        <v>4688.3050000000003</v>
      </c>
      <c r="D88" s="243">
        <v>20135.449000000001</v>
      </c>
      <c r="E88" s="242">
        <v>3230.518</v>
      </c>
      <c r="F88" s="244" t="s">
        <v>218</v>
      </c>
      <c r="G88" s="245">
        <v>5419.7759999999998</v>
      </c>
      <c r="H88" s="246">
        <v>23727.991999999998</v>
      </c>
      <c r="I88" s="247">
        <v>6517</v>
      </c>
      <c r="J88" s="108"/>
      <c r="K88" s="241" t="s">
        <v>125</v>
      </c>
      <c r="L88" s="242">
        <v>2032.6790000000001</v>
      </c>
      <c r="M88" s="243">
        <v>8762.223</v>
      </c>
      <c r="N88" s="242">
        <v>2195.6370000000002</v>
      </c>
      <c r="O88" s="244" t="s">
        <v>131</v>
      </c>
      <c r="P88" s="245">
        <v>4775.5510000000004</v>
      </c>
      <c r="Q88" s="246">
        <v>21085.188999999998</v>
      </c>
      <c r="R88" s="247">
        <v>7285.8410000000003</v>
      </c>
    </row>
    <row r="89" spans="2:18" ht="15.75" x14ac:dyDescent="0.25">
      <c r="B89" s="241" t="s">
        <v>133</v>
      </c>
      <c r="C89" s="242">
        <v>4189.4120000000003</v>
      </c>
      <c r="D89" s="243">
        <v>17980.088</v>
      </c>
      <c r="E89" s="242">
        <v>1356.579</v>
      </c>
      <c r="F89" s="244" t="s">
        <v>219</v>
      </c>
      <c r="G89" s="245">
        <v>4152.085</v>
      </c>
      <c r="H89" s="246">
        <v>18343.831999999999</v>
      </c>
      <c r="I89" s="247">
        <v>4425.5</v>
      </c>
      <c r="J89" s="108"/>
      <c r="K89" s="241" t="s">
        <v>76</v>
      </c>
      <c r="L89" s="242">
        <v>2027.296</v>
      </c>
      <c r="M89" s="243">
        <v>8697.5580000000009</v>
      </c>
      <c r="N89" s="242">
        <v>1323.961</v>
      </c>
      <c r="O89" s="244" t="s">
        <v>128</v>
      </c>
      <c r="P89" s="245">
        <v>3513.0309999999999</v>
      </c>
      <c r="Q89" s="246">
        <v>15486.29</v>
      </c>
      <c r="R89" s="247">
        <v>29620.552</v>
      </c>
    </row>
    <row r="90" spans="2:18" ht="15.75" x14ac:dyDescent="0.25">
      <c r="B90" s="241" t="s">
        <v>145</v>
      </c>
      <c r="C90" s="242">
        <v>3819.3580000000002</v>
      </c>
      <c r="D90" s="243">
        <v>16396.54</v>
      </c>
      <c r="E90" s="242">
        <v>1060.972</v>
      </c>
      <c r="F90" s="244" t="s">
        <v>127</v>
      </c>
      <c r="G90" s="245">
        <v>4013.4940000000001</v>
      </c>
      <c r="H90" s="246">
        <v>17532.065999999999</v>
      </c>
      <c r="I90" s="247">
        <v>2630.5250000000001</v>
      </c>
      <c r="J90" s="108"/>
      <c r="K90" s="241" t="s">
        <v>143</v>
      </c>
      <c r="L90" s="242">
        <v>981.22500000000002</v>
      </c>
      <c r="M90" s="243">
        <v>4216.1390000000001</v>
      </c>
      <c r="N90" s="242">
        <v>467.529</v>
      </c>
      <c r="O90" s="244" t="s">
        <v>133</v>
      </c>
      <c r="P90" s="245">
        <v>2341.3809999999999</v>
      </c>
      <c r="Q90" s="246">
        <v>10277.951999999999</v>
      </c>
      <c r="R90" s="247">
        <v>701.42499999999995</v>
      </c>
    </row>
    <row r="91" spans="2:18" ht="15.75" x14ac:dyDescent="0.25">
      <c r="B91" s="241" t="s">
        <v>125</v>
      </c>
      <c r="C91" s="242">
        <v>3597.6370000000002</v>
      </c>
      <c r="D91" s="243">
        <v>15443.216</v>
      </c>
      <c r="E91" s="242">
        <v>2957.36</v>
      </c>
      <c r="F91" s="244" t="s">
        <v>125</v>
      </c>
      <c r="G91" s="245">
        <v>3984.0819999999999</v>
      </c>
      <c r="H91" s="246">
        <v>17457.172999999999</v>
      </c>
      <c r="I91" s="247">
        <v>3717.1559999999999</v>
      </c>
      <c r="J91" s="108"/>
      <c r="K91" s="241" t="s">
        <v>220</v>
      </c>
      <c r="L91" s="242">
        <v>969.72699999999998</v>
      </c>
      <c r="M91" s="243">
        <v>4163.67</v>
      </c>
      <c r="N91" s="242">
        <v>1480</v>
      </c>
      <c r="O91" s="244" t="s">
        <v>129</v>
      </c>
      <c r="P91" s="245">
        <v>1508.547</v>
      </c>
      <c r="Q91" s="246">
        <v>6603.9780000000001</v>
      </c>
      <c r="R91" s="247">
        <v>2434.7350000000001</v>
      </c>
    </row>
    <row r="92" spans="2:18" ht="15.75" x14ac:dyDescent="0.25">
      <c r="B92" s="241" t="s">
        <v>219</v>
      </c>
      <c r="C92" s="242">
        <v>3242.97</v>
      </c>
      <c r="D92" s="243">
        <v>13915.164000000001</v>
      </c>
      <c r="E92" s="242">
        <v>3502</v>
      </c>
      <c r="F92" s="244" t="s">
        <v>280</v>
      </c>
      <c r="G92" s="245">
        <v>3766.2159999999999</v>
      </c>
      <c r="H92" s="246">
        <v>16694.603999999999</v>
      </c>
      <c r="I92" s="247">
        <v>4702</v>
      </c>
      <c r="J92" s="108"/>
      <c r="K92" s="241" t="s">
        <v>138</v>
      </c>
      <c r="L92" s="242">
        <v>856.96900000000005</v>
      </c>
      <c r="M92" s="243">
        <v>3679.0520000000001</v>
      </c>
      <c r="N92" s="242">
        <v>265.774</v>
      </c>
      <c r="O92" s="244" t="s">
        <v>79</v>
      </c>
      <c r="P92" s="245">
        <v>968.36099999999999</v>
      </c>
      <c r="Q92" s="246">
        <v>4243.1239999999998</v>
      </c>
      <c r="R92" s="247">
        <v>3094.5369999999998</v>
      </c>
    </row>
    <row r="93" spans="2:18" ht="15.75" x14ac:dyDescent="0.25">
      <c r="B93" s="241" t="s">
        <v>186</v>
      </c>
      <c r="C93" s="242">
        <v>3044.01</v>
      </c>
      <c r="D93" s="243">
        <v>13075.46</v>
      </c>
      <c r="E93" s="242">
        <v>3518.1</v>
      </c>
      <c r="F93" s="244" t="s">
        <v>76</v>
      </c>
      <c r="G93" s="245">
        <v>3713.7739999999999</v>
      </c>
      <c r="H93" s="246">
        <v>16261.169</v>
      </c>
      <c r="I93" s="247">
        <v>3344.6060000000002</v>
      </c>
      <c r="J93" s="108"/>
      <c r="K93" s="241" t="s">
        <v>129</v>
      </c>
      <c r="L93" s="242">
        <v>781.73400000000004</v>
      </c>
      <c r="M93" s="243">
        <v>3368.0120000000002</v>
      </c>
      <c r="N93" s="242">
        <v>560.57100000000003</v>
      </c>
      <c r="O93" s="244" t="s">
        <v>143</v>
      </c>
      <c r="P93" s="245">
        <v>681.38099999999997</v>
      </c>
      <c r="Q93" s="246">
        <v>2986.797</v>
      </c>
      <c r="R93" s="247">
        <v>310.471</v>
      </c>
    </row>
    <row r="94" spans="2:18" ht="15.75" x14ac:dyDescent="0.25">
      <c r="B94" s="241" t="s">
        <v>76</v>
      </c>
      <c r="C94" s="242">
        <v>2684.92</v>
      </c>
      <c r="D94" s="243">
        <v>11525.942999999999</v>
      </c>
      <c r="E94" s="242">
        <v>2695.6030000000001</v>
      </c>
      <c r="F94" s="244" t="s">
        <v>226</v>
      </c>
      <c r="G94" s="245">
        <v>2512.127</v>
      </c>
      <c r="H94" s="246">
        <v>10950.797</v>
      </c>
      <c r="I94" s="247">
        <v>2814.6</v>
      </c>
      <c r="J94" s="108"/>
      <c r="K94" s="241" t="s">
        <v>135</v>
      </c>
      <c r="L94" s="242">
        <v>714.96</v>
      </c>
      <c r="M94" s="243">
        <v>3065.8589999999999</v>
      </c>
      <c r="N94" s="242">
        <v>983.94299999999998</v>
      </c>
      <c r="O94" s="244" t="s">
        <v>126</v>
      </c>
      <c r="P94" s="245">
        <v>663.64</v>
      </c>
      <c r="Q94" s="246">
        <v>2875.3739999999998</v>
      </c>
      <c r="R94" s="247">
        <v>395.82600000000002</v>
      </c>
    </row>
    <row r="95" spans="2:18" ht="15.75" x14ac:dyDescent="0.25">
      <c r="B95" s="241" t="s">
        <v>138</v>
      </c>
      <c r="C95" s="242">
        <v>2462.7359999999999</v>
      </c>
      <c r="D95" s="243">
        <v>10572.987999999999</v>
      </c>
      <c r="E95" s="242">
        <v>2093.3319999999999</v>
      </c>
      <c r="F95" s="244" t="s">
        <v>182</v>
      </c>
      <c r="G95" s="245">
        <v>1879.835</v>
      </c>
      <c r="H95" s="246">
        <v>8286.0869999999995</v>
      </c>
      <c r="I95" s="247">
        <v>1615.75</v>
      </c>
      <c r="J95" s="108"/>
      <c r="K95" s="241" t="s">
        <v>79</v>
      </c>
      <c r="L95" s="242">
        <v>491.762</v>
      </c>
      <c r="M95" s="243">
        <v>2113.7820000000002</v>
      </c>
      <c r="N95" s="242">
        <v>1024.3699999999999</v>
      </c>
      <c r="O95" s="244" t="s">
        <v>135</v>
      </c>
      <c r="P95" s="245">
        <v>603.94899999999996</v>
      </c>
      <c r="Q95" s="246">
        <v>2655.85</v>
      </c>
      <c r="R95" s="247">
        <v>508.005</v>
      </c>
    </row>
    <row r="96" spans="2:18" ht="15.75" x14ac:dyDescent="0.25">
      <c r="B96" s="241" t="s">
        <v>226</v>
      </c>
      <c r="C96" s="242">
        <v>2250.136</v>
      </c>
      <c r="D96" s="243">
        <v>9676.2710000000006</v>
      </c>
      <c r="E96" s="242">
        <v>2372</v>
      </c>
      <c r="F96" s="244" t="s">
        <v>224</v>
      </c>
      <c r="G96" s="245">
        <v>1848.806</v>
      </c>
      <c r="H96" s="246">
        <v>8205.6020000000008</v>
      </c>
      <c r="I96" s="247">
        <v>2476.4949999999999</v>
      </c>
      <c r="J96" s="108"/>
      <c r="K96" s="241" t="s">
        <v>136</v>
      </c>
      <c r="L96" s="242">
        <v>424.22800000000001</v>
      </c>
      <c r="M96" s="243">
        <v>1822.385</v>
      </c>
      <c r="N96" s="242">
        <v>307.113</v>
      </c>
      <c r="O96" s="244" t="s">
        <v>147</v>
      </c>
      <c r="P96" s="245">
        <v>454.34100000000001</v>
      </c>
      <c r="Q96" s="246">
        <v>2021.9069999999999</v>
      </c>
      <c r="R96" s="247">
        <v>721.16700000000003</v>
      </c>
    </row>
    <row r="97" spans="2:18" ht="15.75" x14ac:dyDescent="0.25">
      <c r="B97" s="241" t="s">
        <v>280</v>
      </c>
      <c r="C97" s="242">
        <v>2146.3310000000001</v>
      </c>
      <c r="D97" s="243">
        <v>9213.4670000000006</v>
      </c>
      <c r="E97" s="242">
        <v>2328.0259999999998</v>
      </c>
      <c r="F97" s="244" t="s">
        <v>223</v>
      </c>
      <c r="G97" s="245">
        <v>1834.9670000000001</v>
      </c>
      <c r="H97" s="246">
        <v>8093.174</v>
      </c>
      <c r="I97" s="247">
        <v>1723</v>
      </c>
      <c r="J97" s="108"/>
      <c r="K97" s="241" t="s">
        <v>160</v>
      </c>
      <c r="L97" s="242">
        <v>316.27499999999998</v>
      </c>
      <c r="M97" s="243">
        <v>1346.7329999999999</v>
      </c>
      <c r="N97" s="242">
        <v>83.503</v>
      </c>
      <c r="O97" s="244" t="s">
        <v>137</v>
      </c>
      <c r="P97" s="245">
        <v>410.23899999999998</v>
      </c>
      <c r="Q97" s="246">
        <v>1835.825</v>
      </c>
      <c r="R97" s="247">
        <v>254.952</v>
      </c>
    </row>
    <row r="98" spans="2:18" ht="16.5" thickBot="1" x14ac:dyDescent="0.3">
      <c r="B98" s="248" t="s">
        <v>257</v>
      </c>
      <c r="C98" s="249">
        <v>1922.8050000000001</v>
      </c>
      <c r="D98" s="250">
        <v>8267.9060000000009</v>
      </c>
      <c r="E98" s="249">
        <v>2117</v>
      </c>
      <c r="F98" s="251" t="s">
        <v>257</v>
      </c>
      <c r="G98" s="252">
        <v>1750.279</v>
      </c>
      <c r="H98" s="253">
        <v>7664.241</v>
      </c>
      <c r="I98" s="254">
        <v>1871</v>
      </c>
      <c r="J98" s="108"/>
      <c r="K98" s="248" t="s">
        <v>197</v>
      </c>
      <c r="L98" s="249">
        <v>286.97000000000003</v>
      </c>
      <c r="M98" s="250">
        <v>1231.328</v>
      </c>
      <c r="N98" s="249">
        <v>420</v>
      </c>
      <c r="O98" s="251" t="s">
        <v>220</v>
      </c>
      <c r="P98" s="252">
        <v>294.19600000000003</v>
      </c>
      <c r="Q98" s="253">
        <v>1280.654</v>
      </c>
      <c r="R98" s="254">
        <v>401.15199999999999</v>
      </c>
    </row>
    <row r="101" spans="2:18" ht="16.5" x14ac:dyDescent="0.25">
      <c r="B101" s="103"/>
      <c r="C101" s="103"/>
      <c r="D101" s="103"/>
      <c r="E101" s="103"/>
      <c r="F101" s="103"/>
      <c r="G101" s="103"/>
      <c r="H101" s="103"/>
      <c r="I101" s="104"/>
      <c r="J101" s="104"/>
      <c r="K101" s="103"/>
      <c r="L101" s="103"/>
      <c r="M101" s="103"/>
      <c r="N101" s="103"/>
      <c r="O101" s="103"/>
      <c r="P101" s="103"/>
      <c r="Q101" s="103"/>
      <c r="R101" s="104"/>
    </row>
    <row r="102" spans="2:18" ht="16.5" x14ac:dyDescent="0.25">
      <c r="B102" s="103" t="s">
        <v>210</v>
      </c>
      <c r="C102" s="103"/>
      <c r="D102" s="103"/>
      <c r="E102" s="103"/>
      <c r="F102" s="103"/>
      <c r="G102" s="104"/>
      <c r="H102" s="104"/>
      <c r="I102" s="104"/>
      <c r="J102" s="104"/>
      <c r="K102" s="103" t="s">
        <v>211</v>
      </c>
      <c r="L102" s="103"/>
      <c r="M102" s="103"/>
      <c r="N102" s="103"/>
      <c r="O102" s="103"/>
      <c r="P102" s="104"/>
      <c r="R102" s="104"/>
    </row>
    <row r="103" spans="2:18" ht="17.25" thickBot="1" x14ac:dyDescent="0.3">
      <c r="B103" s="259" t="s">
        <v>205</v>
      </c>
      <c r="C103" s="103"/>
      <c r="D103" s="103"/>
      <c r="E103" s="103"/>
      <c r="F103" s="103"/>
      <c r="G103" s="104"/>
      <c r="H103" s="104"/>
      <c r="I103" s="104"/>
      <c r="J103" s="104"/>
      <c r="K103" s="259" t="s">
        <v>205</v>
      </c>
      <c r="L103" s="103"/>
      <c r="M103" s="103"/>
      <c r="N103" s="103"/>
      <c r="O103" s="103"/>
      <c r="P103" s="104"/>
      <c r="R103" s="104"/>
    </row>
    <row r="104" spans="2:18" ht="21" thickBot="1" x14ac:dyDescent="0.35">
      <c r="B104" s="105" t="s">
        <v>121</v>
      </c>
      <c r="C104" s="106"/>
      <c r="D104" s="106"/>
      <c r="E104" s="106"/>
      <c r="F104" s="106"/>
      <c r="G104" s="106"/>
      <c r="H104" s="106"/>
      <c r="I104" s="107"/>
      <c r="J104" s="108"/>
      <c r="K104" s="105" t="s">
        <v>122</v>
      </c>
      <c r="L104" s="106"/>
      <c r="M104" s="106"/>
      <c r="N104" s="106"/>
      <c r="O104" s="106"/>
      <c r="P104" s="106"/>
      <c r="Q104" s="106"/>
      <c r="R104" s="107"/>
    </row>
    <row r="105" spans="2:18" ht="19.5" thickBot="1" x14ac:dyDescent="0.35">
      <c r="B105" s="255" t="s">
        <v>305</v>
      </c>
      <c r="C105" s="256"/>
      <c r="D105" s="257"/>
      <c r="E105" s="258"/>
      <c r="F105" s="255" t="s">
        <v>306</v>
      </c>
      <c r="G105" s="256"/>
      <c r="H105" s="257"/>
      <c r="I105" s="258"/>
      <c r="J105" s="108"/>
      <c r="K105" s="255" t="s">
        <v>305</v>
      </c>
      <c r="L105" s="256"/>
      <c r="M105" s="257"/>
      <c r="N105" s="258"/>
      <c r="O105" s="255" t="s">
        <v>306</v>
      </c>
      <c r="P105" s="256"/>
      <c r="Q105" s="257"/>
      <c r="R105" s="258"/>
    </row>
    <row r="106" spans="2:18" ht="29.25" thickBot="1" x14ac:dyDescent="0.25">
      <c r="B106" s="109" t="s">
        <v>123</v>
      </c>
      <c r="C106" s="110" t="s">
        <v>100</v>
      </c>
      <c r="D106" s="111" t="s">
        <v>150</v>
      </c>
      <c r="E106" s="112" t="s">
        <v>124</v>
      </c>
      <c r="F106" s="109" t="s">
        <v>123</v>
      </c>
      <c r="G106" s="110" t="s">
        <v>100</v>
      </c>
      <c r="H106" s="111" t="s">
        <v>150</v>
      </c>
      <c r="I106" s="112" t="s">
        <v>124</v>
      </c>
      <c r="J106" s="108"/>
      <c r="K106" s="109" t="s">
        <v>123</v>
      </c>
      <c r="L106" s="110" t="s">
        <v>100</v>
      </c>
      <c r="M106" s="111" t="s">
        <v>150</v>
      </c>
      <c r="N106" s="112" t="s">
        <v>124</v>
      </c>
      <c r="O106" s="109" t="s">
        <v>123</v>
      </c>
      <c r="P106" s="110" t="s">
        <v>100</v>
      </c>
      <c r="Q106" s="111" t="s">
        <v>150</v>
      </c>
      <c r="R106" s="112" t="s">
        <v>124</v>
      </c>
    </row>
    <row r="107" spans="2:18" ht="16.5" thickBot="1" x14ac:dyDescent="0.3">
      <c r="B107" s="227" t="s">
        <v>114</v>
      </c>
      <c r="C107" s="228">
        <v>187035.98499999999</v>
      </c>
      <c r="D107" s="229">
        <v>802992.45299999998</v>
      </c>
      <c r="E107" s="230">
        <v>45789.96</v>
      </c>
      <c r="F107" s="231" t="s">
        <v>114</v>
      </c>
      <c r="G107" s="232">
        <v>157016.80100000001</v>
      </c>
      <c r="H107" s="233">
        <v>689234.46699999995</v>
      </c>
      <c r="I107" s="230">
        <v>45932.985000000001</v>
      </c>
      <c r="J107" s="108"/>
      <c r="K107" s="227" t="s">
        <v>114</v>
      </c>
      <c r="L107" s="228">
        <v>63279.900999999998</v>
      </c>
      <c r="M107" s="229">
        <v>271944.712</v>
      </c>
      <c r="N107" s="230">
        <v>12391.011</v>
      </c>
      <c r="O107" s="231" t="s">
        <v>114</v>
      </c>
      <c r="P107" s="232">
        <v>53912.012000000002</v>
      </c>
      <c r="Q107" s="233">
        <v>237304.31899999999</v>
      </c>
      <c r="R107" s="230">
        <v>13036.736000000001</v>
      </c>
    </row>
    <row r="108" spans="2:18" ht="15.75" x14ac:dyDescent="0.25">
      <c r="B108" s="234" t="s">
        <v>129</v>
      </c>
      <c r="C108" s="235">
        <v>32802.120000000003</v>
      </c>
      <c r="D108" s="236">
        <v>140959.97899999999</v>
      </c>
      <c r="E108" s="235">
        <v>8236.1239999999998</v>
      </c>
      <c r="F108" s="237" t="s">
        <v>129</v>
      </c>
      <c r="G108" s="238">
        <v>19825.594000000001</v>
      </c>
      <c r="H108" s="239">
        <v>86960.262000000002</v>
      </c>
      <c r="I108" s="240">
        <v>6093.6469999999999</v>
      </c>
      <c r="J108" s="108"/>
      <c r="K108" s="234" t="s">
        <v>288</v>
      </c>
      <c r="L108" s="235">
        <v>23358.418000000001</v>
      </c>
      <c r="M108" s="236">
        <v>100300.02899999999</v>
      </c>
      <c r="N108" s="235">
        <v>4427.8459999999995</v>
      </c>
      <c r="O108" s="237" t="s">
        <v>77</v>
      </c>
      <c r="P108" s="238">
        <v>17052.089</v>
      </c>
      <c r="Q108" s="239">
        <v>75152.372000000003</v>
      </c>
      <c r="R108" s="240">
        <v>3977.9769999999999</v>
      </c>
    </row>
    <row r="109" spans="2:18" ht="15.75" x14ac:dyDescent="0.25">
      <c r="B109" s="241" t="s">
        <v>288</v>
      </c>
      <c r="C109" s="242">
        <v>22753.347000000002</v>
      </c>
      <c r="D109" s="243">
        <v>97642.534</v>
      </c>
      <c r="E109" s="242">
        <v>5571.9279999999999</v>
      </c>
      <c r="F109" s="244" t="s">
        <v>288</v>
      </c>
      <c r="G109" s="245">
        <v>17002.419999999998</v>
      </c>
      <c r="H109" s="246">
        <v>74312.896999999997</v>
      </c>
      <c r="I109" s="247">
        <v>5269.951</v>
      </c>
      <c r="J109" s="108"/>
      <c r="K109" s="241" t="s">
        <v>77</v>
      </c>
      <c r="L109" s="242">
        <v>20356.671999999999</v>
      </c>
      <c r="M109" s="243">
        <v>87440.107999999993</v>
      </c>
      <c r="N109" s="242">
        <v>3761.3879999999999</v>
      </c>
      <c r="O109" s="244" t="s">
        <v>136</v>
      </c>
      <c r="P109" s="245">
        <v>6427.9179999999997</v>
      </c>
      <c r="Q109" s="246">
        <v>27943.561000000002</v>
      </c>
      <c r="R109" s="247">
        <v>1290.5630000000001</v>
      </c>
    </row>
    <row r="110" spans="2:18" ht="15.75" x14ac:dyDescent="0.25">
      <c r="B110" s="241" t="s">
        <v>77</v>
      </c>
      <c r="C110" s="242">
        <v>21822.203000000001</v>
      </c>
      <c r="D110" s="243">
        <v>93694.183999999994</v>
      </c>
      <c r="E110" s="242">
        <v>5509.2280000000001</v>
      </c>
      <c r="F110" s="244" t="s">
        <v>197</v>
      </c>
      <c r="G110" s="245">
        <v>16127.710999999999</v>
      </c>
      <c r="H110" s="246">
        <v>71108.116999999998</v>
      </c>
      <c r="I110" s="247">
        <v>5037.576</v>
      </c>
      <c r="J110" s="108"/>
      <c r="K110" s="241" t="s">
        <v>136</v>
      </c>
      <c r="L110" s="242">
        <v>3360.7280000000001</v>
      </c>
      <c r="M110" s="243">
        <v>14483.106</v>
      </c>
      <c r="N110" s="242">
        <v>734.70699999999999</v>
      </c>
      <c r="O110" s="244" t="s">
        <v>131</v>
      </c>
      <c r="P110" s="245">
        <v>5937.7910000000002</v>
      </c>
      <c r="Q110" s="246">
        <v>26049.362000000001</v>
      </c>
      <c r="R110" s="247">
        <v>1499.385</v>
      </c>
    </row>
    <row r="111" spans="2:18" ht="15.75" x14ac:dyDescent="0.25">
      <c r="B111" s="241" t="s">
        <v>138</v>
      </c>
      <c r="C111" s="242">
        <v>13951.565000000001</v>
      </c>
      <c r="D111" s="243">
        <v>59918.938999999998</v>
      </c>
      <c r="E111" s="242">
        <v>3507.6840000000002</v>
      </c>
      <c r="F111" s="244" t="s">
        <v>138</v>
      </c>
      <c r="G111" s="245">
        <v>15206.293</v>
      </c>
      <c r="H111" s="246">
        <v>66439.976999999999</v>
      </c>
      <c r="I111" s="247">
        <v>4273.982</v>
      </c>
      <c r="J111" s="108"/>
      <c r="K111" s="241" t="s">
        <v>126</v>
      </c>
      <c r="L111" s="242">
        <v>3309.4340000000002</v>
      </c>
      <c r="M111" s="243">
        <v>14244.761</v>
      </c>
      <c r="N111" s="242">
        <v>851.02499999999998</v>
      </c>
      <c r="O111" s="244" t="s">
        <v>126</v>
      </c>
      <c r="P111" s="245">
        <v>5188.924</v>
      </c>
      <c r="Q111" s="246">
        <v>22863.642</v>
      </c>
      <c r="R111" s="247">
        <v>1210.394</v>
      </c>
    </row>
    <row r="112" spans="2:18" ht="15.75" x14ac:dyDescent="0.25">
      <c r="B112" s="241" t="s">
        <v>79</v>
      </c>
      <c r="C112" s="242">
        <v>13863.806</v>
      </c>
      <c r="D112" s="243">
        <v>59507.391000000003</v>
      </c>
      <c r="E112" s="242">
        <v>3446.1860000000001</v>
      </c>
      <c r="F112" s="244" t="s">
        <v>77</v>
      </c>
      <c r="G112" s="245">
        <v>11564.635</v>
      </c>
      <c r="H112" s="246">
        <v>51153.182999999997</v>
      </c>
      <c r="I112" s="247">
        <v>3582.4090000000001</v>
      </c>
      <c r="J112" s="108"/>
      <c r="K112" s="241" t="s">
        <v>131</v>
      </c>
      <c r="L112" s="242">
        <v>2549.4760000000001</v>
      </c>
      <c r="M112" s="243">
        <v>10981.227999999999</v>
      </c>
      <c r="N112" s="242">
        <v>484.44400000000002</v>
      </c>
      <c r="O112" s="244" t="s">
        <v>288</v>
      </c>
      <c r="P112" s="245">
        <v>5014.0479999999998</v>
      </c>
      <c r="Q112" s="246">
        <v>22198.207999999999</v>
      </c>
      <c r="R112" s="247">
        <v>1381.8119999999999</v>
      </c>
    </row>
    <row r="113" spans="2:18" ht="15.75" x14ac:dyDescent="0.25">
      <c r="B113" s="241" t="s">
        <v>76</v>
      </c>
      <c r="C113" s="242">
        <v>12889.790999999999</v>
      </c>
      <c r="D113" s="243">
        <v>55308.949000000001</v>
      </c>
      <c r="E113" s="242">
        <v>3184.4650000000001</v>
      </c>
      <c r="F113" s="244" t="s">
        <v>79</v>
      </c>
      <c r="G113" s="245">
        <v>11336.179</v>
      </c>
      <c r="H113" s="246">
        <v>49752.362000000001</v>
      </c>
      <c r="I113" s="247">
        <v>3268.7</v>
      </c>
      <c r="J113" s="108"/>
      <c r="K113" s="241" t="s">
        <v>135</v>
      </c>
      <c r="L113" s="242">
        <v>2148.2489999999998</v>
      </c>
      <c r="M113" s="243">
        <v>9235.7219999999998</v>
      </c>
      <c r="N113" s="242">
        <v>463.24599999999998</v>
      </c>
      <c r="O113" s="244" t="s">
        <v>137</v>
      </c>
      <c r="P113" s="245">
        <v>3931.288</v>
      </c>
      <c r="Q113" s="246">
        <v>17391.744999999999</v>
      </c>
      <c r="R113" s="247">
        <v>1148.2059999999999</v>
      </c>
    </row>
    <row r="114" spans="2:18" ht="15.75" x14ac:dyDescent="0.25">
      <c r="B114" s="241" t="s">
        <v>128</v>
      </c>
      <c r="C114" s="242">
        <v>11451.468000000001</v>
      </c>
      <c r="D114" s="243">
        <v>49157.572</v>
      </c>
      <c r="E114" s="242">
        <v>2811.355</v>
      </c>
      <c r="F114" s="244" t="s">
        <v>128</v>
      </c>
      <c r="G114" s="245">
        <v>10760.2</v>
      </c>
      <c r="H114" s="246">
        <v>47354.341</v>
      </c>
      <c r="I114" s="247">
        <v>3055.2730000000001</v>
      </c>
      <c r="J114" s="108"/>
      <c r="K114" s="241" t="s">
        <v>130</v>
      </c>
      <c r="L114" s="242">
        <v>2050.9450000000002</v>
      </c>
      <c r="M114" s="243">
        <v>8800.5499999999993</v>
      </c>
      <c r="N114" s="242">
        <v>282.01499999999999</v>
      </c>
      <c r="O114" s="244" t="s">
        <v>135</v>
      </c>
      <c r="P114" s="245">
        <v>3058.1239999999998</v>
      </c>
      <c r="Q114" s="246">
        <v>13374.261</v>
      </c>
      <c r="R114" s="247">
        <v>698.99800000000005</v>
      </c>
    </row>
    <row r="115" spans="2:18" ht="15.75" x14ac:dyDescent="0.25">
      <c r="B115" s="241" t="s">
        <v>147</v>
      </c>
      <c r="C115" s="242">
        <v>7256.6869999999999</v>
      </c>
      <c r="D115" s="243">
        <v>31138.313999999998</v>
      </c>
      <c r="E115" s="242">
        <v>1737.02</v>
      </c>
      <c r="F115" s="244" t="s">
        <v>147</v>
      </c>
      <c r="G115" s="245">
        <v>5497.5780000000004</v>
      </c>
      <c r="H115" s="246">
        <v>24137.651000000002</v>
      </c>
      <c r="I115" s="247">
        <v>1571.5509999999999</v>
      </c>
      <c r="J115" s="108"/>
      <c r="K115" s="241" t="s">
        <v>137</v>
      </c>
      <c r="L115" s="242">
        <v>1842.9649999999999</v>
      </c>
      <c r="M115" s="243">
        <v>7923.26</v>
      </c>
      <c r="N115" s="242">
        <v>421.96300000000002</v>
      </c>
      <c r="O115" s="244" t="s">
        <v>128</v>
      </c>
      <c r="P115" s="245">
        <v>1793.1510000000001</v>
      </c>
      <c r="Q115" s="246">
        <v>8019.5559999999996</v>
      </c>
      <c r="R115" s="247">
        <v>545.12099999999998</v>
      </c>
    </row>
    <row r="116" spans="2:18" ht="15.75" x14ac:dyDescent="0.25">
      <c r="B116" s="241" t="s">
        <v>182</v>
      </c>
      <c r="C116" s="242">
        <v>7215.7790000000005</v>
      </c>
      <c r="D116" s="243">
        <v>30905.804</v>
      </c>
      <c r="E116" s="242">
        <v>1658.963</v>
      </c>
      <c r="F116" s="244" t="s">
        <v>76</v>
      </c>
      <c r="G116" s="245">
        <v>5175.0129999999999</v>
      </c>
      <c r="H116" s="246">
        <v>22705.877</v>
      </c>
      <c r="I116" s="247">
        <v>1596.106</v>
      </c>
      <c r="J116" s="108"/>
      <c r="K116" s="241" t="s">
        <v>76</v>
      </c>
      <c r="L116" s="242">
        <v>1387.1369999999999</v>
      </c>
      <c r="M116" s="243">
        <v>5977.518</v>
      </c>
      <c r="N116" s="242">
        <v>276.851</v>
      </c>
      <c r="O116" s="244" t="s">
        <v>76</v>
      </c>
      <c r="P116" s="245">
        <v>1607.021</v>
      </c>
      <c r="Q116" s="246">
        <v>7136.5230000000001</v>
      </c>
      <c r="R116" s="247">
        <v>338.81400000000002</v>
      </c>
    </row>
    <row r="117" spans="2:18" ht="15.75" x14ac:dyDescent="0.25">
      <c r="B117" s="241" t="s">
        <v>125</v>
      </c>
      <c r="C117" s="242">
        <v>6138.3879999999999</v>
      </c>
      <c r="D117" s="243">
        <v>26350.242999999999</v>
      </c>
      <c r="E117" s="242">
        <v>1356.35</v>
      </c>
      <c r="F117" s="244" t="s">
        <v>125</v>
      </c>
      <c r="G117" s="245">
        <v>4433.4650000000001</v>
      </c>
      <c r="H117" s="246">
        <v>19714.884999999998</v>
      </c>
      <c r="I117" s="247">
        <v>1413.624</v>
      </c>
      <c r="J117" s="108"/>
      <c r="K117" s="241" t="s">
        <v>128</v>
      </c>
      <c r="L117" s="242">
        <v>757.03099999999995</v>
      </c>
      <c r="M117" s="243">
        <v>3277.3229999999999</v>
      </c>
      <c r="N117" s="242">
        <v>193.23599999999999</v>
      </c>
      <c r="O117" s="244" t="s">
        <v>130</v>
      </c>
      <c r="P117" s="245">
        <v>1546.8789999999999</v>
      </c>
      <c r="Q117" s="246">
        <v>6852.7439999999997</v>
      </c>
      <c r="R117" s="247">
        <v>303.69</v>
      </c>
    </row>
    <row r="118" spans="2:18" ht="15.75" x14ac:dyDescent="0.25">
      <c r="B118" s="241" t="s">
        <v>133</v>
      </c>
      <c r="C118" s="242">
        <v>5333.1710000000003</v>
      </c>
      <c r="D118" s="243">
        <v>22886.256000000001</v>
      </c>
      <c r="E118" s="242">
        <v>1275.5060000000001</v>
      </c>
      <c r="F118" s="244" t="s">
        <v>136</v>
      </c>
      <c r="G118" s="245">
        <v>4048.34</v>
      </c>
      <c r="H118" s="246">
        <v>17807.705000000002</v>
      </c>
      <c r="I118" s="247">
        <v>918.72</v>
      </c>
      <c r="J118" s="108"/>
      <c r="K118" s="241" t="s">
        <v>197</v>
      </c>
      <c r="L118" s="242">
        <v>676.32600000000002</v>
      </c>
      <c r="M118" s="243">
        <v>2909.3130000000001</v>
      </c>
      <c r="N118" s="242">
        <v>180</v>
      </c>
      <c r="O118" s="244" t="s">
        <v>125</v>
      </c>
      <c r="P118" s="245">
        <v>980.37400000000002</v>
      </c>
      <c r="Q118" s="246">
        <v>4270.8900000000003</v>
      </c>
      <c r="R118" s="247">
        <v>250.36600000000001</v>
      </c>
    </row>
    <row r="119" spans="2:18" ht="15.75" x14ac:dyDescent="0.25">
      <c r="B119" s="241" t="s">
        <v>136</v>
      </c>
      <c r="C119" s="242">
        <v>4392.4369999999999</v>
      </c>
      <c r="D119" s="243">
        <v>18863.895</v>
      </c>
      <c r="E119" s="242">
        <v>923.68299999999999</v>
      </c>
      <c r="F119" s="244" t="s">
        <v>189</v>
      </c>
      <c r="G119" s="245">
        <v>3347.0929999999998</v>
      </c>
      <c r="H119" s="246">
        <v>14827.644</v>
      </c>
      <c r="I119" s="247">
        <v>866.04499999999996</v>
      </c>
      <c r="J119" s="108"/>
      <c r="K119" s="241" t="s">
        <v>125</v>
      </c>
      <c r="L119" s="242">
        <v>517.726</v>
      </c>
      <c r="M119" s="243">
        <v>2231.605</v>
      </c>
      <c r="N119" s="242">
        <v>118.125</v>
      </c>
      <c r="O119" s="244" t="s">
        <v>127</v>
      </c>
      <c r="P119" s="245">
        <v>513.67100000000005</v>
      </c>
      <c r="Q119" s="246">
        <v>2253.5160000000001</v>
      </c>
      <c r="R119" s="247">
        <v>147.57</v>
      </c>
    </row>
    <row r="120" spans="2:18" ht="15.75" x14ac:dyDescent="0.25">
      <c r="B120" s="241" t="s">
        <v>132</v>
      </c>
      <c r="C120" s="242">
        <v>3303.1869999999999</v>
      </c>
      <c r="D120" s="243">
        <v>14119.707</v>
      </c>
      <c r="E120" s="242">
        <v>672</v>
      </c>
      <c r="F120" s="244" t="s">
        <v>132</v>
      </c>
      <c r="G120" s="245">
        <v>3014.7539999999999</v>
      </c>
      <c r="H120" s="246">
        <v>13227.766</v>
      </c>
      <c r="I120" s="247">
        <v>706.86</v>
      </c>
      <c r="J120" s="108"/>
      <c r="K120" s="241" t="s">
        <v>145</v>
      </c>
      <c r="L120" s="242">
        <v>339.274</v>
      </c>
      <c r="M120" s="243">
        <v>1459.6</v>
      </c>
      <c r="N120" s="242">
        <v>67.900000000000006</v>
      </c>
      <c r="O120" s="244" t="s">
        <v>129</v>
      </c>
      <c r="P120" s="245">
        <v>187.94399999999999</v>
      </c>
      <c r="Q120" s="246">
        <v>842.13400000000001</v>
      </c>
      <c r="R120" s="247">
        <v>65.430000000000007</v>
      </c>
    </row>
    <row r="121" spans="2:18" ht="15.75" x14ac:dyDescent="0.25">
      <c r="B121" s="241" t="s">
        <v>185</v>
      </c>
      <c r="C121" s="242">
        <v>3009.625</v>
      </c>
      <c r="D121" s="243">
        <v>12918.03</v>
      </c>
      <c r="E121" s="242">
        <v>663.87699999999995</v>
      </c>
      <c r="F121" s="244" t="s">
        <v>133</v>
      </c>
      <c r="G121" s="245">
        <v>2955.8069999999998</v>
      </c>
      <c r="H121" s="246">
        <v>13014.645</v>
      </c>
      <c r="I121" s="247">
        <v>754.02800000000002</v>
      </c>
      <c r="J121" s="108"/>
      <c r="K121" s="241" t="s">
        <v>79</v>
      </c>
      <c r="L121" s="242">
        <v>199.66</v>
      </c>
      <c r="M121" s="243">
        <v>857.63499999999999</v>
      </c>
      <c r="N121" s="242">
        <v>35.743000000000002</v>
      </c>
      <c r="O121" s="244" t="s">
        <v>79</v>
      </c>
      <c r="P121" s="245">
        <v>164.024</v>
      </c>
      <c r="Q121" s="246">
        <v>717.38599999999997</v>
      </c>
      <c r="R121" s="247">
        <v>35.5</v>
      </c>
    </row>
    <row r="122" spans="2:18" ht="15.75" x14ac:dyDescent="0.25">
      <c r="B122" s="241" t="s">
        <v>307</v>
      </c>
      <c r="C122" s="242">
        <v>2492.9960000000001</v>
      </c>
      <c r="D122" s="243">
        <v>10812.284</v>
      </c>
      <c r="E122" s="242">
        <v>698.57799999999997</v>
      </c>
      <c r="F122" s="244" t="s">
        <v>276</v>
      </c>
      <c r="G122" s="245">
        <v>2800.1320000000001</v>
      </c>
      <c r="H122" s="246">
        <v>11996.298000000001</v>
      </c>
      <c r="I122" s="247">
        <v>823.37</v>
      </c>
      <c r="J122" s="108"/>
      <c r="K122" s="241" t="s">
        <v>129</v>
      </c>
      <c r="L122" s="242">
        <v>185.65299999999999</v>
      </c>
      <c r="M122" s="243">
        <v>795.48</v>
      </c>
      <c r="N122" s="242">
        <v>44.539000000000001</v>
      </c>
      <c r="O122" s="244" t="s">
        <v>185</v>
      </c>
      <c r="P122" s="245">
        <v>137.87799999999999</v>
      </c>
      <c r="Q122" s="246">
        <v>609.25199999999995</v>
      </c>
      <c r="R122" s="247">
        <v>27.359000000000002</v>
      </c>
    </row>
    <row r="123" spans="2:18" ht="16.5" thickBot="1" x14ac:dyDescent="0.3">
      <c r="B123" s="248" t="s">
        <v>131</v>
      </c>
      <c r="C123" s="249">
        <v>2362.65</v>
      </c>
      <c r="D123" s="250">
        <v>10189.358</v>
      </c>
      <c r="E123" s="249">
        <v>567.77</v>
      </c>
      <c r="F123" s="251" t="s">
        <v>284</v>
      </c>
      <c r="G123" s="252">
        <v>2332.866</v>
      </c>
      <c r="H123" s="253">
        <v>10315.953</v>
      </c>
      <c r="I123" s="254">
        <v>717.92499999999995</v>
      </c>
      <c r="J123" s="108"/>
      <c r="K123" s="248" t="s">
        <v>185</v>
      </c>
      <c r="L123" s="249">
        <v>90.832999999999998</v>
      </c>
      <c r="M123" s="250">
        <v>387.19600000000003</v>
      </c>
      <c r="N123" s="249">
        <v>17.783999999999999</v>
      </c>
      <c r="O123" s="251" t="s">
        <v>287</v>
      </c>
      <c r="P123" s="252">
        <v>132.499</v>
      </c>
      <c r="Q123" s="253">
        <v>600.60500000000002</v>
      </c>
      <c r="R123" s="254">
        <v>42</v>
      </c>
    </row>
    <row r="127" spans="2:18" ht="16.5" x14ac:dyDescent="0.25">
      <c r="B127" s="103"/>
      <c r="C127" s="103"/>
      <c r="D127" s="103"/>
      <c r="E127" s="103"/>
      <c r="F127" s="103"/>
      <c r="G127" s="103"/>
      <c r="H127" s="103"/>
      <c r="I127" s="104"/>
      <c r="J127" s="104"/>
      <c r="K127" s="103"/>
      <c r="L127" s="103"/>
      <c r="M127" s="103"/>
      <c r="N127" s="103"/>
      <c r="O127" s="103"/>
      <c r="P127" s="113"/>
      <c r="Q127" s="113"/>
      <c r="R127" s="108"/>
    </row>
    <row r="128" spans="2:18" ht="16.5" x14ac:dyDescent="0.25">
      <c r="B128" s="103" t="s">
        <v>212</v>
      </c>
      <c r="C128" s="103"/>
      <c r="D128" s="103"/>
      <c r="E128" s="103"/>
      <c r="F128" s="103"/>
      <c r="G128" s="103"/>
      <c r="H128" s="103"/>
      <c r="I128" s="104"/>
      <c r="J128" s="104"/>
      <c r="K128" s="103" t="s">
        <v>213</v>
      </c>
      <c r="L128" s="103"/>
      <c r="M128" s="103"/>
      <c r="N128" s="103"/>
      <c r="O128" s="103"/>
      <c r="P128" s="113"/>
      <c r="Q128" s="113"/>
      <c r="R128" s="108"/>
    </row>
    <row r="129" spans="2:31" ht="17.25" thickBot="1" x14ac:dyDescent="0.3">
      <c r="B129" s="259" t="s">
        <v>205</v>
      </c>
      <c r="C129" s="103"/>
      <c r="D129" s="103"/>
      <c r="E129" s="103"/>
      <c r="F129" s="108"/>
      <c r="G129" s="108"/>
      <c r="H129" s="108"/>
      <c r="I129" s="108"/>
      <c r="J129" s="108"/>
      <c r="K129" s="259" t="s">
        <v>205</v>
      </c>
      <c r="L129" s="103"/>
      <c r="M129" s="103"/>
      <c r="N129" s="103"/>
      <c r="O129" s="108"/>
      <c r="P129" s="108"/>
      <c r="Q129" s="108"/>
      <c r="R129" s="108"/>
    </row>
    <row r="130" spans="2:31" ht="21" thickBot="1" x14ac:dyDescent="0.35">
      <c r="B130" s="105" t="s">
        <v>121</v>
      </c>
      <c r="C130" s="106"/>
      <c r="D130" s="106"/>
      <c r="E130" s="106"/>
      <c r="F130" s="106"/>
      <c r="G130" s="106"/>
      <c r="H130" s="106"/>
      <c r="I130" s="107"/>
      <c r="J130" s="108"/>
      <c r="K130" s="105" t="s">
        <v>122</v>
      </c>
      <c r="L130" s="106"/>
      <c r="M130" s="106"/>
      <c r="N130" s="106"/>
      <c r="O130" s="106"/>
      <c r="P130" s="106"/>
      <c r="Q130" s="106"/>
      <c r="R130" s="107"/>
    </row>
    <row r="131" spans="2:31" ht="19.5" thickBot="1" x14ac:dyDescent="0.35">
      <c r="B131" s="255" t="s">
        <v>305</v>
      </c>
      <c r="C131" s="256"/>
      <c r="D131" s="257"/>
      <c r="E131" s="258"/>
      <c r="F131" s="255" t="s">
        <v>306</v>
      </c>
      <c r="G131" s="256"/>
      <c r="H131" s="257"/>
      <c r="I131" s="258"/>
      <c r="J131" s="108"/>
      <c r="K131" s="255" t="s">
        <v>305</v>
      </c>
      <c r="L131" s="256"/>
      <c r="M131" s="257"/>
      <c r="N131" s="258"/>
      <c r="O131" s="255" t="s">
        <v>306</v>
      </c>
      <c r="P131" s="256"/>
      <c r="Q131" s="257"/>
      <c r="R131" s="258"/>
    </row>
    <row r="132" spans="2:31" ht="29.25" thickBot="1" x14ac:dyDescent="0.25">
      <c r="B132" s="109" t="s">
        <v>123</v>
      </c>
      <c r="C132" s="110" t="s">
        <v>100</v>
      </c>
      <c r="D132" s="111" t="s">
        <v>150</v>
      </c>
      <c r="E132" s="112" t="s">
        <v>124</v>
      </c>
      <c r="F132" s="109" t="s">
        <v>123</v>
      </c>
      <c r="G132" s="110" t="s">
        <v>100</v>
      </c>
      <c r="H132" s="111" t="s">
        <v>150</v>
      </c>
      <c r="I132" s="112" t="s">
        <v>124</v>
      </c>
      <c r="J132" s="108"/>
      <c r="K132" s="109" t="s">
        <v>123</v>
      </c>
      <c r="L132" s="110" t="s">
        <v>100</v>
      </c>
      <c r="M132" s="111" t="s">
        <v>150</v>
      </c>
      <c r="N132" s="112" t="s">
        <v>124</v>
      </c>
      <c r="O132" s="109" t="s">
        <v>123</v>
      </c>
      <c r="P132" s="110" t="s">
        <v>100</v>
      </c>
      <c r="Q132" s="111" t="s">
        <v>150</v>
      </c>
      <c r="R132" s="112" t="s">
        <v>124</v>
      </c>
    </row>
    <row r="133" spans="2:31" ht="16.5" thickBot="1" x14ac:dyDescent="0.3">
      <c r="B133" s="227" t="s">
        <v>114</v>
      </c>
      <c r="C133" s="228">
        <v>603494.598</v>
      </c>
      <c r="D133" s="229">
        <v>2591877.2259999998</v>
      </c>
      <c r="E133" s="230">
        <v>198088.17499999999</v>
      </c>
      <c r="F133" s="231" t="s">
        <v>114</v>
      </c>
      <c r="G133" s="232">
        <v>622611.62899999996</v>
      </c>
      <c r="H133" s="233">
        <v>2740355.2119999998</v>
      </c>
      <c r="I133" s="230">
        <v>200943.90400000001</v>
      </c>
      <c r="J133" s="108"/>
      <c r="K133" s="227" t="s">
        <v>114</v>
      </c>
      <c r="L133" s="228">
        <v>283011.43</v>
      </c>
      <c r="M133" s="229">
        <v>1215631.9509999999</v>
      </c>
      <c r="N133" s="230">
        <v>78377.63</v>
      </c>
      <c r="O133" s="231" t="s">
        <v>114</v>
      </c>
      <c r="P133" s="232">
        <v>274089.95699999999</v>
      </c>
      <c r="Q133" s="233">
        <v>1204327.402</v>
      </c>
      <c r="R133" s="230">
        <v>71968.705000000002</v>
      </c>
    </row>
    <row r="134" spans="2:31" ht="15.75" x14ac:dyDescent="0.25">
      <c r="B134" s="234" t="s">
        <v>77</v>
      </c>
      <c r="C134" s="235">
        <v>86814.274000000005</v>
      </c>
      <c r="D134" s="236">
        <v>372898.223</v>
      </c>
      <c r="E134" s="235">
        <v>34225.563999999998</v>
      </c>
      <c r="F134" s="237" t="s">
        <v>77</v>
      </c>
      <c r="G134" s="238">
        <v>70316.603000000003</v>
      </c>
      <c r="H134" s="239">
        <v>309194.91600000003</v>
      </c>
      <c r="I134" s="240">
        <v>29303.362000000001</v>
      </c>
      <c r="J134" s="108"/>
      <c r="K134" s="234" t="s">
        <v>77</v>
      </c>
      <c r="L134" s="235">
        <v>116031.39</v>
      </c>
      <c r="M134" s="236">
        <v>498512.728</v>
      </c>
      <c r="N134" s="235">
        <v>35764.055999999997</v>
      </c>
      <c r="O134" s="237" t="s">
        <v>77</v>
      </c>
      <c r="P134" s="238">
        <v>108319.33</v>
      </c>
      <c r="Q134" s="239">
        <v>476376.054</v>
      </c>
      <c r="R134" s="240">
        <v>33412.934000000001</v>
      </c>
    </row>
    <row r="135" spans="2:31" ht="15.75" x14ac:dyDescent="0.25">
      <c r="B135" s="241" t="s">
        <v>129</v>
      </c>
      <c r="C135" s="242">
        <v>73894.388000000006</v>
      </c>
      <c r="D135" s="243">
        <v>317332.77600000001</v>
      </c>
      <c r="E135" s="242">
        <v>23449.511999999999</v>
      </c>
      <c r="F135" s="244" t="s">
        <v>129</v>
      </c>
      <c r="G135" s="245">
        <v>70188.133000000002</v>
      </c>
      <c r="H135" s="246">
        <v>308752.04300000001</v>
      </c>
      <c r="I135" s="247">
        <v>21373.975999999999</v>
      </c>
      <c r="J135" s="108"/>
      <c r="K135" s="241" t="s">
        <v>288</v>
      </c>
      <c r="L135" s="242">
        <v>37313.061000000002</v>
      </c>
      <c r="M135" s="243">
        <v>160167.07500000001</v>
      </c>
      <c r="N135" s="242">
        <v>11413.031000000001</v>
      </c>
      <c r="O135" s="244" t="s">
        <v>125</v>
      </c>
      <c r="P135" s="245">
        <v>30386.202000000001</v>
      </c>
      <c r="Q135" s="246">
        <v>133551.26300000001</v>
      </c>
      <c r="R135" s="247">
        <v>4784.1750000000002</v>
      </c>
    </row>
    <row r="136" spans="2:31" ht="15.75" x14ac:dyDescent="0.25">
      <c r="B136" s="241" t="s">
        <v>125</v>
      </c>
      <c r="C136" s="242">
        <v>60524.076999999997</v>
      </c>
      <c r="D136" s="243">
        <v>259890.753</v>
      </c>
      <c r="E136" s="242">
        <v>18305.348000000002</v>
      </c>
      <c r="F136" s="244" t="s">
        <v>197</v>
      </c>
      <c r="G136" s="245">
        <v>64378.428999999996</v>
      </c>
      <c r="H136" s="246">
        <v>284124.46399999998</v>
      </c>
      <c r="I136" s="247">
        <v>18042.881000000001</v>
      </c>
      <c r="J136" s="108"/>
      <c r="K136" s="241" t="s">
        <v>125</v>
      </c>
      <c r="L136" s="242">
        <v>31699.085999999999</v>
      </c>
      <c r="M136" s="243">
        <v>136172.745</v>
      </c>
      <c r="N136" s="242">
        <v>5522.4979999999996</v>
      </c>
      <c r="O136" s="244" t="s">
        <v>288</v>
      </c>
      <c r="P136" s="245">
        <v>27786.588</v>
      </c>
      <c r="Q136" s="246">
        <v>121474.39599999999</v>
      </c>
      <c r="R136" s="247">
        <v>7582.4669999999996</v>
      </c>
    </row>
    <row r="137" spans="2:31" ht="15.75" x14ac:dyDescent="0.25">
      <c r="B137" s="241" t="s">
        <v>136</v>
      </c>
      <c r="C137" s="242">
        <v>38453.936000000002</v>
      </c>
      <c r="D137" s="243">
        <v>165170.003</v>
      </c>
      <c r="E137" s="242">
        <v>11857.039000000001</v>
      </c>
      <c r="F137" s="244" t="s">
        <v>125</v>
      </c>
      <c r="G137" s="245">
        <v>46197.788999999997</v>
      </c>
      <c r="H137" s="246">
        <v>203784.67199999999</v>
      </c>
      <c r="I137" s="247">
        <v>14171.995999999999</v>
      </c>
      <c r="J137" s="108"/>
      <c r="K137" s="241" t="s">
        <v>76</v>
      </c>
      <c r="L137" s="242">
        <v>19228.288</v>
      </c>
      <c r="M137" s="243">
        <v>82636.217000000004</v>
      </c>
      <c r="N137" s="242">
        <v>5292.3959999999997</v>
      </c>
      <c r="O137" s="244" t="s">
        <v>129</v>
      </c>
      <c r="P137" s="245">
        <v>21188.933000000001</v>
      </c>
      <c r="Q137" s="246">
        <v>93304.163</v>
      </c>
      <c r="R137" s="247">
        <v>5681.848</v>
      </c>
    </row>
    <row r="138" spans="2:31" ht="15.75" x14ac:dyDescent="0.25">
      <c r="B138" s="241" t="s">
        <v>79</v>
      </c>
      <c r="C138" s="242">
        <v>38230.517999999996</v>
      </c>
      <c r="D138" s="243">
        <v>164241.87100000001</v>
      </c>
      <c r="E138" s="242">
        <v>12364.343999999999</v>
      </c>
      <c r="F138" s="244" t="s">
        <v>136</v>
      </c>
      <c r="G138" s="245">
        <v>39102.703000000001</v>
      </c>
      <c r="H138" s="246">
        <v>172203.95699999999</v>
      </c>
      <c r="I138" s="247">
        <v>12650.347</v>
      </c>
      <c r="J138" s="108"/>
      <c r="K138" s="241" t="s">
        <v>129</v>
      </c>
      <c r="L138" s="242">
        <v>18068.353999999999</v>
      </c>
      <c r="M138" s="243">
        <v>77586.062000000005</v>
      </c>
      <c r="N138" s="242">
        <v>4705.9170000000004</v>
      </c>
      <c r="O138" s="244" t="s">
        <v>76</v>
      </c>
      <c r="P138" s="245">
        <v>16453.981</v>
      </c>
      <c r="Q138" s="246">
        <v>72316.626000000004</v>
      </c>
      <c r="R138" s="247">
        <v>3939.4050000000002</v>
      </c>
    </row>
    <row r="139" spans="2:31" ht="15.75" x14ac:dyDescent="0.25">
      <c r="B139" s="241" t="s">
        <v>132</v>
      </c>
      <c r="C139" s="242">
        <v>27223.157999999999</v>
      </c>
      <c r="D139" s="243">
        <v>116948.91800000001</v>
      </c>
      <c r="E139" s="242">
        <v>7925.6629999999996</v>
      </c>
      <c r="F139" s="244" t="s">
        <v>79</v>
      </c>
      <c r="G139" s="245">
        <v>36690.063999999998</v>
      </c>
      <c r="H139" s="246">
        <v>161307.66699999999</v>
      </c>
      <c r="I139" s="247">
        <v>11412.427</v>
      </c>
      <c r="J139" s="108"/>
      <c r="K139" s="241" t="s">
        <v>135</v>
      </c>
      <c r="L139" s="242">
        <v>16563.39</v>
      </c>
      <c r="M139" s="243">
        <v>71117.092999999993</v>
      </c>
      <c r="N139" s="242">
        <v>4956.2740000000003</v>
      </c>
      <c r="O139" s="244" t="s">
        <v>135</v>
      </c>
      <c r="P139" s="245">
        <v>15846.87</v>
      </c>
      <c r="Q139" s="246">
        <v>69626.835000000006</v>
      </c>
      <c r="R139" s="247">
        <v>4894.6610000000001</v>
      </c>
    </row>
    <row r="140" spans="2:31" ht="15.75" x14ac:dyDescent="0.25">
      <c r="B140" s="241" t="s">
        <v>138</v>
      </c>
      <c r="C140" s="242">
        <v>26358.944</v>
      </c>
      <c r="D140" s="243">
        <v>113193.02899999999</v>
      </c>
      <c r="E140" s="242">
        <v>11137.194</v>
      </c>
      <c r="F140" s="244" t="s">
        <v>138</v>
      </c>
      <c r="G140" s="245">
        <v>29743.82</v>
      </c>
      <c r="H140" s="246">
        <v>130729.045</v>
      </c>
      <c r="I140" s="247">
        <v>11546.8</v>
      </c>
      <c r="J140" s="108"/>
      <c r="K140" s="241" t="s">
        <v>127</v>
      </c>
      <c r="L140" s="242">
        <v>6486.8630000000003</v>
      </c>
      <c r="M140" s="243">
        <v>27850.679</v>
      </c>
      <c r="N140" s="242">
        <v>967.49</v>
      </c>
      <c r="O140" s="244" t="s">
        <v>128</v>
      </c>
      <c r="P140" s="245">
        <v>8025.1239999999998</v>
      </c>
      <c r="Q140" s="246">
        <v>35314.118000000002</v>
      </c>
      <c r="R140" s="247">
        <v>1567.048</v>
      </c>
    </row>
    <row r="141" spans="2:31" ht="15.75" x14ac:dyDescent="0.25">
      <c r="B141" s="241" t="s">
        <v>133</v>
      </c>
      <c r="C141" s="242">
        <v>24576.080000000002</v>
      </c>
      <c r="D141" s="243">
        <v>105520.492</v>
      </c>
      <c r="E141" s="242">
        <v>8369.0439999999999</v>
      </c>
      <c r="F141" s="244" t="s">
        <v>132</v>
      </c>
      <c r="G141" s="245">
        <v>28765.351999999999</v>
      </c>
      <c r="H141" s="246">
        <v>126492.708</v>
      </c>
      <c r="I141" s="247">
        <v>8937.9570000000003</v>
      </c>
      <c r="J141" s="108"/>
      <c r="K141" s="241" t="s">
        <v>156</v>
      </c>
      <c r="L141" s="242">
        <v>6320.4269999999997</v>
      </c>
      <c r="M141" s="243">
        <v>27138.632000000001</v>
      </c>
      <c r="N141" s="242">
        <v>1102.6099999999999</v>
      </c>
      <c r="O141" s="244" t="s">
        <v>127</v>
      </c>
      <c r="P141" s="245">
        <v>7905.308</v>
      </c>
      <c r="Q141" s="246">
        <v>34626.411</v>
      </c>
      <c r="R141" s="247">
        <v>1008.22</v>
      </c>
      <c r="AE141" s="77">
        <v>0</v>
      </c>
    </row>
    <row r="142" spans="2:31" ht="15.75" x14ac:dyDescent="0.25">
      <c r="B142" s="241" t="s">
        <v>197</v>
      </c>
      <c r="C142" s="242">
        <v>24136.381000000001</v>
      </c>
      <c r="D142" s="243">
        <v>103663.101</v>
      </c>
      <c r="E142" s="242">
        <v>6715.5259999999998</v>
      </c>
      <c r="F142" s="244" t="s">
        <v>133</v>
      </c>
      <c r="G142" s="245">
        <v>21939.874</v>
      </c>
      <c r="H142" s="246">
        <v>96392.385999999999</v>
      </c>
      <c r="I142" s="247">
        <v>6996.86</v>
      </c>
      <c r="J142" s="108"/>
      <c r="K142" s="241" t="s">
        <v>128</v>
      </c>
      <c r="L142" s="242">
        <v>5836.1819999999998</v>
      </c>
      <c r="M142" s="243">
        <v>25048.734</v>
      </c>
      <c r="N142" s="242">
        <v>1436.5820000000001</v>
      </c>
      <c r="O142" s="244" t="s">
        <v>136</v>
      </c>
      <c r="P142" s="245">
        <v>6637.2120000000004</v>
      </c>
      <c r="Q142" s="246">
        <v>29029.428</v>
      </c>
      <c r="R142" s="247">
        <v>1602.268</v>
      </c>
    </row>
    <row r="143" spans="2:31" ht="15.75" x14ac:dyDescent="0.25">
      <c r="B143" s="241" t="s">
        <v>128</v>
      </c>
      <c r="C143" s="242">
        <v>18919.491999999998</v>
      </c>
      <c r="D143" s="243">
        <v>81257.785000000003</v>
      </c>
      <c r="E143" s="242">
        <v>6440.2619999999997</v>
      </c>
      <c r="F143" s="244" t="s">
        <v>128</v>
      </c>
      <c r="G143" s="245">
        <v>18038.048999999999</v>
      </c>
      <c r="H143" s="246">
        <v>79424.247000000003</v>
      </c>
      <c r="I143" s="247">
        <v>5971.0249999999996</v>
      </c>
      <c r="J143" s="108"/>
      <c r="K143" s="241" t="s">
        <v>136</v>
      </c>
      <c r="L143" s="242">
        <v>4523.2709999999997</v>
      </c>
      <c r="M143" s="243">
        <v>19448.187999999998</v>
      </c>
      <c r="N143" s="242">
        <v>996.53099999999995</v>
      </c>
      <c r="O143" s="244" t="s">
        <v>188</v>
      </c>
      <c r="P143" s="245">
        <v>6305.3630000000003</v>
      </c>
      <c r="Q143" s="246">
        <v>27931.281999999999</v>
      </c>
      <c r="R143" s="247">
        <v>860.94500000000005</v>
      </c>
    </row>
    <row r="144" spans="2:31" ht="15.75" x14ac:dyDescent="0.25">
      <c r="B144" s="241" t="s">
        <v>127</v>
      </c>
      <c r="C144" s="242">
        <v>16292.383</v>
      </c>
      <c r="D144" s="243">
        <v>69961.710999999996</v>
      </c>
      <c r="E144" s="242">
        <v>5040.2740000000003</v>
      </c>
      <c r="F144" s="244" t="s">
        <v>127</v>
      </c>
      <c r="G144" s="245">
        <v>17929.010999999999</v>
      </c>
      <c r="H144" s="246">
        <v>78656.479999999996</v>
      </c>
      <c r="I144" s="247">
        <v>5548.2569999999996</v>
      </c>
      <c r="J144" s="108"/>
      <c r="K144" s="241" t="s">
        <v>188</v>
      </c>
      <c r="L144" s="242">
        <v>3701.8209999999999</v>
      </c>
      <c r="M144" s="243">
        <v>15878.35</v>
      </c>
      <c r="N144" s="242">
        <v>512.91700000000003</v>
      </c>
      <c r="O144" s="244" t="s">
        <v>156</v>
      </c>
      <c r="P144" s="245">
        <v>6084.4920000000002</v>
      </c>
      <c r="Q144" s="246">
        <v>26733.47</v>
      </c>
      <c r="R144" s="247">
        <v>1088.5650000000001</v>
      </c>
    </row>
    <row r="145" spans="2:18" ht="15.75" x14ac:dyDescent="0.25">
      <c r="B145" s="241" t="s">
        <v>139</v>
      </c>
      <c r="C145" s="242">
        <v>12254.267</v>
      </c>
      <c r="D145" s="243">
        <v>52610.324999999997</v>
      </c>
      <c r="E145" s="242">
        <v>3653.797</v>
      </c>
      <c r="F145" s="244" t="s">
        <v>135</v>
      </c>
      <c r="G145" s="245">
        <v>13631.08</v>
      </c>
      <c r="H145" s="246">
        <v>59955.82</v>
      </c>
      <c r="I145" s="247">
        <v>3303.9769999999999</v>
      </c>
      <c r="J145" s="108"/>
      <c r="K145" s="241" t="s">
        <v>178</v>
      </c>
      <c r="L145" s="242">
        <v>2673.5410000000002</v>
      </c>
      <c r="M145" s="243">
        <v>11479.437</v>
      </c>
      <c r="N145" s="242">
        <v>828.63800000000003</v>
      </c>
      <c r="O145" s="244" t="s">
        <v>133</v>
      </c>
      <c r="P145" s="245">
        <v>3141.1280000000002</v>
      </c>
      <c r="Q145" s="246">
        <v>13722.411</v>
      </c>
      <c r="R145" s="247">
        <v>548.56600000000003</v>
      </c>
    </row>
    <row r="146" spans="2:18" ht="15.75" x14ac:dyDescent="0.25">
      <c r="B146" s="241" t="s">
        <v>134</v>
      </c>
      <c r="C146" s="242">
        <v>12006.343999999999</v>
      </c>
      <c r="D146" s="243">
        <v>51553.915999999997</v>
      </c>
      <c r="E146" s="242">
        <v>4210.6390000000001</v>
      </c>
      <c r="F146" s="244" t="s">
        <v>189</v>
      </c>
      <c r="G146" s="245">
        <v>12599.262000000001</v>
      </c>
      <c r="H146" s="246">
        <v>55334.106</v>
      </c>
      <c r="I146" s="247">
        <v>3507.8710000000001</v>
      </c>
      <c r="J146" s="108"/>
      <c r="K146" s="241" t="s">
        <v>131</v>
      </c>
      <c r="L146" s="242">
        <v>2298.7510000000002</v>
      </c>
      <c r="M146" s="243">
        <v>9871.3960000000006</v>
      </c>
      <c r="N146" s="242">
        <v>1206.125</v>
      </c>
      <c r="O146" s="244" t="s">
        <v>131</v>
      </c>
      <c r="P146" s="245">
        <v>2571.5839999999998</v>
      </c>
      <c r="Q146" s="246">
        <v>11254.298000000001</v>
      </c>
      <c r="R146" s="247">
        <v>1226.5899999999999</v>
      </c>
    </row>
    <row r="147" spans="2:18" ht="15.75" x14ac:dyDescent="0.25">
      <c r="B147" s="241" t="s">
        <v>135</v>
      </c>
      <c r="C147" s="242">
        <v>11771.927</v>
      </c>
      <c r="D147" s="243">
        <v>50541.116999999998</v>
      </c>
      <c r="E147" s="242">
        <v>3617.1379999999999</v>
      </c>
      <c r="F147" s="244" t="s">
        <v>288</v>
      </c>
      <c r="G147" s="245">
        <v>12466.916999999999</v>
      </c>
      <c r="H147" s="246">
        <v>55378.553</v>
      </c>
      <c r="I147" s="247">
        <v>3950.0120000000002</v>
      </c>
      <c r="J147" s="108"/>
      <c r="K147" s="241" t="s">
        <v>130</v>
      </c>
      <c r="L147" s="242">
        <v>2075.7130000000002</v>
      </c>
      <c r="M147" s="243">
        <v>8917.0439999999999</v>
      </c>
      <c r="N147" s="242">
        <v>966.51499999999999</v>
      </c>
      <c r="O147" s="244" t="s">
        <v>79</v>
      </c>
      <c r="P147" s="245">
        <v>2021.1389999999999</v>
      </c>
      <c r="Q147" s="246">
        <v>8911.2639999999992</v>
      </c>
      <c r="R147" s="247">
        <v>621.56700000000001</v>
      </c>
    </row>
    <row r="148" spans="2:18" ht="15.75" x14ac:dyDescent="0.25">
      <c r="B148" s="241" t="s">
        <v>147</v>
      </c>
      <c r="C148" s="242">
        <v>10442.858</v>
      </c>
      <c r="D148" s="243">
        <v>44821.881999999998</v>
      </c>
      <c r="E148" s="242">
        <v>3170.8670000000002</v>
      </c>
      <c r="F148" s="244" t="s">
        <v>134</v>
      </c>
      <c r="G148" s="245">
        <v>11689.281000000001</v>
      </c>
      <c r="H148" s="246">
        <v>51523.944000000003</v>
      </c>
      <c r="I148" s="247">
        <v>4134.8860000000004</v>
      </c>
      <c r="J148" s="108"/>
      <c r="K148" s="241" t="s">
        <v>137</v>
      </c>
      <c r="L148" s="242">
        <v>1937.7090000000001</v>
      </c>
      <c r="M148" s="243">
        <v>8323.9429999999993</v>
      </c>
      <c r="N148" s="242">
        <v>699.86199999999997</v>
      </c>
      <c r="O148" s="244" t="s">
        <v>178</v>
      </c>
      <c r="P148" s="245">
        <v>1865.546</v>
      </c>
      <c r="Q148" s="246">
        <v>8226.7440000000006</v>
      </c>
      <c r="R148" s="247">
        <v>568.98400000000004</v>
      </c>
    </row>
    <row r="149" spans="2:18" ht="16.5" thickBot="1" x14ac:dyDescent="0.3">
      <c r="B149" s="248" t="s">
        <v>288</v>
      </c>
      <c r="C149" s="249">
        <v>10072.589</v>
      </c>
      <c r="D149" s="250">
        <v>43252.271000000001</v>
      </c>
      <c r="E149" s="249">
        <v>3359.596</v>
      </c>
      <c r="F149" s="251" t="s">
        <v>147</v>
      </c>
      <c r="G149" s="252">
        <v>10634.705</v>
      </c>
      <c r="H149" s="253">
        <v>46888.065000000002</v>
      </c>
      <c r="I149" s="254">
        <v>3142.92</v>
      </c>
      <c r="J149" s="108"/>
      <c r="K149" s="248" t="s">
        <v>133</v>
      </c>
      <c r="L149" s="249">
        <v>1886.7850000000001</v>
      </c>
      <c r="M149" s="250">
        <v>8109.6390000000001</v>
      </c>
      <c r="N149" s="249">
        <v>349.52</v>
      </c>
      <c r="O149" s="251" t="s">
        <v>137</v>
      </c>
      <c r="P149" s="252">
        <v>1813.741</v>
      </c>
      <c r="Q149" s="253">
        <v>7920.848</v>
      </c>
      <c r="R149" s="254">
        <v>652.54</v>
      </c>
    </row>
    <row r="151" spans="2:18" ht="14.25" x14ac:dyDescent="0.2">
      <c r="B151" s="58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40" sqref="L40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311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3">
      <c r="C5" s="547" t="s">
        <v>0</v>
      </c>
      <c r="D5" s="550" t="s">
        <v>40</v>
      </c>
      <c r="E5" s="459" t="s">
        <v>1</v>
      </c>
      <c r="F5" s="3"/>
      <c r="G5" s="460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48"/>
      <c r="D6" s="548"/>
      <c r="E6" s="461"/>
      <c r="F6" s="462"/>
      <c r="G6" s="463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48"/>
      <c r="D7" s="548"/>
      <c r="E7" s="15" t="s">
        <v>26</v>
      </c>
      <c r="F7" s="82"/>
      <c r="G7" s="83" t="s">
        <v>157</v>
      </c>
      <c r="H7" s="15" t="s">
        <v>26</v>
      </c>
      <c r="I7" s="404"/>
      <c r="J7" s="405" t="s">
        <v>157</v>
      </c>
      <c r="K7" s="15" t="s">
        <v>26</v>
      </c>
      <c r="L7" s="404"/>
      <c r="M7" s="406" t="s">
        <v>157</v>
      </c>
      <c r="N7" s="15" t="s">
        <v>26</v>
      </c>
      <c r="O7" s="404"/>
      <c r="P7" s="405" t="s">
        <v>157</v>
      </c>
      <c r="Q7" s="15" t="s">
        <v>26</v>
      </c>
      <c r="R7" s="404"/>
      <c r="S7" s="406" t="s">
        <v>157</v>
      </c>
    </row>
    <row r="8" spans="3:19" ht="15.75" customHeight="1" thickBot="1" x14ac:dyDescent="0.25">
      <c r="C8" s="549"/>
      <c r="D8" s="549"/>
      <c r="E8" s="489" t="s">
        <v>312</v>
      </c>
      <c r="F8" s="520">
        <v>44143</v>
      </c>
      <c r="G8" s="478" t="s">
        <v>14</v>
      </c>
      <c r="H8" s="438" t="s">
        <v>312</v>
      </c>
      <c r="I8" s="438">
        <v>44143</v>
      </c>
      <c r="J8" s="373" t="s">
        <v>14</v>
      </c>
      <c r="K8" s="454" t="s">
        <v>312</v>
      </c>
      <c r="L8" s="438">
        <v>44143</v>
      </c>
      <c r="M8" s="336" t="s">
        <v>14</v>
      </c>
      <c r="N8" s="454" t="s">
        <v>312</v>
      </c>
      <c r="O8" s="438">
        <v>44143</v>
      </c>
      <c r="P8" s="373" t="s">
        <v>14</v>
      </c>
      <c r="Q8" s="454" t="s">
        <v>312</v>
      </c>
      <c r="R8" s="438">
        <v>44143</v>
      </c>
      <c r="S8" s="336" t="s">
        <v>14</v>
      </c>
    </row>
    <row r="9" spans="3:19" ht="24" customHeight="1" x14ac:dyDescent="0.2">
      <c r="C9" s="555" t="s">
        <v>38</v>
      </c>
      <c r="D9" s="399" t="s">
        <v>264</v>
      </c>
      <c r="E9" s="465">
        <v>1640.162</v>
      </c>
      <c r="F9" s="471">
        <v>1625.1510000000001</v>
      </c>
      <c r="G9" s="479">
        <v>0.92366801607973448</v>
      </c>
      <c r="H9" s="267">
        <v>1654.3019999999999</v>
      </c>
      <c r="I9" s="272">
        <v>1612.355</v>
      </c>
      <c r="J9" s="374">
        <v>2.6015982832564717</v>
      </c>
      <c r="K9" s="267">
        <v>1754.117</v>
      </c>
      <c r="L9" s="272">
        <v>1788.5039999999999</v>
      </c>
      <c r="M9" s="349">
        <v>-1.9226683306271579</v>
      </c>
      <c r="N9" s="267">
        <v>1835.838</v>
      </c>
      <c r="O9" s="272">
        <v>1687.538</v>
      </c>
      <c r="P9" s="374">
        <v>8.7879502565275533</v>
      </c>
      <c r="Q9" s="267">
        <v>1479.174</v>
      </c>
      <c r="R9" s="272">
        <v>1634.6420000000001</v>
      </c>
      <c r="S9" s="349">
        <v>-9.5108286707425886</v>
      </c>
    </row>
    <row r="10" spans="3:19" ht="27" customHeight="1" x14ac:dyDescent="0.2">
      <c r="C10" s="556"/>
      <c r="D10" s="400" t="s">
        <v>265</v>
      </c>
      <c r="E10" s="466">
        <v>1754.865</v>
      </c>
      <c r="F10" s="472">
        <v>1755.8230000000001</v>
      </c>
      <c r="G10" s="480">
        <v>-5.4561308286773982E-2</v>
      </c>
      <c r="H10" s="268">
        <v>1749.787</v>
      </c>
      <c r="I10" s="273">
        <v>1748.2670000000001</v>
      </c>
      <c r="J10" s="375">
        <v>8.6943241507160055E-2</v>
      </c>
      <c r="K10" s="268">
        <v>1763.729</v>
      </c>
      <c r="L10" s="273">
        <v>1796.914</v>
      </c>
      <c r="M10" s="342">
        <v>-1.84677730820729</v>
      </c>
      <c r="N10" s="268">
        <v>1859.299</v>
      </c>
      <c r="O10" s="273">
        <v>1877.8869999999999</v>
      </c>
      <c r="P10" s="375">
        <v>-0.9898359166446099</v>
      </c>
      <c r="Q10" s="268">
        <v>1752.1369999999999</v>
      </c>
      <c r="R10" s="273">
        <v>1725.472</v>
      </c>
      <c r="S10" s="342">
        <v>1.5453742512193744</v>
      </c>
    </row>
    <row r="11" spans="3:19" ht="30" customHeight="1" thickBot="1" x14ac:dyDescent="0.25">
      <c r="C11" s="154" t="s">
        <v>266</v>
      </c>
      <c r="D11" s="401" t="s">
        <v>264</v>
      </c>
      <c r="E11" s="467" t="s">
        <v>27</v>
      </c>
      <c r="F11" s="473" t="s">
        <v>27</v>
      </c>
      <c r="G11" s="481" t="s">
        <v>27</v>
      </c>
      <c r="H11" s="269" t="s">
        <v>27</v>
      </c>
      <c r="I11" s="276" t="s">
        <v>27</v>
      </c>
      <c r="J11" s="376" t="s">
        <v>27</v>
      </c>
      <c r="K11" s="269" t="s">
        <v>27</v>
      </c>
      <c r="L11" s="276" t="s">
        <v>27</v>
      </c>
      <c r="M11" s="343" t="s">
        <v>27</v>
      </c>
      <c r="N11" s="269" t="s">
        <v>27</v>
      </c>
      <c r="O11" s="276" t="s">
        <v>27</v>
      </c>
      <c r="P11" s="376" t="s">
        <v>27</v>
      </c>
      <c r="Q11" s="269" t="s">
        <v>27</v>
      </c>
      <c r="R11" s="276" t="s">
        <v>27</v>
      </c>
      <c r="S11" s="343" t="s">
        <v>27</v>
      </c>
    </row>
    <row r="12" spans="3:19" ht="24.75" customHeight="1" thickBot="1" x14ac:dyDescent="0.25">
      <c r="C12" s="155" t="s">
        <v>39</v>
      </c>
      <c r="D12" s="402" t="s">
        <v>24</v>
      </c>
      <c r="E12" s="464">
        <v>1739.6201284583149</v>
      </c>
      <c r="F12" s="474">
        <v>1744.1974626224546</v>
      </c>
      <c r="G12" s="482">
        <v>-0.2624321077303709</v>
      </c>
      <c r="H12" s="381">
        <v>1737.1785557268809</v>
      </c>
      <c r="I12" s="382">
        <v>1737.9364985035174</v>
      </c>
      <c r="J12" s="384">
        <v>-4.3611649636751584E-2</v>
      </c>
      <c r="K12" s="381">
        <v>1762.9504606551375</v>
      </c>
      <c r="L12" s="382">
        <v>1796.7144485780595</v>
      </c>
      <c r="M12" s="383">
        <v>-1.8792072357209169</v>
      </c>
      <c r="N12" s="381">
        <v>1858.8413210334468</v>
      </c>
      <c r="O12" s="382">
        <v>1873.8540549918512</v>
      </c>
      <c r="P12" s="384">
        <v>-0.80116879531846374</v>
      </c>
      <c r="Q12" s="381">
        <v>1670.1304958171525</v>
      </c>
      <c r="R12" s="382">
        <v>1704.0200517886076</v>
      </c>
      <c r="S12" s="383">
        <v>-1.9888003040740807</v>
      </c>
    </row>
    <row r="13" spans="3:19" ht="20.25" customHeight="1" x14ac:dyDescent="0.2">
      <c r="C13" s="555" t="s">
        <v>28</v>
      </c>
      <c r="D13" s="403" t="s">
        <v>29</v>
      </c>
      <c r="E13" s="465">
        <v>1162.605</v>
      </c>
      <c r="F13" s="471">
        <v>1165.5450000000001</v>
      </c>
      <c r="G13" s="479">
        <v>-0.25224251315908475</v>
      </c>
      <c r="H13" s="267">
        <v>1129.0740000000001</v>
      </c>
      <c r="I13" s="272">
        <v>1164.0509999999999</v>
      </c>
      <c r="J13" s="374">
        <v>-3.0047652551305624</v>
      </c>
      <c r="K13" s="267">
        <v>1260.819</v>
      </c>
      <c r="L13" s="272">
        <v>1249.731</v>
      </c>
      <c r="M13" s="349">
        <v>0.88723093209658443</v>
      </c>
      <c r="N13" s="267" t="s">
        <v>92</v>
      </c>
      <c r="O13" s="272" t="s">
        <v>92</v>
      </c>
      <c r="P13" s="374" t="s">
        <v>202</v>
      </c>
      <c r="Q13" s="267" t="s">
        <v>92</v>
      </c>
      <c r="R13" s="272" t="s">
        <v>92</v>
      </c>
      <c r="S13" s="349" t="s">
        <v>202</v>
      </c>
    </row>
    <row r="14" spans="3:19" ht="20.25" customHeight="1" thickBot="1" x14ac:dyDescent="0.25">
      <c r="C14" s="556"/>
      <c r="D14" s="398" t="s">
        <v>30</v>
      </c>
      <c r="E14" s="467">
        <v>934.45299999999997</v>
      </c>
      <c r="F14" s="473">
        <v>958.904</v>
      </c>
      <c r="G14" s="481">
        <v>-2.5498902914160357</v>
      </c>
      <c r="H14" s="269">
        <v>929.42399999999998</v>
      </c>
      <c r="I14" s="276">
        <v>966.26099999999997</v>
      </c>
      <c r="J14" s="376">
        <v>-3.8123239994163063</v>
      </c>
      <c r="K14" s="269">
        <v>954.29</v>
      </c>
      <c r="L14" s="276">
        <v>962.89</v>
      </c>
      <c r="M14" s="343">
        <v>-0.89314459595592666</v>
      </c>
      <c r="N14" s="269">
        <v>935.16399999999999</v>
      </c>
      <c r="O14" s="276">
        <v>962.03200000000004</v>
      </c>
      <c r="P14" s="376">
        <v>-2.792838491858904</v>
      </c>
      <c r="Q14" s="269">
        <v>980</v>
      </c>
      <c r="R14" s="276">
        <v>926.91399999999999</v>
      </c>
      <c r="S14" s="343">
        <v>5.7271764155034894</v>
      </c>
    </row>
    <row r="15" spans="3:19" ht="20.25" customHeight="1" thickBot="1" x14ac:dyDescent="0.25">
      <c r="C15" s="557"/>
      <c r="D15" s="155" t="s">
        <v>24</v>
      </c>
      <c r="E15" s="464">
        <v>995.66666901579595</v>
      </c>
      <c r="F15" s="474">
        <v>1026.8361437307865</v>
      </c>
      <c r="G15" s="482">
        <v>-3.0354867137558106</v>
      </c>
      <c r="H15" s="381">
        <v>953.31104085062827</v>
      </c>
      <c r="I15" s="382">
        <v>1017.0964245051114</v>
      </c>
      <c r="J15" s="384">
        <v>-6.2713211960723552</v>
      </c>
      <c r="K15" s="381">
        <v>1090.9988693762227</v>
      </c>
      <c r="L15" s="382">
        <v>1022.0070689145497</v>
      </c>
      <c r="M15" s="383">
        <v>6.7506187148928101</v>
      </c>
      <c r="N15" s="381">
        <v>1075.1881354292623</v>
      </c>
      <c r="O15" s="382">
        <v>1039.6009294848375</v>
      </c>
      <c r="P15" s="384">
        <v>3.4231602661282374</v>
      </c>
      <c r="Q15" s="381">
        <v>1089.9115923667748</v>
      </c>
      <c r="R15" s="382">
        <v>1034.3813361104128</v>
      </c>
      <c r="S15" s="383">
        <v>5.3684511038426699</v>
      </c>
    </row>
    <row r="16" spans="3:19" ht="18.75" customHeight="1" x14ac:dyDescent="0.2">
      <c r="C16" s="555" t="s">
        <v>31</v>
      </c>
      <c r="D16" s="397" t="s">
        <v>32</v>
      </c>
      <c r="E16" s="486" t="s">
        <v>92</v>
      </c>
      <c r="F16" s="487" t="s">
        <v>92</v>
      </c>
      <c r="G16" s="488" t="s">
        <v>202</v>
      </c>
      <c r="H16" s="267" t="s">
        <v>27</v>
      </c>
      <c r="I16" s="272" t="s">
        <v>27</v>
      </c>
      <c r="J16" s="374" t="s">
        <v>27</v>
      </c>
      <c r="K16" s="267" t="s">
        <v>27</v>
      </c>
      <c r="L16" s="272" t="s">
        <v>27</v>
      </c>
      <c r="M16" s="349" t="s">
        <v>27</v>
      </c>
      <c r="N16" s="267" t="s">
        <v>27</v>
      </c>
      <c r="O16" s="272" t="s">
        <v>27</v>
      </c>
      <c r="P16" s="374" t="s">
        <v>27</v>
      </c>
      <c r="Q16" s="347" t="s">
        <v>92</v>
      </c>
      <c r="R16" s="348" t="s">
        <v>92</v>
      </c>
      <c r="S16" s="339" t="s">
        <v>202</v>
      </c>
    </row>
    <row r="17" spans="3:19" ht="18" customHeight="1" thickBot="1" x14ac:dyDescent="0.25">
      <c r="C17" s="556"/>
      <c r="D17" s="398" t="s">
        <v>33</v>
      </c>
      <c r="E17" s="468">
        <v>602.15</v>
      </c>
      <c r="F17" s="475">
        <v>592.84699999999998</v>
      </c>
      <c r="G17" s="483">
        <v>1.5692075695752861</v>
      </c>
      <c r="H17" s="350" t="s">
        <v>92</v>
      </c>
      <c r="I17" s="351" t="s">
        <v>92</v>
      </c>
      <c r="J17" s="385" t="s">
        <v>202</v>
      </c>
      <c r="K17" s="350" t="s">
        <v>27</v>
      </c>
      <c r="L17" s="351" t="s">
        <v>27</v>
      </c>
      <c r="M17" s="352" t="s">
        <v>27</v>
      </c>
      <c r="N17" s="350" t="s">
        <v>27</v>
      </c>
      <c r="O17" s="351" t="s">
        <v>27</v>
      </c>
      <c r="P17" s="385" t="s">
        <v>27</v>
      </c>
      <c r="Q17" s="386" t="s">
        <v>92</v>
      </c>
      <c r="R17" s="387" t="s">
        <v>92</v>
      </c>
      <c r="S17" s="343" t="s">
        <v>202</v>
      </c>
    </row>
    <row r="18" spans="3:19" ht="18.75" customHeight="1" thickBot="1" x14ac:dyDescent="0.25">
      <c r="C18" s="557" t="s">
        <v>25</v>
      </c>
      <c r="D18" s="155" t="s">
        <v>24</v>
      </c>
      <c r="E18" s="464">
        <v>746.90560154690729</v>
      </c>
      <c r="F18" s="474">
        <v>697.6600869971935</v>
      </c>
      <c r="G18" s="482">
        <v>7.0586687510922346</v>
      </c>
      <c r="H18" s="353" t="s">
        <v>92</v>
      </c>
      <c r="I18" s="354" t="s">
        <v>92</v>
      </c>
      <c r="J18" s="388" t="s">
        <v>202</v>
      </c>
      <c r="K18" s="389" t="s">
        <v>27</v>
      </c>
      <c r="L18" s="390" t="s">
        <v>27</v>
      </c>
      <c r="M18" s="391" t="s">
        <v>27</v>
      </c>
      <c r="N18" s="389" t="s">
        <v>27</v>
      </c>
      <c r="O18" s="390" t="s">
        <v>27</v>
      </c>
      <c r="P18" s="392" t="s">
        <v>27</v>
      </c>
      <c r="Q18" s="353" t="s">
        <v>92</v>
      </c>
      <c r="R18" s="354" t="s">
        <v>92</v>
      </c>
      <c r="S18" s="355" t="s">
        <v>202</v>
      </c>
    </row>
    <row r="19" spans="3:19" ht="18.75" customHeight="1" x14ac:dyDescent="0.2">
      <c r="C19" s="558" t="s">
        <v>37</v>
      </c>
      <c r="D19" s="559"/>
      <c r="E19" s="469" t="s">
        <v>92</v>
      </c>
      <c r="F19" s="476" t="s">
        <v>92</v>
      </c>
      <c r="G19" s="484" t="s">
        <v>202</v>
      </c>
      <c r="H19" s="271" t="s">
        <v>92</v>
      </c>
      <c r="I19" s="275" t="s">
        <v>92</v>
      </c>
      <c r="J19" s="379" t="s">
        <v>202</v>
      </c>
      <c r="K19" s="271" t="s">
        <v>27</v>
      </c>
      <c r="L19" s="275" t="s">
        <v>27</v>
      </c>
      <c r="M19" s="380" t="s">
        <v>27</v>
      </c>
      <c r="N19" s="271" t="s">
        <v>27</v>
      </c>
      <c r="O19" s="275" t="s">
        <v>27</v>
      </c>
      <c r="P19" s="379" t="s">
        <v>27</v>
      </c>
      <c r="Q19" s="393" t="s">
        <v>27</v>
      </c>
      <c r="R19" s="394" t="s">
        <v>27</v>
      </c>
      <c r="S19" s="380" t="s">
        <v>27</v>
      </c>
    </row>
    <row r="20" spans="3:19" ht="20.25" customHeight="1" x14ac:dyDescent="0.2">
      <c r="C20" s="551" t="s">
        <v>34</v>
      </c>
      <c r="D20" s="552"/>
      <c r="E20" s="466">
        <v>313.53800000000001</v>
      </c>
      <c r="F20" s="472">
        <v>321.72199999999998</v>
      </c>
      <c r="G20" s="480">
        <v>-2.543811116429703</v>
      </c>
      <c r="H20" s="268">
        <v>309.64800000000002</v>
      </c>
      <c r="I20" s="273">
        <v>330.827</v>
      </c>
      <c r="J20" s="375">
        <v>-6.4018354003754148</v>
      </c>
      <c r="K20" s="268">
        <v>328.56200000000001</v>
      </c>
      <c r="L20" s="273">
        <v>274.49099999999999</v>
      </c>
      <c r="M20" s="342">
        <v>19.698642214134534</v>
      </c>
      <c r="N20" s="268">
        <v>312.79500000000002</v>
      </c>
      <c r="O20" s="273">
        <v>306.72699999999998</v>
      </c>
      <c r="P20" s="375">
        <v>1.9783064418848164</v>
      </c>
      <c r="Q20" s="340" t="s">
        <v>27</v>
      </c>
      <c r="R20" s="341" t="s">
        <v>27</v>
      </c>
      <c r="S20" s="342" t="s">
        <v>27</v>
      </c>
    </row>
    <row r="21" spans="3:19" ht="18" customHeight="1" x14ac:dyDescent="0.2">
      <c r="C21" s="551" t="s">
        <v>35</v>
      </c>
      <c r="D21" s="552"/>
      <c r="E21" s="466" t="s">
        <v>27</v>
      </c>
      <c r="F21" s="472" t="s">
        <v>27</v>
      </c>
      <c r="G21" s="480" t="s">
        <v>27</v>
      </c>
      <c r="H21" s="268" t="s">
        <v>27</v>
      </c>
      <c r="I21" s="273" t="s">
        <v>27</v>
      </c>
      <c r="J21" s="375" t="s">
        <v>27</v>
      </c>
      <c r="K21" s="268" t="s">
        <v>27</v>
      </c>
      <c r="L21" s="273" t="s">
        <v>27</v>
      </c>
      <c r="M21" s="342" t="s">
        <v>27</v>
      </c>
      <c r="N21" s="268" t="s">
        <v>27</v>
      </c>
      <c r="O21" s="273" t="s">
        <v>27</v>
      </c>
      <c r="P21" s="375" t="s">
        <v>27</v>
      </c>
      <c r="Q21" s="340" t="s">
        <v>27</v>
      </c>
      <c r="R21" s="341" t="s">
        <v>27</v>
      </c>
      <c r="S21" s="342" t="s">
        <v>27</v>
      </c>
    </row>
    <row r="22" spans="3:19" ht="21" customHeight="1" thickBot="1" x14ac:dyDescent="0.25">
      <c r="C22" s="553" t="s">
        <v>36</v>
      </c>
      <c r="D22" s="554"/>
      <c r="E22" s="470" t="s">
        <v>27</v>
      </c>
      <c r="F22" s="477" t="s">
        <v>27</v>
      </c>
      <c r="G22" s="485" t="s">
        <v>27</v>
      </c>
      <c r="H22" s="270" t="s">
        <v>27</v>
      </c>
      <c r="I22" s="274" t="s">
        <v>27</v>
      </c>
      <c r="J22" s="377" t="s">
        <v>27</v>
      </c>
      <c r="K22" s="270" t="s">
        <v>27</v>
      </c>
      <c r="L22" s="274" t="s">
        <v>27</v>
      </c>
      <c r="M22" s="378" t="s">
        <v>27</v>
      </c>
      <c r="N22" s="270" t="s">
        <v>27</v>
      </c>
      <c r="O22" s="274" t="s">
        <v>27</v>
      </c>
      <c r="P22" s="377" t="s">
        <v>27</v>
      </c>
      <c r="Q22" s="395" t="s">
        <v>27</v>
      </c>
      <c r="R22" s="396" t="s">
        <v>27</v>
      </c>
      <c r="S22" s="378" t="s">
        <v>27</v>
      </c>
    </row>
    <row r="24" spans="3:19" ht="21" x14ac:dyDescent="0.25">
      <c r="C24" s="32"/>
      <c r="D24" s="214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25" sqref="K2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311</v>
      </c>
    </row>
    <row r="2" spans="2:18" ht="18.75" x14ac:dyDescent="0.3">
      <c r="B2" s="2" t="s">
        <v>23</v>
      </c>
      <c r="E2" s="2"/>
    </row>
    <row r="3" spans="2:18" ht="15.75" thickBot="1" x14ac:dyDescent="0.3">
      <c r="B3" s="76" t="s">
        <v>120</v>
      </c>
      <c r="C3" s="1"/>
    </row>
    <row r="4" spans="2:18" ht="15" customHeight="1" thickBot="1" x14ac:dyDescent="0.25">
      <c r="B4" s="547" t="s">
        <v>0</v>
      </c>
      <c r="C4" s="560" t="s">
        <v>267</v>
      </c>
      <c r="D4" s="563" t="s">
        <v>1</v>
      </c>
      <c r="E4" s="564"/>
      <c r="F4" s="565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48"/>
      <c r="C5" s="561"/>
      <c r="D5" s="566"/>
      <c r="E5" s="567"/>
      <c r="F5" s="568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48"/>
      <c r="C6" s="561"/>
      <c r="D6" s="34" t="s">
        <v>26</v>
      </c>
      <c r="E6" s="215"/>
      <c r="F6" s="83" t="s">
        <v>157</v>
      </c>
      <c r="G6" s="15" t="s">
        <v>26</v>
      </c>
      <c r="H6" s="82"/>
      <c r="I6" s="83" t="s">
        <v>157</v>
      </c>
      <c r="J6" s="33" t="s">
        <v>26</v>
      </c>
      <c r="K6" s="33"/>
      <c r="L6" s="83" t="s">
        <v>157</v>
      </c>
      <c r="M6" s="34" t="s">
        <v>26</v>
      </c>
      <c r="N6" s="215"/>
      <c r="O6" s="83" t="s">
        <v>157</v>
      </c>
      <c r="P6" s="16" t="s">
        <v>26</v>
      </c>
      <c r="Q6" s="82"/>
      <c r="R6" s="83" t="s">
        <v>157</v>
      </c>
    </row>
    <row r="7" spans="2:18" ht="15.75" customHeight="1" thickBot="1" x14ac:dyDescent="0.25">
      <c r="B7" s="549"/>
      <c r="C7" s="562"/>
      <c r="D7" s="11" t="s">
        <v>312</v>
      </c>
      <c r="E7" s="438" t="s">
        <v>296</v>
      </c>
      <c r="F7" s="336" t="s">
        <v>14</v>
      </c>
      <c r="G7" s="11" t="s">
        <v>312</v>
      </c>
      <c r="H7" s="438" t="s">
        <v>296</v>
      </c>
      <c r="I7" s="373" t="s">
        <v>14</v>
      </c>
      <c r="J7" s="11" t="s">
        <v>312</v>
      </c>
      <c r="K7" s="438" t="s">
        <v>296</v>
      </c>
      <c r="L7" s="373" t="s">
        <v>14</v>
      </c>
      <c r="M7" s="11" t="s">
        <v>312</v>
      </c>
      <c r="N7" s="438" t="s">
        <v>296</v>
      </c>
      <c r="O7" s="373" t="s">
        <v>14</v>
      </c>
      <c r="P7" s="11" t="s">
        <v>312</v>
      </c>
      <c r="Q7" s="438" t="s">
        <v>296</v>
      </c>
      <c r="R7" s="336" t="s">
        <v>14</v>
      </c>
    </row>
    <row r="8" spans="2:18" ht="27" customHeight="1" x14ac:dyDescent="0.2">
      <c r="B8" s="555" t="s">
        <v>55</v>
      </c>
      <c r="C8" s="407" t="s">
        <v>268</v>
      </c>
      <c r="D8" s="408">
        <v>1299.0940000000001</v>
      </c>
      <c r="E8" s="409">
        <v>1350.124</v>
      </c>
      <c r="F8" s="410">
        <v>-3.7796528318880322</v>
      </c>
      <c r="G8" s="267">
        <v>1280.9929999999999</v>
      </c>
      <c r="H8" s="272">
        <v>1339.5160000000001</v>
      </c>
      <c r="I8" s="374">
        <v>-4.3689661041749508</v>
      </c>
      <c r="J8" s="267">
        <v>1379.92</v>
      </c>
      <c r="K8" s="272">
        <v>1395.03</v>
      </c>
      <c r="L8" s="374">
        <v>-1.0831308287276904</v>
      </c>
      <c r="M8" s="267" t="s">
        <v>27</v>
      </c>
      <c r="N8" s="272" t="s">
        <v>27</v>
      </c>
      <c r="O8" s="374" t="s">
        <v>27</v>
      </c>
      <c r="P8" s="267">
        <v>1352.2819999999999</v>
      </c>
      <c r="Q8" s="272">
        <v>1450.712</v>
      </c>
      <c r="R8" s="349">
        <v>-6.7849442204931139</v>
      </c>
    </row>
    <row r="9" spans="2:18" ht="23.25" customHeight="1" x14ac:dyDescent="0.2">
      <c r="B9" s="570"/>
      <c r="C9" s="411" t="s">
        <v>269</v>
      </c>
      <c r="D9" s="412">
        <v>1475.6479999999999</v>
      </c>
      <c r="E9" s="413">
        <v>1461.5260000000001</v>
      </c>
      <c r="F9" s="414">
        <v>0.96625034381871022</v>
      </c>
      <c r="G9" s="268">
        <v>1489.8530000000001</v>
      </c>
      <c r="H9" s="273">
        <v>1471.421</v>
      </c>
      <c r="I9" s="375">
        <v>1.2526666399351385</v>
      </c>
      <c r="J9" s="268">
        <v>1386.0139999999999</v>
      </c>
      <c r="K9" s="273">
        <v>1386.241</v>
      </c>
      <c r="L9" s="375">
        <v>-1.6375219027578113E-2</v>
      </c>
      <c r="M9" s="268">
        <v>1421.5909999999999</v>
      </c>
      <c r="N9" s="273">
        <v>1420.5709999999999</v>
      </c>
      <c r="O9" s="375">
        <v>7.1802113375535742E-2</v>
      </c>
      <c r="P9" s="268">
        <v>1318.336</v>
      </c>
      <c r="Q9" s="273">
        <v>1374.79</v>
      </c>
      <c r="R9" s="342">
        <v>-4.1063726096349225</v>
      </c>
    </row>
    <row r="10" spans="2:18" ht="27" customHeight="1" x14ac:dyDescent="0.2">
      <c r="B10" s="570"/>
      <c r="C10" s="411" t="s">
        <v>270</v>
      </c>
      <c r="D10" s="412">
        <v>1414.8140000000001</v>
      </c>
      <c r="E10" s="413">
        <v>1466.098</v>
      </c>
      <c r="F10" s="414">
        <v>-3.4979926307791072</v>
      </c>
      <c r="G10" s="268" t="s">
        <v>92</v>
      </c>
      <c r="H10" s="273" t="s">
        <v>92</v>
      </c>
      <c r="I10" s="375" t="s">
        <v>202</v>
      </c>
      <c r="J10" s="268" t="s">
        <v>92</v>
      </c>
      <c r="K10" s="273" t="s">
        <v>92</v>
      </c>
      <c r="L10" s="375" t="s">
        <v>202</v>
      </c>
      <c r="M10" s="268" t="s">
        <v>27</v>
      </c>
      <c r="N10" s="273" t="s">
        <v>27</v>
      </c>
      <c r="O10" s="375" t="s">
        <v>27</v>
      </c>
      <c r="P10" s="268" t="s">
        <v>27</v>
      </c>
      <c r="Q10" s="273" t="s">
        <v>27</v>
      </c>
      <c r="R10" s="342" t="s">
        <v>27</v>
      </c>
    </row>
    <row r="11" spans="2:18" ht="27.75" customHeight="1" x14ac:dyDescent="0.2">
      <c r="B11" s="570"/>
      <c r="C11" s="411" t="s">
        <v>271</v>
      </c>
      <c r="D11" s="412">
        <v>1595.2080000000001</v>
      </c>
      <c r="E11" s="413">
        <v>1630.684</v>
      </c>
      <c r="F11" s="414">
        <v>-2.1755287965050178</v>
      </c>
      <c r="G11" s="268">
        <v>1617.4590000000001</v>
      </c>
      <c r="H11" s="273">
        <v>1717.473</v>
      </c>
      <c r="I11" s="375">
        <v>-5.8233229867369039</v>
      </c>
      <c r="J11" s="268" t="s">
        <v>92</v>
      </c>
      <c r="K11" s="273" t="s">
        <v>92</v>
      </c>
      <c r="L11" s="375" t="s">
        <v>202</v>
      </c>
      <c r="M11" s="268" t="s">
        <v>92</v>
      </c>
      <c r="N11" s="273" t="s">
        <v>92</v>
      </c>
      <c r="O11" s="375" t="s">
        <v>202</v>
      </c>
      <c r="P11" s="268" t="s">
        <v>92</v>
      </c>
      <c r="Q11" s="273" t="s">
        <v>92</v>
      </c>
      <c r="R11" s="342" t="s">
        <v>202</v>
      </c>
    </row>
    <row r="12" spans="2:18" ht="47.25" x14ac:dyDescent="0.2">
      <c r="B12" s="570"/>
      <c r="C12" s="411" t="s">
        <v>56</v>
      </c>
      <c r="D12" s="412">
        <v>1392.9010000000001</v>
      </c>
      <c r="E12" s="413">
        <v>1418.585</v>
      </c>
      <c r="F12" s="414">
        <v>-1.8105365557932704</v>
      </c>
      <c r="G12" s="268">
        <v>1405.2860000000001</v>
      </c>
      <c r="H12" s="273">
        <v>1419.6210000000001</v>
      </c>
      <c r="I12" s="375">
        <v>-1.0097765530377498</v>
      </c>
      <c r="J12" s="268">
        <v>1382.213</v>
      </c>
      <c r="K12" s="273">
        <v>1411.566</v>
      </c>
      <c r="L12" s="375">
        <v>-2.0794635178234717</v>
      </c>
      <c r="M12" s="268" t="s">
        <v>92</v>
      </c>
      <c r="N12" s="273">
        <v>1460.6590000000001</v>
      </c>
      <c r="O12" s="375" t="s">
        <v>202</v>
      </c>
      <c r="P12" s="268" t="s">
        <v>92</v>
      </c>
      <c r="Q12" s="273" t="s">
        <v>92</v>
      </c>
      <c r="R12" s="342" t="s">
        <v>202</v>
      </c>
    </row>
    <row r="13" spans="2:18" ht="23.25" customHeight="1" x14ac:dyDescent="0.2">
      <c r="B13" s="570"/>
      <c r="C13" s="411" t="s">
        <v>57</v>
      </c>
      <c r="D13" s="268" t="s">
        <v>27</v>
      </c>
      <c r="E13" s="273" t="s">
        <v>27</v>
      </c>
      <c r="F13" s="342" t="s">
        <v>27</v>
      </c>
      <c r="G13" s="268" t="s">
        <v>27</v>
      </c>
      <c r="H13" s="273" t="s">
        <v>27</v>
      </c>
      <c r="I13" s="375" t="s">
        <v>27</v>
      </c>
      <c r="J13" s="268" t="s">
        <v>27</v>
      </c>
      <c r="K13" s="273" t="s">
        <v>27</v>
      </c>
      <c r="L13" s="375" t="s">
        <v>27</v>
      </c>
      <c r="M13" s="268" t="s">
        <v>27</v>
      </c>
      <c r="N13" s="273" t="s">
        <v>27</v>
      </c>
      <c r="O13" s="375" t="s">
        <v>27</v>
      </c>
      <c r="P13" s="268" t="s">
        <v>27</v>
      </c>
      <c r="Q13" s="273" t="s">
        <v>27</v>
      </c>
      <c r="R13" s="342" t="s">
        <v>27</v>
      </c>
    </row>
    <row r="14" spans="2:18" ht="16.5" thickBot="1" x14ac:dyDescent="0.25">
      <c r="B14" s="570"/>
      <c r="C14" s="415" t="s">
        <v>58</v>
      </c>
      <c r="D14" s="269" t="s">
        <v>92</v>
      </c>
      <c r="E14" s="276" t="s">
        <v>92</v>
      </c>
      <c r="F14" s="343" t="s">
        <v>202</v>
      </c>
      <c r="G14" s="269" t="s">
        <v>27</v>
      </c>
      <c r="H14" s="276" t="s">
        <v>27</v>
      </c>
      <c r="I14" s="376" t="s">
        <v>27</v>
      </c>
      <c r="J14" s="269" t="s">
        <v>27</v>
      </c>
      <c r="K14" s="276" t="s">
        <v>27</v>
      </c>
      <c r="L14" s="376" t="s">
        <v>27</v>
      </c>
      <c r="M14" s="269" t="s">
        <v>92</v>
      </c>
      <c r="N14" s="276" t="s">
        <v>92</v>
      </c>
      <c r="O14" s="376" t="s">
        <v>202</v>
      </c>
      <c r="P14" s="269" t="s">
        <v>27</v>
      </c>
      <c r="Q14" s="276" t="s">
        <v>27</v>
      </c>
      <c r="R14" s="343" t="s">
        <v>27</v>
      </c>
    </row>
    <row r="15" spans="2:18" ht="15.75" customHeight="1" x14ac:dyDescent="0.2">
      <c r="B15" s="571" t="s">
        <v>59</v>
      </c>
      <c r="C15" s="572"/>
      <c r="D15" s="408">
        <v>1415.2370000000001</v>
      </c>
      <c r="E15" s="409">
        <v>1419.8</v>
      </c>
      <c r="F15" s="410">
        <v>-0.32138329342159988</v>
      </c>
      <c r="G15" s="267">
        <v>1413.653</v>
      </c>
      <c r="H15" s="272">
        <v>1420.1020000000001</v>
      </c>
      <c r="I15" s="374">
        <v>-0.45412230952425026</v>
      </c>
      <c r="J15" s="267">
        <v>1436.0809999999999</v>
      </c>
      <c r="K15" s="272">
        <v>1394.0640000000001</v>
      </c>
      <c r="L15" s="374">
        <v>3.0139936186573806</v>
      </c>
      <c r="M15" s="267">
        <v>1438.866</v>
      </c>
      <c r="N15" s="272">
        <v>1422.7149999999999</v>
      </c>
      <c r="O15" s="374">
        <v>1.1352238501737923</v>
      </c>
      <c r="P15" s="267" t="s">
        <v>27</v>
      </c>
      <c r="Q15" s="272" t="s">
        <v>27</v>
      </c>
      <c r="R15" s="349" t="s">
        <v>27</v>
      </c>
    </row>
    <row r="16" spans="2:18" ht="15.75" x14ac:dyDescent="0.2">
      <c r="B16" s="573" t="s">
        <v>60</v>
      </c>
      <c r="C16" s="574"/>
      <c r="D16" s="412">
        <v>1043.2260000000001</v>
      </c>
      <c r="E16" s="413">
        <v>1054.145</v>
      </c>
      <c r="F16" s="414">
        <v>-1.0358157558969467</v>
      </c>
      <c r="G16" s="268" t="s">
        <v>92</v>
      </c>
      <c r="H16" s="273" t="s">
        <v>92</v>
      </c>
      <c r="I16" s="375" t="s">
        <v>202</v>
      </c>
      <c r="J16" s="268" t="s">
        <v>92</v>
      </c>
      <c r="K16" s="273" t="s">
        <v>92</v>
      </c>
      <c r="L16" s="375" t="s">
        <v>202</v>
      </c>
      <c r="M16" s="268" t="s">
        <v>92</v>
      </c>
      <c r="N16" s="273" t="s">
        <v>92</v>
      </c>
      <c r="O16" s="375" t="s">
        <v>202</v>
      </c>
      <c r="P16" s="268" t="s">
        <v>27</v>
      </c>
      <c r="Q16" s="273" t="s">
        <v>27</v>
      </c>
      <c r="R16" s="342" t="s">
        <v>27</v>
      </c>
    </row>
    <row r="17" spans="2:18" ht="15" customHeight="1" thickBot="1" x14ac:dyDescent="0.25">
      <c r="B17" s="575" t="s">
        <v>61</v>
      </c>
      <c r="C17" s="576"/>
      <c r="D17" s="416">
        <v>2134.9430000000002</v>
      </c>
      <c r="E17" s="417">
        <v>2161.0529999999999</v>
      </c>
      <c r="F17" s="418">
        <v>-1.2082072952398517</v>
      </c>
      <c r="G17" s="270">
        <v>1959.596</v>
      </c>
      <c r="H17" s="274">
        <v>1957.6420000000001</v>
      </c>
      <c r="I17" s="377">
        <v>9.981395985578316E-2</v>
      </c>
      <c r="J17" s="270" t="s">
        <v>27</v>
      </c>
      <c r="K17" s="274" t="s">
        <v>27</v>
      </c>
      <c r="L17" s="377" t="s">
        <v>27</v>
      </c>
      <c r="M17" s="270" t="s">
        <v>27</v>
      </c>
      <c r="N17" s="274" t="s">
        <v>27</v>
      </c>
      <c r="O17" s="377" t="s">
        <v>27</v>
      </c>
      <c r="P17" s="270">
        <v>2287.4079999999999</v>
      </c>
      <c r="Q17" s="274">
        <v>2357.576</v>
      </c>
      <c r="R17" s="378">
        <v>-2.9762773289175035</v>
      </c>
    </row>
    <row r="18" spans="2:18" ht="15.75" customHeight="1" x14ac:dyDescent="0.2">
      <c r="B18" s="556" t="s">
        <v>62</v>
      </c>
      <c r="C18" s="419" t="s">
        <v>53</v>
      </c>
      <c r="D18" s="420">
        <v>923.66399999999999</v>
      </c>
      <c r="E18" s="421">
        <v>931.86300000000006</v>
      </c>
      <c r="F18" s="422">
        <v>-0.87985036427029173</v>
      </c>
      <c r="G18" s="271">
        <v>1025.4829999999999</v>
      </c>
      <c r="H18" s="275">
        <v>990.22699999999998</v>
      </c>
      <c r="I18" s="379">
        <v>3.5603957476416994</v>
      </c>
      <c r="J18" s="271">
        <v>978.62099999999998</v>
      </c>
      <c r="K18" s="275">
        <v>992.03800000000001</v>
      </c>
      <c r="L18" s="379">
        <v>-1.3524683530268022</v>
      </c>
      <c r="M18" s="271">
        <v>968.096</v>
      </c>
      <c r="N18" s="275">
        <v>993.48</v>
      </c>
      <c r="O18" s="379">
        <v>-2.5550589845794596</v>
      </c>
      <c r="P18" s="271">
        <v>777.70399999999995</v>
      </c>
      <c r="Q18" s="275">
        <v>790.16499999999996</v>
      </c>
      <c r="R18" s="380">
        <v>-1.5770123961451106</v>
      </c>
    </row>
    <row r="19" spans="2:18" ht="37.5" customHeight="1" thickBot="1" x14ac:dyDescent="0.25">
      <c r="B19" s="569"/>
      <c r="C19" s="423" t="s">
        <v>63</v>
      </c>
      <c r="D19" s="416">
        <v>681.19600000000003</v>
      </c>
      <c r="E19" s="417">
        <v>675.50900000000001</v>
      </c>
      <c r="F19" s="418">
        <v>0.84188367586516422</v>
      </c>
      <c r="G19" s="270" t="s">
        <v>92</v>
      </c>
      <c r="H19" s="274" t="s">
        <v>92</v>
      </c>
      <c r="I19" s="377" t="s">
        <v>202</v>
      </c>
      <c r="J19" s="270" t="s">
        <v>92</v>
      </c>
      <c r="K19" s="274" t="s">
        <v>92</v>
      </c>
      <c r="L19" s="377" t="s">
        <v>202</v>
      </c>
      <c r="M19" s="270" t="s">
        <v>92</v>
      </c>
      <c r="N19" s="274" t="s">
        <v>92</v>
      </c>
      <c r="O19" s="377" t="s">
        <v>202</v>
      </c>
      <c r="P19" s="270" t="s">
        <v>92</v>
      </c>
      <c r="Q19" s="274" t="s">
        <v>92</v>
      </c>
      <c r="R19" s="378" t="s">
        <v>202</v>
      </c>
    </row>
    <row r="21" spans="2:18" ht="24" x14ac:dyDescent="0.3">
      <c r="B21" s="125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W17" sqref="W1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311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24"/>
      <c r="D6" s="425"/>
      <c r="E6" s="426" t="s">
        <v>1</v>
      </c>
      <c r="F6" s="427"/>
      <c r="G6" s="428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29"/>
      <c r="D7" s="430" t="s">
        <v>41</v>
      </c>
      <c r="E7" s="431"/>
      <c r="F7" s="432"/>
      <c r="G7" s="433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34" t="s">
        <v>0</v>
      </c>
      <c r="D8" s="430" t="s">
        <v>42</v>
      </c>
      <c r="E8" s="17" t="s">
        <v>26</v>
      </c>
      <c r="F8" s="217"/>
      <c r="G8" s="435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36"/>
      <c r="D9" s="436"/>
      <c r="E9" s="437" t="s">
        <v>312</v>
      </c>
      <c r="F9" s="438" t="s">
        <v>296</v>
      </c>
      <c r="G9" s="336" t="s">
        <v>14</v>
      </c>
      <c r="H9" s="437" t="s">
        <v>312</v>
      </c>
      <c r="I9" s="438" t="s">
        <v>296</v>
      </c>
      <c r="J9" s="356" t="s">
        <v>14</v>
      </c>
      <c r="K9" s="437" t="s">
        <v>312</v>
      </c>
      <c r="L9" s="438" t="s">
        <v>296</v>
      </c>
      <c r="M9" s="356" t="s">
        <v>14</v>
      </c>
      <c r="N9" s="437" t="s">
        <v>312</v>
      </c>
      <c r="O9" s="438" t="s">
        <v>296</v>
      </c>
      <c r="P9" s="356" t="s">
        <v>14</v>
      </c>
      <c r="Q9" s="437" t="s">
        <v>312</v>
      </c>
      <c r="R9" s="438" t="s">
        <v>296</v>
      </c>
      <c r="S9" s="336" t="s">
        <v>14</v>
      </c>
    </row>
    <row r="10" spans="3:19" ht="17.25" customHeight="1" x14ac:dyDescent="0.2">
      <c r="C10" s="555" t="s">
        <v>82</v>
      </c>
      <c r="D10" s="148" t="s">
        <v>43</v>
      </c>
      <c r="E10" s="337" t="s">
        <v>27</v>
      </c>
      <c r="F10" s="338" t="s">
        <v>27</v>
      </c>
      <c r="G10" s="339" t="s">
        <v>27</v>
      </c>
      <c r="H10" s="277" t="s">
        <v>27</v>
      </c>
      <c r="I10" s="357" t="s">
        <v>27</v>
      </c>
      <c r="J10" s="358" t="s">
        <v>27</v>
      </c>
      <c r="K10" s="277" t="s">
        <v>27</v>
      </c>
      <c r="L10" s="357" t="s">
        <v>27</v>
      </c>
      <c r="M10" s="358" t="s">
        <v>27</v>
      </c>
      <c r="N10" s="277" t="s">
        <v>27</v>
      </c>
      <c r="O10" s="357" t="s">
        <v>27</v>
      </c>
      <c r="P10" s="358" t="s">
        <v>27</v>
      </c>
      <c r="Q10" s="277" t="s">
        <v>27</v>
      </c>
      <c r="R10" s="357" t="s">
        <v>27</v>
      </c>
      <c r="S10" s="339" t="s">
        <v>27</v>
      </c>
    </row>
    <row r="11" spans="3:19" ht="15" customHeight="1" x14ac:dyDescent="0.2">
      <c r="C11" s="577"/>
      <c r="D11" s="149" t="s">
        <v>44</v>
      </c>
      <c r="E11" s="340" t="s">
        <v>27</v>
      </c>
      <c r="F11" s="341" t="s">
        <v>27</v>
      </c>
      <c r="G11" s="342" t="s">
        <v>27</v>
      </c>
      <c r="H11" s="263" t="s">
        <v>27</v>
      </c>
      <c r="I11" s="359" t="s">
        <v>27</v>
      </c>
      <c r="J11" s="360" t="s">
        <v>27</v>
      </c>
      <c r="K11" s="263" t="s">
        <v>27</v>
      </c>
      <c r="L11" s="359" t="s">
        <v>27</v>
      </c>
      <c r="M11" s="360" t="s">
        <v>27</v>
      </c>
      <c r="N11" s="263" t="s">
        <v>27</v>
      </c>
      <c r="O11" s="359" t="s">
        <v>27</v>
      </c>
      <c r="P11" s="360" t="s">
        <v>27</v>
      </c>
      <c r="Q11" s="263" t="s">
        <v>27</v>
      </c>
      <c r="R11" s="359" t="s">
        <v>27</v>
      </c>
      <c r="S11" s="342" t="s">
        <v>27</v>
      </c>
    </row>
    <row r="12" spans="3:19" ht="15" customHeight="1" x14ac:dyDescent="0.2">
      <c r="C12" s="577"/>
      <c r="D12" s="149" t="s">
        <v>45</v>
      </c>
      <c r="E12" s="268">
        <v>192.86600000000001</v>
      </c>
      <c r="F12" s="273">
        <v>190.30099999999999</v>
      </c>
      <c r="G12" s="342">
        <v>1.347864698556511</v>
      </c>
      <c r="H12" s="263">
        <v>197.11</v>
      </c>
      <c r="I12" s="359">
        <v>194.28899999999999</v>
      </c>
      <c r="J12" s="360">
        <v>1.4519607388992823</v>
      </c>
      <c r="K12" s="263">
        <v>187.34899999999999</v>
      </c>
      <c r="L12" s="359">
        <v>186.42699999999999</v>
      </c>
      <c r="M12" s="360">
        <v>0.49456355570813082</v>
      </c>
      <c r="N12" s="263">
        <v>178.649</v>
      </c>
      <c r="O12" s="359">
        <v>180.20099999999999</v>
      </c>
      <c r="P12" s="360">
        <v>-0.86126048135137578</v>
      </c>
      <c r="Q12" s="263">
        <v>185.786</v>
      </c>
      <c r="R12" s="359">
        <v>185.91399999999999</v>
      </c>
      <c r="S12" s="342">
        <v>-6.8849037727113566E-2</v>
      </c>
    </row>
    <row r="13" spans="3:19" ht="15" customHeight="1" x14ac:dyDescent="0.2">
      <c r="C13" s="577"/>
      <c r="D13" s="150" t="s">
        <v>46</v>
      </c>
      <c r="E13" s="268">
        <v>202.095</v>
      </c>
      <c r="F13" s="273">
        <v>201.36500000000001</v>
      </c>
      <c r="G13" s="342">
        <v>0.36252576167655237</v>
      </c>
      <c r="H13" s="263">
        <v>202.38300000000001</v>
      </c>
      <c r="I13" s="359">
        <v>201.482</v>
      </c>
      <c r="J13" s="360">
        <v>0.4471863491527831</v>
      </c>
      <c r="K13" s="263">
        <v>200.364</v>
      </c>
      <c r="L13" s="359">
        <v>203.15199999999999</v>
      </c>
      <c r="M13" s="360">
        <v>-1.3723714263211697</v>
      </c>
      <c r="N13" s="263">
        <v>222.41</v>
      </c>
      <c r="O13" s="359">
        <v>222.62</v>
      </c>
      <c r="P13" s="360">
        <v>-9.4331147246432462E-2</v>
      </c>
      <c r="Q13" s="263">
        <v>173.33</v>
      </c>
      <c r="R13" s="359">
        <v>174.489</v>
      </c>
      <c r="S13" s="342">
        <v>-0.66422525202161264</v>
      </c>
    </row>
    <row r="14" spans="3:19" ht="15" customHeight="1" thickBot="1" x14ac:dyDescent="0.25">
      <c r="C14" s="577"/>
      <c r="D14" s="151" t="s">
        <v>47</v>
      </c>
      <c r="E14" s="269">
        <v>300.66399999999999</v>
      </c>
      <c r="F14" s="276">
        <v>308.49799999999999</v>
      </c>
      <c r="G14" s="343">
        <v>-2.5394005795823649</v>
      </c>
      <c r="H14" s="264" t="s">
        <v>92</v>
      </c>
      <c r="I14" s="361" t="s">
        <v>92</v>
      </c>
      <c r="J14" s="362" t="s">
        <v>202</v>
      </c>
      <c r="K14" s="264" t="s">
        <v>27</v>
      </c>
      <c r="L14" s="361" t="s">
        <v>27</v>
      </c>
      <c r="M14" s="362" t="s">
        <v>27</v>
      </c>
      <c r="N14" s="264" t="s">
        <v>92</v>
      </c>
      <c r="O14" s="361" t="s">
        <v>92</v>
      </c>
      <c r="P14" s="362" t="s">
        <v>202</v>
      </c>
      <c r="Q14" s="264" t="s">
        <v>27</v>
      </c>
      <c r="R14" s="361" t="s">
        <v>27</v>
      </c>
      <c r="S14" s="343" t="s">
        <v>27</v>
      </c>
    </row>
    <row r="15" spans="3:19" ht="15" customHeight="1" thickBot="1" x14ac:dyDescent="0.25">
      <c r="C15" s="578"/>
      <c r="D15" s="439" t="s">
        <v>24</v>
      </c>
      <c r="E15" s="344">
        <v>198.60202080210411</v>
      </c>
      <c r="F15" s="345">
        <v>196.20746561361887</v>
      </c>
      <c r="G15" s="346">
        <v>1.2204200186759024</v>
      </c>
      <c r="H15" s="278">
        <v>201.79065597984587</v>
      </c>
      <c r="I15" s="363">
        <v>200.1043047604258</v>
      </c>
      <c r="J15" s="364">
        <v>0.84273610277352062</v>
      </c>
      <c r="K15" s="278">
        <v>192.49834287523416</v>
      </c>
      <c r="L15" s="363">
        <v>187.76542655208962</v>
      </c>
      <c r="M15" s="364">
        <v>2.5206537806530305</v>
      </c>
      <c r="N15" s="278">
        <v>182.05250231339897</v>
      </c>
      <c r="O15" s="363">
        <v>183.21608892749384</v>
      </c>
      <c r="P15" s="364">
        <v>-0.63508975707659987</v>
      </c>
      <c r="Q15" s="278">
        <v>184.56908698300794</v>
      </c>
      <c r="R15" s="363">
        <v>184.90897664479095</v>
      </c>
      <c r="S15" s="346">
        <v>-0.18381458161219774</v>
      </c>
    </row>
    <row r="16" spans="3:19" ht="15.75" customHeight="1" x14ac:dyDescent="0.2">
      <c r="C16" s="555" t="s">
        <v>25</v>
      </c>
      <c r="D16" s="148" t="s">
        <v>43</v>
      </c>
      <c r="E16" s="347">
        <v>191.44499999999999</v>
      </c>
      <c r="F16" s="348">
        <v>187.678</v>
      </c>
      <c r="G16" s="339">
        <v>2.0071612016325813</v>
      </c>
      <c r="H16" s="277">
        <v>193.87899999999999</v>
      </c>
      <c r="I16" s="357">
        <v>190.32300000000001</v>
      </c>
      <c r="J16" s="358">
        <v>1.8684026628415815</v>
      </c>
      <c r="K16" s="277">
        <v>182.94800000000001</v>
      </c>
      <c r="L16" s="357">
        <v>183.077</v>
      </c>
      <c r="M16" s="358">
        <v>-7.0462155267996901E-2</v>
      </c>
      <c r="N16" s="277" t="s">
        <v>27</v>
      </c>
      <c r="O16" s="357" t="s">
        <v>27</v>
      </c>
      <c r="P16" s="358" t="s">
        <v>27</v>
      </c>
      <c r="Q16" s="277" t="s">
        <v>27</v>
      </c>
      <c r="R16" s="357" t="s">
        <v>27</v>
      </c>
      <c r="S16" s="339" t="s">
        <v>27</v>
      </c>
    </row>
    <row r="17" spans="3:19" ht="15" customHeight="1" x14ac:dyDescent="0.2">
      <c r="C17" s="570"/>
      <c r="D17" s="152" t="s">
        <v>44</v>
      </c>
      <c r="E17" s="268">
        <v>206.72800000000001</v>
      </c>
      <c r="F17" s="273">
        <v>205.06</v>
      </c>
      <c r="G17" s="342">
        <v>0.81342046230371901</v>
      </c>
      <c r="H17" s="263">
        <v>208.952</v>
      </c>
      <c r="I17" s="359">
        <v>207.18199999999999</v>
      </c>
      <c r="J17" s="360">
        <v>0.85432132135031535</v>
      </c>
      <c r="K17" s="263">
        <v>200.59700000000001</v>
      </c>
      <c r="L17" s="359">
        <v>197.899</v>
      </c>
      <c r="M17" s="360">
        <v>1.3633216943996722</v>
      </c>
      <c r="N17" s="263" t="s">
        <v>27</v>
      </c>
      <c r="O17" s="359" t="s">
        <v>27</v>
      </c>
      <c r="P17" s="360" t="s">
        <v>27</v>
      </c>
      <c r="Q17" s="263" t="s">
        <v>27</v>
      </c>
      <c r="R17" s="359" t="s">
        <v>27</v>
      </c>
      <c r="S17" s="342" t="s">
        <v>27</v>
      </c>
    </row>
    <row r="18" spans="3:19" ht="15" customHeight="1" x14ac:dyDescent="0.2">
      <c r="C18" s="570"/>
      <c r="D18" s="152" t="s">
        <v>45</v>
      </c>
      <c r="E18" s="268">
        <v>211.55600000000001</v>
      </c>
      <c r="F18" s="273">
        <v>214.654</v>
      </c>
      <c r="G18" s="342">
        <v>-1.4432528627465526</v>
      </c>
      <c r="H18" s="263">
        <v>214.25399999999999</v>
      </c>
      <c r="I18" s="359">
        <v>216.76400000000001</v>
      </c>
      <c r="J18" s="360">
        <v>-1.1579413555756579</v>
      </c>
      <c r="K18" s="263">
        <v>199.77500000000001</v>
      </c>
      <c r="L18" s="359">
        <v>208.755</v>
      </c>
      <c r="M18" s="360">
        <v>-4.3016933726138245</v>
      </c>
      <c r="N18" s="263" t="s">
        <v>92</v>
      </c>
      <c r="O18" s="359" t="s">
        <v>92</v>
      </c>
      <c r="P18" s="360" t="s">
        <v>202</v>
      </c>
      <c r="Q18" s="263" t="s">
        <v>27</v>
      </c>
      <c r="R18" s="359" t="s">
        <v>27</v>
      </c>
      <c r="S18" s="342" t="s">
        <v>27</v>
      </c>
    </row>
    <row r="19" spans="3:19" ht="15" customHeight="1" x14ac:dyDescent="0.2">
      <c r="C19" s="570"/>
      <c r="D19" s="152" t="s">
        <v>46</v>
      </c>
      <c r="E19" s="268">
        <v>213.34200000000001</v>
      </c>
      <c r="F19" s="273">
        <v>212.46299999999999</v>
      </c>
      <c r="G19" s="342">
        <v>0.41371909461883677</v>
      </c>
      <c r="H19" s="263">
        <v>213.61799999999999</v>
      </c>
      <c r="I19" s="359">
        <v>216.21</v>
      </c>
      <c r="J19" s="360">
        <v>-1.1988344664909176</v>
      </c>
      <c r="K19" s="263">
        <v>212.744</v>
      </c>
      <c r="L19" s="359">
        <v>205.30799999999999</v>
      </c>
      <c r="M19" s="360">
        <v>3.6218754261889488</v>
      </c>
      <c r="N19" s="263" t="s">
        <v>27</v>
      </c>
      <c r="O19" s="359" t="s">
        <v>27</v>
      </c>
      <c r="P19" s="360" t="s">
        <v>27</v>
      </c>
      <c r="Q19" s="263" t="s">
        <v>92</v>
      </c>
      <c r="R19" s="359" t="s">
        <v>92</v>
      </c>
      <c r="S19" s="342" t="s">
        <v>202</v>
      </c>
    </row>
    <row r="20" spans="3:19" ht="15" customHeight="1" thickBot="1" x14ac:dyDescent="0.25">
      <c r="C20" s="570"/>
      <c r="D20" s="152" t="s">
        <v>47</v>
      </c>
      <c r="E20" s="269">
        <v>236.83099999999999</v>
      </c>
      <c r="F20" s="276">
        <v>231.25899999999999</v>
      </c>
      <c r="G20" s="343">
        <v>2.4094197415019538</v>
      </c>
      <c r="H20" s="264">
        <v>236.845</v>
      </c>
      <c r="I20" s="361">
        <v>231.59200000000001</v>
      </c>
      <c r="J20" s="362">
        <v>2.2682130643545482</v>
      </c>
      <c r="K20" s="264">
        <v>245.34899999999999</v>
      </c>
      <c r="L20" s="361">
        <v>223.643</v>
      </c>
      <c r="M20" s="362">
        <v>9.7056469462491517</v>
      </c>
      <c r="N20" s="264" t="s">
        <v>92</v>
      </c>
      <c r="O20" s="361" t="s">
        <v>92</v>
      </c>
      <c r="P20" s="362" t="s">
        <v>202</v>
      </c>
      <c r="Q20" s="264" t="s">
        <v>27</v>
      </c>
      <c r="R20" s="361" t="s">
        <v>27</v>
      </c>
      <c r="S20" s="343" t="s">
        <v>27</v>
      </c>
    </row>
    <row r="21" spans="3:19" ht="15" customHeight="1" thickBot="1" x14ac:dyDescent="0.25">
      <c r="C21" s="580"/>
      <c r="D21" s="439" t="s">
        <v>24</v>
      </c>
      <c r="E21" s="344">
        <v>212.48024057843995</v>
      </c>
      <c r="F21" s="345">
        <v>212.2858560537482</v>
      </c>
      <c r="G21" s="346">
        <v>9.1567346174267095E-2</v>
      </c>
      <c r="H21" s="278">
        <v>213.89841277471439</v>
      </c>
      <c r="I21" s="363">
        <v>215.57608290247046</v>
      </c>
      <c r="J21" s="364">
        <v>-0.77822646425720332</v>
      </c>
      <c r="K21" s="278">
        <v>209.17971388036386</v>
      </c>
      <c r="L21" s="363">
        <v>204.14443166363921</v>
      </c>
      <c r="M21" s="364">
        <v>2.466529297757722</v>
      </c>
      <c r="N21" s="365" t="s">
        <v>92</v>
      </c>
      <c r="O21" s="366" t="s">
        <v>92</v>
      </c>
      <c r="P21" s="367" t="s">
        <v>202</v>
      </c>
      <c r="Q21" s="365" t="s">
        <v>92</v>
      </c>
      <c r="R21" s="366" t="s">
        <v>92</v>
      </c>
      <c r="S21" s="368" t="s">
        <v>202</v>
      </c>
    </row>
    <row r="22" spans="3:19" ht="15.75" customHeight="1" x14ac:dyDescent="0.2">
      <c r="C22" s="555" t="s">
        <v>48</v>
      </c>
      <c r="D22" s="153" t="s">
        <v>43</v>
      </c>
      <c r="E22" s="347">
        <v>256.101</v>
      </c>
      <c r="F22" s="348">
        <v>254.142</v>
      </c>
      <c r="G22" s="339">
        <v>0.77082890667422277</v>
      </c>
      <c r="H22" s="277" t="s">
        <v>92</v>
      </c>
      <c r="I22" s="357" t="s">
        <v>92</v>
      </c>
      <c r="J22" s="358" t="s">
        <v>202</v>
      </c>
      <c r="K22" s="277" t="s">
        <v>92</v>
      </c>
      <c r="L22" s="357" t="s">
        <v>92</v>
      </c>
      <c r="M22" s="358" t="s">
        <v>202</v>
      </c>
      <c r="N22" s="277" t="s">
        <v>27</v>
      </c>
      <c r="O22" s="357" t="s">
        <v>27</v>
      </c>
      <c r="P22" s="358" t="s">
        <v>27</v>
      </c>
      <c r="Q22" s="277" t="s">
        <v>27</v>
      </c>
      <c r="R22" s="357" t="s">
        <v>27</v>
      </c>
      <c r="S22" s="339" t="s">
        <v>27</v>
      </c>
    </row>
    <row r="23" spans="3:19" ht="15" customHeight="1" x14ac:dyDescent="0.2">
      <c r="C23" s="570"/>
      <c r="D23" s="152" t="s">
        <v>44</v>
      </c>
      <c r="E23" s="269">
        <v>403.17200000000003</v>
      </c>
      <c r="F23" s="276">
        <v>408.59500000000003</v>
      </c>
      <c r="G23" s="343">
        <v>-1.3272311212814647</v>
      </c>
      <c r="H23" s="263" t="s">
        <v>92</v>
      </c>
      <c r="I23" s="359" t="s">
        <v>92</v>
      </c>
      <c r="J23" s="360" t="s">
        <v>202</v>
      </c>
      <c r="K23" s="263" t="s">
        <v>92</v>
      </c>
      <c r="L23" s="359" t="s">
        <v>92</v>
      </c>
      <c r="M23" s="360" t="s">
        <v>202</v>
      </c>
      <c r="N23" s="264">
        <v>273.28399999999999</v>
      </c>
      <c r="O23" s="361">
        <v>266.64600000000002</v>
      </c>
      <c r="P23" s="362">
        <v>2.4894429318272078</v>
      </c>
      <c r="Q23" s="264" t="s">
        <v>92</v>
      </c>
      <c r="R23" s="361" t="s">
        <v>92</v>
      </c>
      <c r="S23" s="343" t="s">
        <v>202</v>
      </c>
    </row>
    <row r="24" spans="3:19" ht="15" customHeight="1" x14ac:dyDescent="0.2">
      <c r="C24" s="570"/>
      <c r="D24" s="152" t="s">
        <v>45</v>
      </c>
      <c r="E24" s="269">
        <v>384.73</v>
      </c>
      <c r="F24" s="276">
        <v>377.983</v>
      </c>
      <c r="G24" s="343">
        <v>1.7850009127394655</v>
      </c>
      <c r="H24" s="264">
        <v>443.37799999999999</v>
      </c>
      <c r="I24" s="361">
        <v>430.06400000000002</v>
      </c>
      <c r="J24" s="362">
        <v>3.095818296811629</v>
      </c>
      <c r="K24" s="264" t="s">
        <v>92</v>
      </c>
      <c r="L24" s="361" t="s">
        <v>92</v>
      </c>
      <c r="M24" s="362" t="s">
        <v>202</v>
      </c>
      <c r="N24" s="264">
        <v>370.029</v>
      </c>
      <c r="O24" s="361">
        <v>368.20100000000002</v>
      </c>
      <c r="P24" s="362">
        <v>0.49646796179260089</v>
      </c>
      <c r="Q24" s="264" t="s">
        <v>92</v>
      </c>
      <c r="R24" s="361" t="s">
        <v>92</v>
      </c>
      <c r="S24" s="343" t="s">
        <v>202</v>
      </c>
    </row>
    <row r="25" spans="3:19" ht="15" customHeight="1" x14ac:dyDescent="0.2">
      <c r="C25" s="570"/>
      <c r="D25" s="152" t="s">
        <v>46</v>
      </c>
      <c r="E25" s="269">
        <v>419.15300000000002</v>
      </c>
      <c r="F25" s="276">
        <v>415.41500000000002</v>
      </c>
      <c r="G25" s="343">
        <v>0.89982306849776716</v>
      </c>
      <c r="H25" s="264" t="s">
        <v>27</v>
      </c>
      <c r="I25" s="361" t="s">
        <v>27</v>
      </c>
      <c r="J25" s="362" t="s">
        <v>27</v>
      </c>
      <c r="K25" s="263" t="s">
        <v>92</v>
      </c>
      <c r="L25" s="359" t="s">
        <v>92</v>
      </c>
      <c r="M25" s="360" t="s">
        <v>202</v>
      </c>
      <c r="N25" s="264" t="s">
        <v>27</v>
      </c>
      <c r="O25" s="361" t="s">
        <v>27</v>
      </c>
      <c r="P25" s="362" t="s">
        <v>27</v>
      </c>
      <c r="Q25" s="264" t="s">
        <v>92</v>
      </c>
      <c r="R25" s="361" t="s">
        <v>92</v>
      </c>
      <c r="S25" s="343" t="s">
        <v>202</v>
      </c>
    </row>
    <row r="26" spans="3:19" ht="15" customHeight="1" thickBot="1" x14ac:dyDescent="0.25">
      <c r="C26" s="570"/>
      <c r="D26" s="152" t="s">
        <v>47</v>
      </c>
      <c r="E26" s="269">
        <v>403.15</v>
      </c>
      <c r="F26" s="276">
        <v>401.637</v>
      </c>
      <c r="G26" s="343">
        <v>0.37670832119550163</v>
      </c>
      <c r="H26" s="264" t="s">
        <v>92</v>
      </c>
      <c r="I26" s="361" t="s">
        <v>92</v>
      </c>
      <c r="J26" s="362" t="s">
        <v>202</v>
      </c>
      <c r="K26" s="264" t="s">
        <v>92</v>
      </c>
      <c r="L26" s="361" t="s">
        <v>92</v>
      </c>
      <c r="M26" s="362" t="s">
        <v>202</v>
      </c>
      <c r="N26" s="264">
        <v>474.99599999999998</v>
      </c>
      <c r="O26" s="361">
        <v>477.387</v>
      </c>
      <c r="P26" s="362">
        <v>-0.50085151040979736</v>
      </c>
      <c r="Q26" s="264" t="s">
        <v>27</v>
      </c>
      <c r="R26" s="361" t="s">
        <v>27</v>
      </c>
      <c r="S26" s="343" t="s">
        <v>27</v>
      </c>
    </row>
    <row r="27" spans="3:19" ht="15" customHeight="1" thickBot="1" x14ac:dyDescent="0.25">
      <c r="C27" s="579"/>
      <c r="D27" s="439" t="s">
        <v>24</v>
      </c>
      <c r="E27" s="344">
        <v>400.93925290733387</v>
      </c>
      <c r="F27" s="345">
        <v>396.54705074109449</v>
      </c>
      <c r="G27" s="346">
        <v>1.1076118604415091</v>
      </c>
      <c r="H27" s="278">
        <v>388.07913330479698</v>
      </c>
      <c r="I27" s="363">
        <v>389.71710141494356</v>
      </c>
      <c r="J27" s="364">
        <v>-0.42029669834852312</v>
      </c>
      <c r="K27" s="278">
        <v>386.64307480470637</v>
      </c>
      <c r="L27" s="363">
        <v>376.92391307652446</v>
      </c>
      <c r="M27" s="364">
        <v>2.5785473913958588</v>
      </c>
      <c r="N27" s="278">
        <v>378.18603132960499</v>
      </c>
      <c r="O27" s="363">
        <v>377.9630805998749</v>
      </c>
      <c r="P27" s="364">
        <v>5.8987435856495879E-2</v>
      </c>
      <c r="Q27" s="278">
        <v>418.06706922319745</v>
      </c>
      <c r="R27" s="363">
        <v>413.25595653818232</v>
      </c>
      <c r="S27" s="346">
        <v>1.1641968152903357</v>
      </c>
    </row>
    <row r="28" spans="3:19" ht="15.75" customHeight="1" x14ac:dyDescent="0.2">
      <c r="C28" s="555" t="s">
        <v>49</v>
      </c>
      <c r="D28" s="153" t="s">
        <v>43</v>
      </c>
      <c r="E28" s="347">
        <v>360.95400000000001</v>
      </c>
      <c r="F28" s="348">
        <v>348.57100000000003</v>
      </c>
      <c r="G28" s="339">
        <v>3.5525043678332335</v>
      </c>
      <c r="H28" s="277">
        <v>360.95400000000001</v>
      </c>
      <c r="I28" s="357">
        <v>348.57100000000003</v>
      </c>
      <c r="J28" s="358">
        <v>3.5525043678332335</v>
      </c>
      <c r="K28" s="277" t="s">
        <v>27</v>
      </c>
      <c r="L28" s="357" t="s">
        <v>27</v>
      </c>
      <c r="M28" s="358" t="s">
        <v>27</v>
      </c>
      <c r="N28" s="277" t="s">
        <v>27</v>
      </c>
      <c r="O28" s="357" t="s">
        <v>27</v>
      </c>
      <c r="P28" s="358" t="s">
        <v>27</v>
      </c>
      <c r="Q28" s="277" t="s">
        <v>27</v>
      </c>
      <c r="R28" s="357" t="s">
        <v>27</v>
      </c>
      <c r="S28" s="339" t="s">
        <v>27</v>
      </c>
    </row>
    <row r="29" spans="3:19" ht="15" customHeight="1" x14ac:dyDescent="0.2">
      <c r="C29" s="570"/>
      <c r="D29" s="152" t="s">
        <v>44</v>
      </c>
      <c r="E29" s="269">
        <v>290.108</v>
      </c>
      <c r="F29" s="276">
        <v>282.24799999999999</v>
      </c>
      <c r="G29" s="343">
        <v>2.7847850117627098</v>
      </c>
      <c r="H29" s="264">
        <v>289.87200000000001</v>
      </c>
      <c r="I29" s="361">
        <v>276.80700000000002</v>
      </c>
      <c r="J29" s="362">
        <v>4.7198950893582881</v>
      </c>
      <c r="K29" s="264">
        <v>281.423</v>
      </c>
      <c r="L29" s="361">
        <v>278.70400000000001</v>
      </c>
      <c r="M29" s="362">
        <v>0.97558700269820098</v>
      </c>
      <c r="N29" s="264">
        <v>319.202</v>
      </c>
      <c r="O29" s="361">
        <v>316.161</v>
      </c>
      <c r="P29" s="362">
        <v>0.96185171479088083</v>
      </c>
      <c r="Q29" s="264">
        <v>335.83499999999998</v>
      </c>
      <c r="R29" s="361">
        <v>322.98099999999999</v>
      </c>
      <c r="S29" s="343">
        <v>3.9798006693892161</v>
      </c>
    </row>
    <row r="30" spans="3:19" ht="15" customHeight="1" x14ac:dyDescent="0.2">
      <c r="C30" s="570"/>
      <c r="D30" s="152" t="s">
        <v>45</v>
      </c>
      <c r="E30" s="269">
        <v>277.483</v>
      </c>
      <c r="F30" s="276">
        <v>275.87599999999998</v>
      </c>
      <c r="G30" s="343">
        <v>0.58250808334180137</v>
      </c>
      <c r="H30" s="264">
        <v>329.01799999999997</v>
      </c>
      <c r="I30" s="361">
        <v>337.41899999999998</v>
      </c>
      <c r="J30" s="362">
        <v>-2.4897827330411184</v>
      </c>
      <c r="K30" s="264">
        <v>222.86199999999999</v>
      </c>
      <c r="L30" s="361">
        <v>217.23699999999999</v>
      </c>
      <c r="M30" s="362">
        <v>2.5893379120499733</v>
      </c>
      <c r="N30" s="264">
        <v>278.55200000000002</v>
      </c>
      <c r="O30" s="361">
        <v>278.988</v>
      </c>
      <c r="P30" s="362">
        <v>-0.15627912311639877</v>
      </c>
      <c r="Q30" s="264">
        <v>337.11200000000002</v>
      </c>
      <c r="R30" s="361">
        <v>336.33199999999999</v>
      </c>
      <c r="S30" s="343">
        <v>0.23191370431598232</v>
      </c>
    </row>
    <row r="31" spans="3:19" ht="15" customHeight="1" x14ac:dyDescent="0.2">
      <c r="C31" s="570"/>
      <c r="D31" s="152" t="s">
        <v>46</v>
      </c>
      <c r="E31" s="269" t="s">
        <v>92</v>
      </c>
      <c r="F31" s="276" t="s">
        <v>27</v>
      </c>
      <c r="G31" s="343" t="s">
        <v>27</v>
      </c>
      <c r="H31" s="264" t="s">
        <v>27</v>
      </c>
      <c r="I31" s="361" t="s">
        <v>27</v>
      </c>
      <c r="J31" s="362" t="s">
        <v>27</v>
      </c>
      <c r="K31" s="264" t="s">
        <v>27</v>
      </c>
      <c r="L31" s="361" t="s">
        <v>27</v>
      </c>
      <c r="M31" s="362" t="s">
        <v>27</v>
      </c>
      <c r="N31" s="264" t="s">
        <v>92</v>
      </c>
      <c r="O31" s="361" t="s">
        <v>27</v>
      </c>
      <c r="P31" s="362" t="s">
        <v>27</v>
      </c>
      <c r="Q31" s="264" t="s">
        <v>27</v>
      </c>
      <c r="R31" s="361" t="s">
        <v>27</v>
      </c>
      <c r="S31" s="343" t="s">
        <v>27</v>
      </c>
    </row>
    <row r="32" spans="3:19" ht="15" customHeight="1" thickBot="1" x14ac:dyDescent="0.25">
      <c r="C32" s="570"/>
      <c r="D32" s="152" t="s">
        <v>47</v>
      </c>
      <c r="E32" s="269" t="s">
        <v>27</v>
      </c>
      <c r="F32" s="276" t="s">
        <v>27</v>
      </c>
      <c r="G32" s="343" t="s">
        <v>27</v>
      </c>
      <c r="H32" s="264" t="s">
        <v>27</v>
      </c>
      <c r="I32" s="361" t="s">
        <v>27</v>
      </c>
      <c r="J32" s="362" t="s">
        <v>27</v>
      </c>
      <c r="K32" s="264" t="s">
        <v>27</v>
      </c>
      <c r="L32" s="361" t="s">
        <v>27</v>
      </c>
      <c r="M32" s="362" t="s">
        <v>27</v>
      </c>
      <c r="N32" s="264" t="s">
        <v>27</v>
      </c>
      <c r="O32" s="361" t="s">
        <v>27</v>
      </c>
      <c r="P32" s="362" t="s">
        <v>27</v>
      </c>
      <c r="Q32" s="264" t="s">
        <v>27</v>
      </c>
      <c r="R32" s="361" t="s">
        <v>27</v>
      </c>
      <c r="S32" s="343" t="s">
        <v>27</v>
      </c>
    </row>
    <row r="33" spans="3:19" ht="15" customHeight="1" thickBot="1" x14ac:dyDescent="0.25">
      <c r="C33" s="579"/>
      <c r="D33" s="439" t="s">
        <v>24</v>
      </c>
      <c r="E33" s="344">
        <v>284.18082369445563</v>
      </c>
      <c r="F33" s="345">
        <v>278.74637895266881</v>
      </c>
      <c r="G33" s="346">
        <v>1.94960191490401</v>
      </c>
      <c r="H33" s="278">
        <v>303.28981751465261</v>
      </c>
      <c r="I33" s="363">
        <v>292.78858539197796</v>
      </c>
      <c r="J33" s="364">
        <v>3.586626202867802</v>
      </c>
      <c r="K33" s="278">
        <v>261.44002763123808</v>
      </c>
      <c r="L33" s="363">
        <v>258.45285204938506</v>
      </c>
      <c r="M33" s="364">
        <v>1.1557913012630385</v>
      </c>
      <c r="N33" s="278">
        <v>283.51706871988461</v>
      </c>
      <c r="O33" s="363">
        <v>281.30774341992964</v>
      </c>
      <c r="P33" s="364">
        <v>0.78537663879978581</v>
      </c>
      <c r="Q33" s="278">
        <v>336.54627855575501</v>
      </c>
      <c r="R33" s="363">
        <v>331.28739290091033</v>
      </c>
      <c r="S33" s="346">
        <v>1.5874089287839681</v>
      </c>
    </row>
    <row r="34" spans="3:19" ht="15.75" customHeight="1" x14ac:dyDescent="0.2">
      <c r="C34" s="555" t="s">
        <v>50</v>
      </c>
      <c r="D34" s="440" t="s">
        <v>51</v>
      </c>
      <c r="E34" s="267">
        <v>608.15700000000004</v>
      </c>
      <c r="F34" s="272">
        <v>605.28099999999995</v>
      </c>
      <c r="G34" s="349">
        <v>0.47515121075997602</v>
      </c>
      <c r="H34" s="262">
        <v>648.05100000000004</v>
      </c>
      <c r="I34" s="369">
        <v>648.42499999999995</v>
      </c>
      <c r="J34" s="370">
        <v>-5.7678220303028105E-2</v>
      </c>
      <c r="K34" s="262">
        <v>519.80100000000004</v>
      </c>
      <c r="L34" s="369">
        <v>503.70499999999998</v>
      </c>
      <c r="M34" s="370">
        <v>3.1955211879969547</v>
      </c>
      <c r="N34" s="262">
        <v>681.81</v>
      </c>
      <c r="O34" s="369">
        <v>684.84100000000001</v>
      </c>
      <c r="P34" s="370">
        <v>-0.44258448311360782</v>
      </c>
      <c r="Q34" s="262">
        <v>552.01199999999994</v>
      </c>
      <c r="R34" s="369">
        <v>543.572</v>
      </c>
      <c r="S34" s="349">
        <v>1.5526921916507732</v>
      </c>
    </row>
    <row r="35" spans="3:19" ht="15.75" customHeight="1" thickBot="1" x14ac:dyDescent="0.25">
      <c r="C35" s="556"/>
      <c r="D35" s="148" t="s">
        <v>52</v>
      </c>
      <c r="E35" s="350">
        <v>954.78899999999999</v>
      </c>
      <c r="F35" s="351">
        <v>943.40099999999995</v>
      </c>
      <c r="G35" s="352">
        <v>1.2071218919632303</v>
      </c>
      <c r="H35" s="265">
        <v>1014.544</v>
      </c>
      <c r="I35" s="371">
        <v>1000.526</v>
      </c>
      <c r="J35" s="372">
        <v>1.4010630408405209</v>
      </c>
      <c r="K35" s="265">
        <v>933.02700000000004</v>
      </c>
      <c r="L35" s="371">
        <v>912.84900000000005</v>
      </c>
      <c r="M35" s="372">
        <v>2.2104422527712684</v>
      </c>
      <c r="N35" s="265">
        <v>648.23</v>
      </c>
      <c r="O35" s="371">
        <v>648.07100000000003</v>
      </c>
      <c r="P35" s="372">
        <v>2.4534348859923033E-2</v>
      </c>
      <c r="Q35" s="265">
        <v>956.52599999999995</v>
      </c>
      <c r="R35" s="371">
        <v>957.45</v>
      </c>
      <c r="S35" s="352">
        <v>-9.6506344978859668E-2</v>
      </c>
    </row>
    <row r="36" spans="3:19" ht="15" customHeight="1" thickBot="1" x14ac:dyDescent="0.25">
      <c r="C36" s="579"/>
      <c r="D36" s="439" t="s">
        <v>24</v>
      </c>
      <c r="E36" s="353">
        <v>693.04716274733994</v>
      </c>
      <c r="F36" s="354">
        <v>690.37898771529433</v>
      </c>
      <c r="G36" s="355">
        <v>0.3864797567022622</v>
      </c>
      <c r="H36" s="278">
        <v>721.61744772477073</v>
      </c>
      <c r="I36" s="363">
        <v>715.48506251020524</v>
      </c>
      <c r="J36" s="364">
        <v>0.85709479287389323</v>
      </c>
      <c r="K36" s="278">
        <v>657.91834174220128</v>
      </c>
      <c r="L36" s="363">
        <v>649.34465037153109</v>
      </c>
      <c r="M36" s="364">
        <v>1.3203606691399767</v>
      </c>
      <c r="N36" s="278">
        <v>671.77421834074835</v>
      </c>
      <c r="O36" s="363">
        <v>673.35293875812647</v>
      </c>
      <c r="P36" s="364">
        <v>-0.2344566016582294</v>
      </c>
      <c r="Q36" s="278">
        <v>660.93203262987913</v>
      </c>
      <c r="R36" s="363">
        <v>667.24203442943485</v>
      </c>
      <c r="S36" s="346">
        <v>-0.94568409571969858</v>
      </c>
    </row>
    <row r="37" spans="3:19" ht="15" customHeight="1" x14ac:dyDescent="0.2">
      <c r="J37" s="128"/>
    </row>
    <row r="38" spans="3:19" ht="18.75" x14ac:dyDescent="0.25">
      <c r="D38" s="84"/>
    </row>
    <row r="39" spans="3:19" ht="21" x14ac:dyDescent="0.25">
      <c r="D39" s="32"/>
    </row>
    <row r="43" spans="3:19" ht="18" x14ac:dyDescent="0.25">
      <c r="G43" s="129"/>
      <c r="K43" s="128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K40" sqref="K4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259</v>
      </c>
      <c r="C2" s="179"/>
      <c r="D2" s="179"/>
      <c r="E2" s="179"/>
      <c r="F2" s="179"/>
      <c r="G2" s="179"/>
      <c r="H2" s="179"/>
    </row>
    <row r="3" spans="2:15" ht="20.25" customHeight="1" thickBot="1" x14ac:dyDescent="0.25"/>
    <row r="4" spans="2:15" ht="15" x14ac:dyDescent="0.25">
      <c r="F4" s="586" t="s">
        <v>0</v>
      </c>
      <c r="G4" s="587"/>
      <c r="H4" s="192" t="s">
        <v>1</v>
      </c>
      <c r="I4" s="193"/>
      <c r="J4" s="194"/>
    </row>
    <row r="5" spans="2:15" ht="18.75" customHeight="1" x14ac:dyDescent="0.3">
      <c r="B5" s="178"/>
      <c r="F5" s="582"/>
      <c r="G5" s="588"/>
      <c r="H5" s="195" t="s">
        <v>26</v>
      </c>
      <c r="I5" s="195"/>
      <c r="J5" s="591" t="s">
        <v>291</v>
      </c>
    </row>
    <row r="6" spans="2:15" ht="24.75" customHeight="1" x14ac:dyDescent="0.2">
      <c r="F6" s="589"/>
      <c r="G6" s="590"/>
      <c r="H6" s="202" t="s">
        <v>292</v>
      </c>
      <c r="I6" s="202" t="s">
        <v>289</v>
      </c>
      <c r="J6" s="592"/>
    </row>
    <row r="7" spans="2:15" ht="48" customHeight="1" thickBot="1" x14ac:dyDescent="0.25">
      <c r="F7" s="593" t="s">
        <v>184</v>
      </c>
      <c r="G7" s="594"/>
      <c r="H7" s="282">
        <v>140.26</v>
      </c>
      <c r="I7" s="282">
        <v>135.47399999999999</v>
      </c>
      <c r="J7" s="266">
        <v>3.5327811978682266</v>
      </c>
    </row>
    <row r="8" spans="2:15" ht="15.75" customHeight="1" thickBot="1" x14ac:dyDescent="0.25"/>
    <row r="9" spans="2:15" ht="15" customHeight="1" thickBot="1" x14ac:dyDescent="0.25">
      <c r="B9" s="581" t="s">
        <v>0</v>
      </c>
      <c r="C9" s="565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82"/>
      <c r="C10" s="583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82"/>
      <c r="C11" s="583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66"/>
      <c r="C12" s="568"/>
      <c r="D12" s="172" t="s">
        <v>292</v>
      </c>
      <c r="E12" s="172" t="s">
        <v>289</v>
      </c>
      <c r="F12" s="173" t="s">
        <v>14</v>
      </c>
      <c r="G12" s="172" t="s">
        <v>292</v>
      </c>
      <c r="H12" s="172" t="s">
        <v>289</v>
      </c>
      <c r="I12" s="173" t="s">
        <v>14</v>
      </c>
      <c r="J12" s="172" t="s">
        <v>292</v>
      </c>
      <c r="K12" s="172" t="s">
        <v>289</v>
      </c>
      <c r="L12" s="173" t="s">
        <v>14</v>
      </c>
      <c r="M12" s="172" t="s">
        <v>292</v>
      </c>
      <c r="N12" s="172" t="s">
        <v>289</v>
      </c>
      <c r="O12" s="174" t="s">
        <v>14</v>
      </c>
    </row>
    <row r="13" spans="2:15" ht="36" customHeight="1" thickBot="1" x14ac:dyDescent="0.25">
      <c r="B13" s="584" t="s">
        <v>187</v>
      </c>
      <c r="C13" s="585"/>
      <c r="D13" s="283">
        <v>144.22</v>
      </c>
      <c r="E13" s="283">
        <v>138.99</v>
      </c>
      <c r="F13" s="335">
        <v>3.7628606374559248</v>
      </c>
      <c r="G13" s="284">
        <v>132.15</v>
      </c>
      <c r="H13" s="284">
        <v>127.496</v>
      </c>
      <c r="I13" s="335">
        <v>3.6503105979795532</v>
      </c>
      <c r="J13" s="284">
        <v>136.13</v>
      </c>
      <c r="K13" s="284">
        <v>132.679</v>
      </c>
      <c r="L13" s="335">
        <v>2.6010144785534961</v>
      </c>
      <c r="M13" s="284">
        <v>134.88</v>
      </c>
      <c r="N13" s="284">
        <v>131.09299999999999</v>
      </c>
      <c r="O13" s="279">
        <v>2.8887888750734261</v>
      </c>
    </row>
    <row r="16" spans="2:15" ht="23.25" thickBot="1" x14ac:dyDescent="0.4">
      <c r="B16" s="32"/>
      <c r="I16" s="59"/>
      <c r="J16" s="60"/>
      <c r="K16" s="59"/>
      <c r="L16" s="59"/>
      <c r="M16" s="59"/>
      <c r="N16" s="59"/>
    </row>
    <row r="17" spans="9:14" ht="16.5" thickBot="1" x14ac:dyDescent="0.3">
      <c r="I17" s="61"/>
      <c r="J17" s="62" t="s">
        <v>1</v>
      </c>
      <c r="K17" s="63"/>
      <c r="L17" s="63"/>
      <c r="M17" s="63"/>
      <c r="N17" s="64"/>
    </row>
    <row r="18" spans="9:14" ht="32.25" customHeight="1" thickBot="1" x14ac:dyDescent="0.3">
      <c r="I18" s="65" t="s">
        <v>0</v>
      </c>
      <c r="J18" s="595" t="s">
        <v>293</v>
      </c>
      <c r="K18" s="595" t="s">
        <v>294</v>
      </c>
      <c r="L18" s="595" t="s">
        <v>295</v>
      </c>
      <c r="M18" s="66" t="s">
        <v>290</v>
      </c>
      <c r="N18" s="67"/>
    </row>
    <row r="19" spans="9:14" ht="19.5" customHeight="1" thickBot="1" x14ac:dyDescent="0.25">
      <c r="I19" s="68"/>
      <c r="J19" s="596"/>
      <c r="K19" s="597"/>
      <c r="L19" s="596"/>
      <c r="M19" s="69" t="s">
        <v>272</v>
      </c>
      <c r="N19" s="70" t="s">
        <v>221</v>
      </c>
    </row>
    <row r="20" spans="9:14" ht="52.5" customHeight="1" thickBot="1" x14ac:dyDescent="0.3">
      <c r="I20" s="71" t="s">
        <v>140</v>
      </c>
      <c r="J20" s="331">
        <v>140.26</v>
      </c>
      <c r="K20" s="332">
        <v>132.38</v>
      </c>
      <c r="L20" s="333">
        <v>135.85</v>
      </c>
      <c r="M20" s="280">
        <v>5.9525608097899951</v>
      </c>
      <c r="N20" s="281">
        <v>3.2462274567537706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3" sqref="L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thickBot="1" x14ac:dyDescent="0.25">
      <c r="B5" s="598" t="s">
        <v>83</v>
      </c>
      <c r="C5" s="598" t="s">
        <v>1</v>
      </c>
      <c r="D5" s="598"/>
      <c r="E5" s="598"/>
      <c r="F5" s="598"/>
      <c r="G5" s="598"/>
      <c r="H5" s="598"/>
    </row>
    <row r="6" spans="1:8" ht="13.5" customHeight="1" thickBot="1" x14ac:dyDescent="0.25">
      <c r="B6" s="598"/>
      <c r="C6" s="598"/>
      <c r="D6" s="598"/>
      <c r="E6" s="598"/>
      <c r="F6" s="598"/>
      <c r="G6" s="598"/>
      <c r="H6" s="598"/>
    </row>
    <row r="7" spans="1:8" ht="23.25" customHeight="1" thickBot="1" x14ac:dyDescent="0.25">
      <c r="B7" s="598"/>
      <c r="C7" s="599" t="s">
        <v>84</v>
      </c>
      <c r="D7" s="599"/>
      <c r="E7" s="521" t="s">
        <v>200</v>
      </c>
      <c r="F7" s="601" t="s">
        <v>85</v>
      </c>
      <c r="G7" s="601"/>
      <c r="H7" s="522" t="s">
        <v>200</v>
      </c>
    </row>
    <row r="8" spans="1:8" ht="15.75" thickBot="1" x14ac:dyDescent="0.25">
      <c r="B8" s="598"/>
      <c r="C8" s="490">
        <v>44150</v>
      </c>
      <c r="D8" s="491">
        <v>44143</v>
      </c>
      <c r="E8" s="38" t="s">
        <v>14</v>
      </c>
      <c r="F8" s="523">
        <v>44150</v>
      </c>
      <c r="G8" s="524">
        <v>44143</v>
      </c>
      <c r="H8" s="174" t="s">
        <v>14</v>
      </c>
    </row>
    <row r="9" spans="1:8" ht="27.75" customHeight="1" thickBot="1" x14ac:dyDescent="0.25">
      <c r="B9" s="525" t="s">
        <v>86</v>
      </c>
      <c r="C9" s="526">
        <v>1640.16</v>
      </c>
      <c r="D9" s="527">
        <v>1625.15</v>
      </c>
      <c r="E9" s="528">
        <v>0.9236070516567696</v>
      </c>
      <c r="F9" s="529">
        <v>365.60606668539106</v>
      </c>
      <c r="G9" s="530">
        <v>357.23392375902893</v>
      </c>
      <c r="H9" s="531">
        <v>2.3436024323405342</v>
      </c>
    </row>
    <row r="10" spans="1:8" ht="33.75" customHeight="1" thickBot="1" x14ac:dyDescent="0.25">
      <c r="B10" s="525" t="s">
        <v>152</v>
      </c>
      <c r="C10" s="492">
        <v>1754.87</v>
      </c>
      <c r="D10" s="493">
        <v>1755.82</v>
      </c>
      <c r="E10" s="528">
        <v>-5.4105773940383725E-2</v>
      </c>
      <c r="F10" s="529">
        <v>391.17593298470399</v>
      </c>
      <c r="G10" s="530">
        <v>385.95727656805718</v>
      </c>
      <c r="H10" s="531">
        <v>1.3521331850642244</v>
      </c>
    </row>
    <row r="11" spans="1:8" ht="28.5" customHeight="1" thickBot="1" x14ac:dyDescent="0.25">
      <c r="B11" s="532" t="s">
        <v>87</v>
      </c>
      <c r="C11" s="526">
        <v>934.45</v>
      </c>
      <c r="D11" s="527">
        <v>958.9</v>
      </c>
      <c r="E11" s="528">
        <v>-2.5497966419856013</v>
      </c>
      <c r="F11" s="529">
        <v>208.29711065637721</v>
      </c>
      <c r="G11" s="530">
        <v>210.78153369998634</v>
      </c>
      <c r="H11" s="531">
        <v>-1.1786720591687618</v>
      </c>
    </row>
    <row r="12" spans="1:8" ht="22.5" customHeight="1" thickBot="1" x14ac:dyDescent="0.25">
      <c r="B12" s="532" t="s">
        <v>88</v>
      </c>
      <c r="C12" s="533">
        <v>1162.6099999999999</v>
      </c>
      <c r="D12" s="534">
        <v>1165.55</v>
      </c>
      <c r="E12" s="528">
        <v>-0.25224143108404223</v>
      </c>
      <c r="F12" s="529">
        <v>259.15597819060486</v>
      </c>
      <c r="G12" s="530">
        <v>256.20650391492239</v>
      </c>
      <c r="H12" s="531">
        <v>1.1512097587740724</v>
      </c>
    </row>
    <row r="13" spans="1:8" ht="23.25" customHeight="1" thickBot="1" x14ac:dyDescent="0.25">
      <c r="B13" s="532" t="s">
        <v>89</v>
      </c>
      <c r="C13" s="529">
        <v>1299.0899999999999</v>
      </c>
      <c r="D13" s="535">
        <v>1350.12</v>
      </c>
      <c r="E13" s="528">
        <v>-3.7796640298640103</v>
      </c>
      <c r="F13" s="529">
        <v>289.57856865813369</v>
      </c>
      <c r="G13" s="530">
        <v>296.77793751071596</v>
      </c>
      <c r="H13" s="531">
        <v>-2.425843683990935</v>
      </c>
    </row>
    <row r="14" spans="1:8" ht="34.5" customHeight="1" thickBot="1" x14ac:dyDescent="0.25">
      <c r="B14" s="494" t="s">
        <v>90</v>
      </c>
      <c r="C14" s="536">
        <v>1475.65</v>
      </c>
      <c r="D14" s="537">
        <v>1461.53</v>
      </c>
      <c r="E14" s="495">
        <v>0.96611085643128225</v>
      </c>
      <c r="F14" s="529">
        <v>328.9353430789053</v>
      </c>
      <c r="G14" s="530">
        <v>321.26763473619883</v>
      </c>
      <c r="H14" s="311">
        <v>2.3867042657448607</v>
      </c>
    </row>
    <row r="15" spans="1:8" ht="30.75" customHeight="1" thickBot="1" x14ac:dyDescent="0.25">
      <c r="B15" s="600" t="s">
        <v>91</v>
      </c>
      <c r="C15" s="600"/>
      <c r="D15" s="600"/>
      <c r="E15" s="600"/>
      <c r="F15" s="538">
        <v>4.4861399999999998</v>
      </c>
      <c r="G15" s="538">
        <v>4.5492600000000003</v>
      </c>
      <c r="H15" s="539" t="s">
        <v>225</v>
      </c>
    </row>
    <row r="16" spans="1:8" ht="19.5" thickBot="1" x14ac:dyDescent="0.25">
      <c r="B16" s="600"/>
      <c r="C16" s="600"/>
      <c r="D16" s="600"/>
      <c r="E16" s="600"/>
      <c r="F16" s="538">
        <v>4.4861399999999998</v>
      </c>
      <c r="G16" s="538">
        <v>4.5492600000000003</v>
      </c>
      <c r="H16" s="540">
        <v>-1.3874784030809517</v>
      </c>
    </row>
    <row r="19" spans="2:4" ht="14.25" x14ac:dyDescent="0.2">
      <c r="B19" s="310"/>
      <c r="C19" s="37"/>
      <c r="D19" s="37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3" sqref="Q13"/>
    </sheetView>
  </sheetViews>
  <sheetFormatPr defaultRowHeight="12.75" x14ac:dyDescent="0.2"/>
  <cols>
    <col min="1" max="1" width="9.140625" style="175"/>
    <col min="2" max="2" width="23.28515625" style="175" customWidth="1"/>
    <col min="3" max="3" width="10.7109375" style="175" customWidth="1"/>
    <col min="4" max="16384" width="9.140625" style="175"/>
  </cols>
  <sheetData>
    <row r="2" spans="2:13" ht="15.75" x14ac:dyDescent="0.25">
      <c r="B2" s="81" t="s">
        <v>176</v>
      </c>
      <c r="G2" s="176"/>
    </row>
    <row r="5" spans="2:13" ht="13.5" thickBot="1" x14ac:dyDescent="0.25"/>
    <row r="6" spans="2:13" ht="22.5" customHeight="1" thickBot="1" x14ac:dyDescent="0.25">
      <c r="B6" s="602" t="s">
        <v>83</v>
      </c>
      <c r="C6" s="603" t="s">
        <v>163</v>
      </c>
      <c r="D6" s="603"/>
      <c r="E6" s="603"/>
      <c r="F6" s="603"/>
      <c r="G6" s="603"/>
      <c r="H6" s="603"/>
      <c r="I6" s="604" t="s">
        <v>164</v>
      </c>
      <c r="J6" s="604"/>
      <c r="K6" s="604"/>
      <c r="L6" s="604"/>
      <c r="M6" s="604"/>
    </row>
    <row r="7" spans="2:13" ht="38.25" customHeight="1" thickBot="1" x14ac:dyDescent="0.25">
      <c r="B7" s="602"/>
      <c r="C7" s="496" t="s">
        <v>313</v>
      </c>
      <c r="D7" s="497" t="s">
        <v>260</v>
      </c>
      <c r="E7" s="497" t="s">
        <v>165</v>
      </c>
      <c r="F7" s="498" t="s">
        <v>166</v>
      </c>
      <c r="G7" s="497" t="s">
        <v>167</v>
      </c>
      <c r="H7" s="499" t="s">
        <v>168</v>
      </c>
      <c r="I7" s="500" t="s">
        <v>261</v>
      </c>
      <c r="J7" s="497" t="s">
        <v>169</v>
      </c>
      <c r="K7" s="498" t="s">
        <v>166</v>
      </c>
      <c r="L7" s="497" t="s">
        <v>170</v>
      </c>
      <c r="M7" s="497" t="s">
        <v>171</v>
      </c>
    </row>
    <row r="8" spans="2:13" ht="30" customHeight="1" thickBot="1" x14ac:dyDescent="0.25">
      <c r="B8" s="501" t="s">
        <v>297</v>
      </c>
      <c r="C8" s="502">
        <v>140.26</v>
      </c>
      <c r="D8" s="503"/>
      <c r="E8" s="503">
        <v>135.47399999999999</v>
      </c>
      <c r="F8" s="504">
        <v>139.18</v>
      </c>
      <c r="G8" s="503">
        <v>132.375</v>
      </c>
      <c r="H8" s="505">
        <v>135.85</v>
      </c>
      <c r="I8" s="506"/>
      <c r="J8" s="507">
        <v>103.53278119786823</v>
      </c>
      <c r="K8" s="508">
        <v>100.77597355941946</v>
      </c>
      <c r="L8" s="507">
        <v>105.95656279508971</v>
      </c>
      <c r="M8" s="507">
        <v>103.24622745675377</v>
      </c>
    </row>
    <row r="9" spans="2:13" ht="30" customHeight="1" thickBot="1" x14ac:dyDescent="0.25">
      <c r="B9" s="501" t="s">
        <v>172</v>
      </c>
      <c r="C9" s="541">
        <v>934.45</v>
      </c>
      <c r="D9" s="542">
        <v>958.9</v>
      </c>
      <c r="E9" s="543">
        <v>913.02</v>
      </c>
      <c r="F9" s="509">
        <v>1075.306</v>
      </c>
      <c r="G9" s="510">
        <v>1007.09</v>
      </c>
      <c r="H9" s="511">
        <v>649.94000000000005</v>
      </c>
      <c r="I9" s="512">
        <v>97.450203358014392</v>
      </c>
      <c r="J9" s="507">
        <v>102.34715559352479</v>
      </c>
      <c r="K9" s="508">
        <v>86.900844968780973</v>
      </c>
      <c r="L9" s="507">
        <v>92.787139183191172</v>
      </c>
      <c r="M9" s="507">
        <v>143.77480998245991</v>
      </c>
    </row>
    <row r="10" spans="2:13" ht="30" customHeight="1" thickBot="1" x14ac:dyDescent="0.25">
      <c r="B10" s="501" t="s">
        <v>173</v>
      </c>
      <c r="C10" s="541">
        <v>1162.6099999999999</v>
      </c>
      <c r="D10" s="542">
        <v>1165.55</v>
      </c>
      <c r="E10" s="543">
        <v>1161.26</v>
      </c>
      <c r="F10" s="509">
        <v>1255.3720000000001</v>
      </c>
      <c r="G10" s="510">
        <v>1231.1600000000001</v>
      </c>
      <c r="H10" s="511">
        <v>1166.5</v>
      </c>
      <c r="I10" s="512">
        <v>99.747758568915955</v>
      </c>
      <c r="J10" s="507">
        <v>100.11625303549592</v>
      </c>
      <c r="K10" s="508">
        <v>92.610795843781744</v>
      </c>
      <c r="L10" s="507">
        <v>94.432080314500126</v>
      </c>
      <c r="M10" s="507">
        <v>99.666523789112716</v>
      </c>
    </row>
    <row r="11" spans="2:13" ht="30" customHeight="1" thickBot="1" x14ac:dyDescent="0.25">
      <c r="B11" s="501" t="s">
        <v>174</v>
      </c>
      <c r="C11" s="513">
        <v>1640.16</v>
      </c>
      <c r="D11" s="514">
        <v>1625.15</v>
      </c>
      <c r="E11" s="515">
        <v>1530.2</v>
      </c>
      <c r="F11" s="509">
        <v>1516.3240000000001</v>
      </c>
      <c r="G11" s="510">
        <v>1608.35</v>
      </c>
      <c r="H11" s="511">
        <v>1964.61</v>
      </c>
      <c r="I11" s="512">
        <v>100.92360705165676</v>
      </c>
      <c r="J11" s="507">
        <v>107.18598875963926</v>
      </c>
      <c r="K11" s="508">
        <v>108.16685616002911</v>
      </c>
      <c r="L11" s="507">
        <v>101.97780333882551</v>
      </c>
      <c r="M11" s="507">
        <v>83.485271886023185</v>
      </c>
    </row>
    <row r="12" spans="2:13" ht="30" customHeight="1" thickBot="1" x14ac:dyDescent="0.25">
      <c r="B12" s="501" t="s">
        <v>175</v>
      </c>
      <c r="C12" s="513">
        <v>1754.87</v>
      </c>
      <c r="D12" s="514">
        <v>1755.82</v>
      </c>
      <c r="E12" s="515">
        <v>1793.59</v>
      </c>
      <c r="F12" s="509">
        <v>1802.771</v>
      </c>
      <c r="G12" s="510">
        <v>1847.53</v>
      </c>
      <c r="H12" s="511">
        <v>2140.2399999999998</v>
      </c>
      <c r="I12" s="512">
        <v>99.945894226059622</v>
      </c>
      <c r="J12" s="507">
        <v>97.841201166375825</v>
      </c>
      <c r="K12" s="508">
        <v>97.342923754597791</v>
      </c>
      <c r="L12" s="507">
        <v>94.98465518827841</v>
      </c>
      <c r="M12" s="507">
        <v>81.994075430792819</v>
      </c>
    </row>
    <row r="13" spans="2:13" ht="30" customHeight="1" thickBot="1" x14ac:dyDescent="0.25">
      <c r="B13" s="501" t="s">
        <v>89</v>
      </c>
      <c r="C13" s="544">
        <v>1299.0899999999999</v>
      </c>
      <c r="D13" s="545">
        <v>1350.12</v>
      </c>
      <c r="E13" s="546">
        <v>1381.24</v>
      </c>
      <c r="F13" s="509">
        <v>1373.75</v>
      </c>
      <c r="G13" s="510">
        <v>1333.69</v>
      </c>
      <c r="H13" s="511">
        <v>1360.17</v>
      </c>
      <c r="I13" s="512">
        <v>96.220335970135991</v>
      </c>
      <c r="J13" s="507">
        <v>94.052445628565621</v>
      </c>
      <c r="K13" s="508">
        <v>94.565241128298439</v>
      </c>
      <c r="L13" s="507">
        <v>97.405693976861173</v>
      </c>
      <c r="M13" s="507">
        <v>95.509384856304706</v>
      </c>
    </row>
    <row r="14" spans="2:13" ht="30" customHeight="1" thickBot="1" x14ac:dyDescent="0.25">
      <c r="B14" s="501" t="s">
        <v>90</v>
      </c>
      <c r="C14" s="516">
        <v>1475.65</v>
      </c>
      <c r="D14" s="517">
        <v>1461.53</v>
      </c>
      <c r="E14" s="518">
        <v>1381.17</v>
      </c>
      <c r="F14" s="509">
        <v>1430.59</v>
      </c>
      <c r="G14" s="510">
        <v>1382.39</v>
      </c>
      <c r="H14" s="511">
        <v>1312.4</v>
      </c>
      <c r="I14" s="512">
        <v>100.96611085643127</v>
      </c>
      <c r="J14" s="507">
        <v>106.84057719180115</v>
      </c>
      <c r="K14" s="508">
        <v>103.14974940409202</v>
      </c>
      <c r="L14" s="507">
        <v>106.74628722719348</v>
      </c>
      <c r="M14" s="507">
        <v>112.43904297470283</v>
      </c>
    </row>
    <row r="16" spans="2:13" x14ac:dyDescent="0.2">
      <c r="B16"/>
      <c r="C16"/>
      <c r="D16"/>
    </row>
    <row r="17" spans="2:4" x14ac:dyDescent="0.2">
      <c r="B17" s="204"/>
      <c r="C17" s="204"/>
      <c r="D17" s="204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Z29" sqref="Z2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1" t="s">
        <v>162</v>
      </c>
    </row>
    <row r="4" spans="1:18" ht="15.75" x14ac:dyDescent="0.25">
      <c r="A4" s="81" t="s">
        <v>273</v>
      </c>
    </row>
    <row r="6" spans="1:18" s="12" customFormat="1" ht="15" x14ac:dyDescent="0.2"/>
    <row r="7" spans="1:18" s="12" customFormat="1" ht="15" x14ac:dyDescent="0.2">
      <c r="A7" s="1"/>
    </row>
    <row r="8" spans="1:18" x14ac:dyDescent="0.2">
      <c r="A8" s="1"/>
    </row>
    <row r="9" spans="1:18" ht="15" customHeight="1" x14ac:dyDescent="0.25">
      <c r="B9" s="41"/>
      <c r="C9" s="30"/>
      <c r="D9" s="30"/>
    </row>
    <row r="10" spans="1:18" ht="21" customHeight="1" x14ac:dyDescent="0.25">
      <c r="C10" s="31"/>
      <c r="E10" s="41"/>
      <c r="O10" s="41"/>
    </row>
    <row r="11" spans="1:18" ht="18" x14ac:dyDescent="0.25">
      <c r="H11" s="41">
        <v>2019</v>
      </c>
      <c r="I11" s="41"/>
      <c r="J11" s="41"/>
      <c r="K11" s="41"/>
      <c r="L11" s="41"/>
      <c r="M11" s="41"/>
      <c r="N11" s="41"/>
      <c r="O11" s="41"/>
      <c r="P11" s="41"/>
      <c r="Q11" s="41">
        <v>2020</v>
      </c>
      <c r="R11" s="41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T16" sqref="T16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312" t="s">
        <v>227</v>
      </c>
    </row>
    <row r="5" spans="3:15" ht="15.75" x14ac:dyDescent="0.25">
      <c r="C5" s="313" t="s">
        <v>228</v>
      </c>
    </row>
    <row r="6" spans="3:15" ht="15.75" x14ac:dyDescent="0.25">
      <c r="C6" s="313" t="s">
        <v>279</v>
      </c>
    </row>
    <row r="7" spans="3:15" ht="18.75" x14ac:dyDescent="0.3">
      <c r="C7" s="314" t="s">
        <v>255</v>
      </c>
    </row>
    <row r="8" spans="3:15" ht="18.75" x14ac:dyDescent="0.3">
      <c r="C8" s="314" t="s">
        <v>229</v>
      </c>
    </row>
    <row r="9" spans="3:15" ht="15" x14ac:dyDescent="0.25">
      <c r="C9" s="315"/>
    </row>
    <row r="10" spans="3:15" ht="15" x14ac:dyDescent="0.25">
      <c r="C10" s="316" t="s">
        <v>230</v>
      </c>
    </row>
    <row r="12" spans="3:15" ht="15" x14ac:dyDescent="0.25">
      <c r="C12" s="317" t="s">
        <v>298</v>
      </c>
    </row>
    <row r="13" spans="3:15" ht="16.5" thickBot="1" x14ac:dyDescent="0.3">
      <c r="E13" s="318" t="s">
        <v>231</v>
      </c>
      <c r="G13" s="319"/>
      <c r="H13" s="320"/>
    </row>
    <row r="14" spans="3:15" ht="15.75" thickBot="1" x14ac:dyDescent="0.3">
      <c r="C14" s="442" t="s">
        <v>232</v>
      </c>
      <c r="D14" s="443" t="s">
        <v>233</v>
      </c>
      <c r="E14" s="444" t="s">
        <v>234</v>
      </c>
      <c r="F14" s="444" t="s">
        <v>235</v>
      </c>
      <c r="G14" s="444" t="s">
        <v>236</v>
      </c>
      <c r="H14" s="444" t="s">
        <v>237</v>
      </c>
      <c r="I14" s="444" t="s">
        <v>238</v>
      </c>
      <c r="J14" s="444" t="s">
        <v>239</v>
      </c>
      <c r="K14" s="444" t="s">
        <v>240</v>
      </c>
      <c r="L14" s="444" t="s">
        <v>241</v>
      </c>
      <c r="M14" s="444" t="s">
        <v>242</v>
      </c>
      <c r="N14" s="444" t="s">
        <v>243</v>
      </c>
      <c r="O14" s="445" t="s">
        <v>244</v>
      </c>
    </row>
    <row r="15" spans="3:15" ht="15.75" thickBot="1" x14ac:dyDescent="0.3">
      <c r="C15" s="321" t="s">
        <v>245</v>
      </c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3"/>
    </row>
    <row r="16" spans="3:15" ht="15.75" x14ac:dyDescent="0.25">
      <c r="C16" s="446" t="s">
        <v>246</v>
      </c>
      <c r="D16" s="447">
        <v>410.55031969879741</v>
      </c>
      <c r="E16" s="447">
        <v>405.92528932823404</v>
      </c>
      <c r="F16" s="447">
        <v>415.06587182503171</v>
      </c>
      <c r="G16" s="447">
        <v>415.78302153853031</v>
      </c>
      <c r="H16" s="447">
        <v>418.52051394641336</v>
      </c>
      <c r="I16" s="447">
        <v>420.92412497491244</v>
      </c>
      <c r="J16" s="447">
        <v>422.19084679763165</v>
      </c>
      <c r="K16" s="447">
        <v>425.93323237306373</v>
      </c>
      <c r="L16" s="447">
        <v>435.7515632080013</v>
      </c>
      <c r="M16" s="447">
        <v>429.60671679837998</v>
      </c>
      <c r="N16" s="447">
        <v>433.91962032017744</v>
      </c>
      <c r="O16" s="448">
        <v>445.27368131830997</v>
      </c>
    </row>
    <row r="17" spans="3:15" ht="15.75" x14ac:dyDescent="0.25">
      <c r="C17" s="329" t="s">
        <v>247</v>
      </c>
      <c r="D17" s="324">
        <v>430.47673989241491</v>
      </c>
      <c r="E17" s="324">
        <v>434.31869010571103</v>
      </c>
      <c r="F17" s="324">
        <v>424.76270764279673</v>
      </c>
      <c r="G17" s="324">
        <v>442.42112445636445</v>
      </c>
      <c r="H17" s="324">
        <v>438.71382021325684</v>
      </c>
      <c r="I17" s="324">
        <v>440.11127284111825</v>
      </c>
      <c r="J17" s="324">
        <v>443.65889578942466</v>
      </c>
      <c r="K17" s="324">
        <v>454.58917507394762</v>
      </c>
      <c r="L17" s="324">
        <v>438.99378313760712</v>
      </c>
      <c r="M17" s="324">
        <v>441.27738992724386</v>
      </c>
      <c r="N17" s="324">
        <v>438.65388942660439</v>
      </c>
      <c r="O17" s="325">
        <v>432.96931457738259</v>
      </c>
    </row>
    <row r="18" spans="3:15" ht="15.75" x14ac:dyDescent="0.25">
      <c r="C18" s="329" t="s">
        <v>248</v>
      </c>
      <c r="D18" s="324">
        <v>420.13210152512676</v>
      </c>
      <c r="E18" s="324">
        <v>425.96761396416781</v>
      </c>
      <c r="F18" s="324">
        <v>426.30105521121209</v>
      </c>
      <c r="G18" s="324">
        <v>430.27096185971311</v>
      </c>
      <c r="H18" s="324">
        <v>439.25979933305257</v>
      </c>
      <c r="I18" s="324">
        <v>429.11427739320129</v>
      </c>
      <c r="J18" s="324">
        <v>439.39069368261534</v>
      </c>
      <c r="K18" s="324">
        <v>447.05</v>
      </c>
      <c r="L18" s="449">
        <v>423.88</v>
      </c>
      <c r="M18" s="324">
        <v>432.85</v>
      </c>
      <c r="N18" s="324">
        <v>449.35</v>
      </c>
      <c r="O18" s="325">
        <v>454.03</v>
      </c>
    </row>
    <row r="19" spans="3:15" ht="16.5" thickBot="1" x14ac:dyDescent="0.3">
      <c r="C19" s="330">
        <v>2020</v>
      </c>
      <c r="D19" s="326">
        <v>467.76</v>
      </c>
      <c r="E19" s="326">
        <v>465.46</v>
      </c>
      <c r="F19" s="326">
        <v>435.28</v>
      </c>
      <c r="G19" s="326">
        <v>414.51</v>
      </c>
      <c r="H19" s="326">
        <v>432.06</v>
      </c>
      <c r="I19" s="326">
        <v>423.48</v>
      </c>
      <c r="J19" s="326">
        <v>418.96</v>
      </c>
      <c r="K19" s="326">
        <v>416.49</v>
      </c>
      <c r="L19" s="327">
        <v>413.32</v>
      </c>
      <c r="M19" s="326">
        <v>413.92</v>
      </c>
      <c r="N19" s="326"/>
      <c r="O19" s="328"/>
    </row>
    <row r="20" spans="3:15" ht="16.5" thickBot="1" x14ac:dyDescent="0.3">
      <c r="C20" s="450" t="s">
        <v>249</v>
      </c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3"/>
    </row>
    <row r="21" spans="3:15" ht="15.75" x14ac:dyDescent="0.25">
      <c r="C21" s="446" t="s">
        <v>246</v>
      </c>
      <c r="D21" s="447">
        <v>264.22742766883761</v>
      </c>
      <c r="E21" s="447">
        <v>261.62567290497998</v>
      </c>
      <c r="F21" s="447">
        <v>261.28898624261666</v>
      </c>
      <c r="G21" s="447">
        <v>265.38613274501455</v>
      </c>
      <c r="H21" s="447">
        <v>265.71767956715814</v>
      </c>
      <c r="I21" s="447">
        <v>265.33812232275858</v>
      </c>
      <c r="J21" s="447">
        <v>266.42231622832736</v>
      </c>
      <c r="K21" s="447">
        <v>263.11677423325443</v>
      </c>
      <c r="L21" s="447">
        <v>264.59488373323165</v>
      </c>
      <c r="M21" s="447">
        <v>266.93771630917144</v>
      </c>
      <c r="N21" s="447">
        <v>269.68730506228809</v>
      </c>
      <c r="O21" s="448">
        <v>268.29357100115919</v>
      </c>
    </row>
    <row r="22" spans="3:15" ht="15.75" x14ac:dyDescent="0.25">
      <c r="C22" s="329" t="s">
        <v>247</v>
      </c>
      <c r="D22" s="324">
        <v>268.85859894219772</v>
      </c>
      <c r="E22" s="324">
        <v>270.3032014665207</v>
      </c>
      <c r="F22" s="324">
        <v>269.71744215436058</v>
      </c>
      <c r="G22" s="324">
        <v>270.19519274180578</v>
      </c>
      <c r="H22" s="324">
        <v>267.62641594088478</v>
      </c>
      <c r="I22" s="324">
        <v>266.47931675608049</v>
      </c>
      <c r="J22" s="324">
        <v>267.46056337523163</v>
      </c>
      <c r="K22" s="324">
        <v>269.23633277556166</v>
      </c>
      <c r="L22" s="324">
        <v>270.87046599314772</v>
      </c>
      <c r="M22" s="324">
        <v>272.08234522250251</v>
      </c>
      <c r="N22" s="324">
        <v>276.03606759499712</v>
      </c>
      <c r="O22" s="325">
        <v>274.17552913068732</v>
      </c>
    </row>
    <row r="23" spans="3:15" ht="15.75" x14ac:dyDescent="0.25">
      <c r="C23" s="329" t="s">
        <v>248</v>
      </c>
      <c r="D23" s="324">
        <v>275.78930697349125</v>
      </c>
      <c r="E23" s="324">
        <v>274.1046753603286</v>
      </c>
      <c r="F23" s="324">
        <v>279.53787847007874</v>
      </c>
      <c r="G23" s="324">
        <v>277.14036033174909</v>
      </c>
      <c r="H23" s="324">
        <v>275.2848814044396</v>
      </c>
      <c r="I23" s="324">
        <v>275.38057847125026</v>
      </c>
      <c r="J23" s="324">
        <v>272.13539581574298</v>
      </c>
      <c r="K23" s="324">
        <v>279.41000000000003</v>
      </c>
      <c r="L23" s="324">
        <v>272.36</v>
      </c>
      <c r="M23" s="324">
        <v>273.02999999999997</v>
      </c>
      <c r="N23" s="324">
        <v>280.95999999999998</v>
      </c>
      <c r="O23" s="325">
        <v>276.52999999999997</v>
      </c>
    </row>
    <row r="24" spans="3:15" ht="16.5" thickBot="1" x14ac:dyDescent="0.3">
      <c r="C24" s="330">
        <v>2020</v>
      </c>
      <c r="D24" s="326">
        <v>275.81</v>
      </c>
      <c r="E24" s="326">
        <v>275.02</v>
      </c>
      <c r="F24" s="326">
        <v>279.36</v>
      </c>
      <c r="G24" s="326">
        <v>276.27</v>
      </c>
      <c r="H24" s="326">
        <v>277.87</v>
      </c>
      <c r="I24" s="326">
        <v>276.22000000000003</v>
      </c>
      <c r="J24" s="326">
        <v>274.87</v>
      </c>
      <c r="K24" s="326">
        <v>274.04000000000002</v>
      </c>
      <c r="L24" s="326">
        <v>272.89999999999998</v>
      </c>
      <c r="M24" s="326">
        <v>277.8</v>
      </c>
      <c r="N24" s="326"/>
      <c r="O24" s="328"/>
    </row>
    <row r="25" spans="3:15" ht="16.5" thickBot="1" x14ac:dyDescent="0.3">
      <c r="C25" s="450" t="s">
        <v>250</v>
      </c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3"/>
    </row>
    <row r="26" spans="3:15" ht="15.75" x14ac:dyDescent="0.25">
      <c r="C26" s="446" t="s">
        <v>246</v>
      </c>
      <c r="D26" s="447">
        <v>193.30284025213072</v>
      </c>
      <c r="E26" s="447">
        <v>191.2687581090714</v>
      </c>
      <c r="F26" s="447">
        <v>191.31561937634595</v>
      </c>
      <c r="G26" s="447">
        <v>191.49550049668539</v>
      </c>
      <c r="H26" s="447">
        <v>191.57102023627996</v>
      </c>
      <c r="I26" s="447">
        <v>192.43881971648969</v>
      </c>
      <c r="J26" s="447">
        <v>193.8248127220584</v>
      </c>
      <c r="K26" s="447">
        <v>193.56522855967538</v>
      </c>
      <c r="L26" s="447">
        <v>196.58869687496284</v>
      </c>
      <c r="M26" s="447">
        <v>199.76489920472477</v>
      </c>
      <c r="N26" s="447">
        <v>198.3893113076804</v>
      </c>
      <c r="O26" s="448">
        <v>197.67041596404326</v>
      </c>
    </row>
    <row r="27" spans="3:15" ht="15.75" x14ac:dyDescent="0.25">
      <c r="C27" s="329" t="s">
        <v>247</v>
      </c>
      <c r="D27" s="324">
        <v>193.75098783518038</v>
      </c>
      <c r="E27" s="324">
        <v>191.19468977405847</v>
      </c>
      <c r="F27" s="324">
        <v>190.60503492712346</v>
      </c>
      <c r="G27" s="324">
        <v>189.42223428075786</v>
      </c>
      <c r="H27" s="324">
        <v>185.25437800957252</v>
      </c>
      <c r="I27" s="324">
        <v>185.66839797997162</v>
      </c>
      <c r="J27" s="324">
        <v>185.57986872090791</v>
      </c>
      <c r="K27" s="324">
        <v>185.31188244297863</v>
      </c>
      <c r="L27" s="324">
        <v>188.25464393272142</v>
      </c>
      <c r="M27" s="324">
        <v>190.17470442587663</v>
      </c>
      <c r="N27" s="324">
        <v>189.17402883303177</v>
      </c>
      <c r="O27" s="325">
        <v>188.60104796424042</v>
      </c>
    </row>
    <row r="28" spans="3:15" ht="15.75" x14ac:dyDescent="0.25">
      <c r="C28" s="329" t="s">
        <v>248</v>
      </c>
      <c r="D28" s="324">
        <v>188.51265670531021</v>
      </c>
      <c r="E28" s="324">
        <v>188.9030714067259</v>
      </c>
      <c r="F28" s="324">
        <v>188.55538851404037</v>
      </c>
      <c r="G28" s="324">
        <v>187.90929469010396</v>
      </c>
      <c r="H28" s="324">
        <v>189.52578250042413</v>
      </c>
      <c r="I28" s="324">
        <v>188.95285758845154</v>
      </c>
      <c r="J28" s="324">
        <v>189.88146101817767</v>
      </c>
      <c r="K28" s="324">
        <v>189.91</v>
      </c>
      <c r="L28" s="324">
        <v>191.32</v>
      </c>
      <c r="M28" s="324">
        <v>193.38</v>
      </c>
      <c r="N28" s="324">
        <v>196.65</v>
      </c>
      <c r="O28" s="325">
        <v>201.65</v>
      </c>
    </row>
    <row r="29" spans="3:15" ht="16.5" thickBot="1" x14ac:dyDescent="0.3">
      <c r="C29" s="330">
        <v>2020</v>
      </c>
      <c r="D29" s="326">
        <v>203.95</v>
      </c>
      <c r="E29" s="326">
        <v>204.01</v>
      </c>
      <c r="F29" s="326">
        <v>208.37</v>
      </c>
      <c r="G29" s="326">
        <v>210.62</v>
      </c>
      <c r="H29" s="326">
        <v>207.99600000000001</v>
      </c>
      <c r="I29" s="326">
        <v>206.56</v>
      </c>
      <c r="J29" s="326">
        <v>207.25</v>
      </c>
      <c r="K29" s="326">
        <v>206.09</v>
      </c>
      <c r="L29" s="326">
        <v>208.38</v>
      </c>
      <c r="M29" s="326">
        <v>206.45</v>
      </c>
      <c r="N29" s="326"/>
      <c r="O29" s="328"/>
    </row>
    <row r="30" spans="3:15" ht="16.5" thickBot="1" x14ac:dyDescent="0.3">
      <c r="C30" s="450" t="s">
        <v>251</v>
      </c>
      <c r="D30" s="322"/>
      <c r="E30" s="322"/>
      <c r="F30" s="322"/>
      <c r="G30" s="322"/>
      <c r="H30" s="322"/>
      <c r="I30" s="322"/>
      <c r="J30" s="322"/>
      <c r="K30" s="322"/>
      <c r="L30" s="322"/>
      <c r="M30" s="322"/>
      <c r="N30" s="322"/>
      <c r="O30" s="323"/>
    </row>
    <row r="31" spans="3:15" ht="15.75" x14ac:dyDescent="0.25">
      <c r="C31" s="446" t="s">
        <v>246</v>
      </c>
      <c r="D31" s="447">
        <v>620.52584524708288</v>
      </c>
      <c r="E31" s="447">
        <v>610.98846942632053</v>
      </c>
      <c r="F31" s="447">
        <v>613.48284188853813</v>
      </c>
      <c r="G31" s="447">
        <v>613.72476430462393</v>
      </c>
      <c r="H31" s="447">
        <v>606.72034722305284</v>
      </c>
      <c r="I31" s="447">
        <v>601.6106220020215</v>
      </c>
      <c r="J31" s="447">
        <v>617.94396754570255</v>
      </c>
      <c r="K31" s="447">
        <v>637.27880462292717</v>
      </c>
      <c r="L31" s="447">
        <v>678.50605906520252</v>
      </c>
      <c r="M31" s="447">
        <v>691.78485236566894</v>
      </c>
      <c r="N31" s="447">
        <v>699.93533272826176</v>
      </c>
      <c r="O31" s="448">
        <v>707.76936754012718</v>
      </c>
    </row>
    <row r="32" spans="3:15" ht="15.75" x14ac:dyDescent="0.25">
      <c r="C32" s="329" t="s">
        <v>247</v>
      </c>
      <c r="D32" s="324">
        <v>693.59473269323564</v>
      </c>
      <c r="E32" s="324">
        <v>675.99452876056159</v>
      </c>
      <c r="F32" s="324">
        <v>692.84041344814841</v>
      </c>
      <c r="G32" s="324">
        <v>686.21997775755028</v>
      </c>
      <c r="H32" s="324">
        <v>674.8464758009153</v>
      </c>
      <c r="I32" s="324">
        <v>675.83558814176456</v>
      </c>
      <c r="J32" s="324">
        <v>670.36666604428126</v>
      </c>
      <c r="K32" s="324">
        <v>679.13478468613857</v>
      </c>
      <c r="L32" s="324">
        <v>679.48913195885189</v>
      </c>
      <c r="M32" s="324">
        <v>683.30685175304302</v>
      </c>
      <c r="N32" s="324">
        <v>694.81644019086241</v>
      </c>
      <c r="O32" s="325">
        <v>698.72596905238629</v>
      </c>
    </row>
    <row r="33" spans="3:15" ht="15.75" x14ac:dyDescent="0.25">
      <c r="C33" s="329" t="s">
        <v>248</v>
      </c>
      <c r="D33" s="324">
        <v>672.166966006964</v>
      </c>
      <c r="E33" s="324">
        <v>664.31951179811972</v>
      </c>
      <c r="F33" s="324">
        <v>668.69821690266849</v>
      </c>
      <c r="G33" s="324">
        <v>683.29560596332999</v>
      </c>
      <c r="H33" s="324">
        <v>675.44964853925399</v>
      </c>
      <c r="I33" s="324">
        <v>661.87817139602919</v>
      </c>
      <c r="J33" s="324">
        <v>677.09800581977072</v>
      </c>
      <c r="K33" s="324">
        <v>683.9</v>
      </c>
      <c r="L33" s="324">
        <v>683.06</v>
      </c>
      <c r="M33" s="324">
        <v>696.78</v>
      </c>
      <c r="N33" s="324">
        <v>704.11</v>
      </c>
      <c r="O33" s="325">
        <v>710.06</v>
      </c>
    </row>
    <row r="34" spans="3:15" ht="16.5" thickBot="1" x14ac:dyDescent="0.3">
      <c r="C34" s="330">
        <v>2020</v>
      </c>
      <c r="D34" s="326">
        <v>720.2</v>
      </c>
      <c r="E34" s="326">
        <v>710.55</v>
      </c>
      <c r="F34" s="326">
        <v>710.16</v>
      </c>
      <c r="G34" s="326">
        <v>704.52</v>
      </c>
      <c r="H34" s="326">
        <v>693.33</v>
      </c>
      <c r="I34" s="326">
        <v>687.52</v>
      </c>
      <c r="J34" s="326">
        <v>686.08</v>
      </c>
      <c r="K34" s="326">
        <v>682.48</v>
      </c>
      <c r="L34" s="326">
        <v>689</v>
      </c>
      <c r="M34" s="326">
        <v>695.07</v>
      </c>
      <c r="N34" s="326"/>
      <c r="O34" s="328"/>
    </row>
    <row r="35" spans="3:15" ht="16.5" thickBot="1" x14ac:dyDescent="0.3">
      <c r="C35" s="451" t="s">
        <v>252</v>
      </c>
      <c r="D35" s="452"/>
      <c r="E35" s="452"/>
      <c r="F35" s="452"/>
      <c r="G35" s="452"/>
      <c r="H35" s="452"/>
      <c r="I35" s="452"/>
      <c r="J35" s="452"/>
      <c r="K35" s="452"/>
      <c r="L35" s="452"/>
      <c r="M35" s="452"/>
      <c r="N35" s="452"/>
      <c r="O35" s="453"/>
    </row>
    <row r="36" spans="3:15" ht="15.75" x14ac:dyDescent="0.25">
      <c r="C36" s="446" t="s">
        <v>246</v>
      </c>
      <c r="D36" s="447">
        <v>1926.1421840678215</v>
      </c>
      <c r="E36" s="447">
        <v>1773.7868616139083</v>
      </c>
      <c r="F36" s="447">
        <v>1808.8957992992707</v>
      </c>
      <c r="G36" s="447">
        <v>1844.6568611737403</v>
      </c>
      <c r="H36" s="447">
        <v>1922.2571546908466</v>
      </c>
      <c r="I36" s="447">
        <v>2078.5897925711802</v>
      </c>
      <c r="J36" s="447">
        <v>2325.7723170645709</v>
      </c>
      <c r="K36" s="447">
        <v>2537.6579416257568</v>
      </c>
      <c r="L36" s="447">
        <v>2703.9535927296647</v>
      </c>
      <c r="M36" s="447">
        <v>2585.3186243813607</v>
      </c>
      <c r="N36" s="447">
        <v>2366.8805661333772</v>
      </c>
      <c r="O36" s="448">
        <v>2262.8675436432918</v>
      </c>
    </row>
    <row r="37" spans="3:15" ht="15.75" x14ac:dyDescent="0.25">
      <c r="C37" s="329" t="s">
        <v>247</v>
      </c>
      <c r="D37" s="324">
        <v>1873.2002679661653</v>
      </c>
      <c r="E37" s="324">
        <v>1893.8193326719352</v>
      </c>
      <c r="F37" s="324">
        <v>2057.5096533110031</v>
      </c>
      <c r="G37" s="324">
        <v>2090.6877083454083</v>
      </c>
      <c r="H37" s="324">
        <v>2302.9194307484054</v>
      </c>
      <c r="I37" s="324">
        <v>2520.0592002636727</v>
      </c>
      <c r="J37" s="324">
        <v>2428.1960288736755</v>
      </c>
      <c r="K37" s="324">
        <v>2411.222343978005</v>
      </c>
      <c r="L37" s="324">
        <v>2458.9426482206609</v>
      </c>
      <c r="M37" s="324">
        <v>2271.8586469632287</v>
      </c>
      <c r="N37" s="324">
        <v>2164.5188294690201</v>
      </c>
      <c r="O37" s="325">
        <v>2144.3544219826263</v>
      </c>
    </row>
    <row r="38" spans="3:15" ht="15.75" x14ac:dyDescent="0.25">
      <c r="C38" s="329" t="s">
        <v>248</v>
      </c>
      <c r="D38" s="324">
        <v>2017.0063645368093</v>
      </c>
      <c r="E38" s="324">
        <v>1948.9945487324933</v>
      </c>
      <c r="F38" s="324">
        <v>1864.3118390555649</v>
      </c>
      <c r="G38" s="324">
        <v>1858.8882047137197</v>
      </c>
      <c r="H38" s="324">
        <v>1845.0357399097443</v>
      </c>
      <c r="I38" s="324">
        <v>1739.4288046926354</v>
      </c>
      <c r="J38" s="324">
        <v>1705.2552965441059</v>
      </c>
      <c r="K38" s="324">
        <v>1658.81</v>
      </c>
      <c r="L38" s="324">
        <v>1789.98</v>
      </c>
      <c r="M38" s="324">
        <v>1827.38</v>
      </c>
      <c r="N38" s="324">
        <v>1841.81</v>
      </c>
      <c r="O38" s="325">
        <v>1858.58</v>
      </c>
    </row>
    <row r="39" spans="3:15" ht="16.5" thickBot="1" x14ac:dyDescent="0.3">
      <c r="C39" s="330">
        <v>2020</v>
      </c>
      <c r="D39" s="326">
        <v>1741.92</v>
      </c>
      <c r="E39" s="326">
        <v>1687.33</v>
      </c>
      <c r="F39" s="326">
        <v>1656.44</v>
      </c>
      <c r="G39" s="326">
        <v>1578.74</v>
      </c>
      <c r="H39" s="326">
        <v>1458.48</v>
      </c>
      <c r="I39" s="326">
        <v>1545.67</v>
      </c>
      <c r="J39" s="326">
        <v>1651.52</v>
      </c>
      <c r="K39" s="326">
        <v>1665.62</v>
      </c>
      <c r="L39" s="326">
        <v>1742.79</v>
      </c>
      <c r="M39" s="326">
        <v>1765.78</v>
      </c>
      <c r="N39" s="326"/>
      <c r="O39" s="328"/>
    </row>
    <row r="40" spans="3:15" ht="16.5" thickBot="1" x14ac:dyDescent="0.3">
      <c r="C40" s="451" t="s">
        <v>253</v>
      </c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3"/>
    </row>
    <row r="41" spans="3:15" ht="15.75" x14ac:dyDescent="0.25">
      <c r="C41" s="446" t="s">
        <v>246</v>
      </c>
      <c r="D41" s="447">
        <v>1452.5251642694029</v>
      </c>
      <c r="E41" s="447">
        <v>1376.6544964519305</v>
      </c>
      <c r="F41" s="447">
        <v>1342.4452040065605</v>
      </c>
      <c r="G41" s="447">
        <v>1321.3071438891709</v>
      </c>
      <c r="H41" s="447">
        <v>1332.4732010931732</v>
      </c>
      <c r="I41" s="447">
        <v>1416.8343946849866</v>
      </c>
      <c r="J41" s="447">
        <v>1429.7900427036757</v>
      </c>
      <c r="K41" s="447">
        <v>1455.3007570329535</v>
      </c>
      <c r="L41" s="447">
        <v>1460.934465025194</v>
      </c>
      <c r="M41" s="447">
        <v>1477.8137838684058</v>
      </c>
      <c r="N41" s="447">
        <v>1411.6336555187961</v>
      </c>
      <c r="O41" s="448">
        <v>1359.7079885396727</v>
      </c>
    </row>
    <row r="42" spans="3:15" ht="15.75" x14ac:dyDescent="0.25">
      <c r="C42" s="329" t="s">
        <v>247</v>
      </c>
      <c r="D42" s="324">
        <v>1247.7930053069374</v>
      </c>
      <c r="E42" s="324">
        <v>1219.5883260832732</v>
      </c>
      <c r="F42" s="324">
        <v>1221.3431610182636</v>
      </c>
      <c r="G42" s="324">
        <v>1183.3869429217527</v>
      </c>
      <c r="H42" s="324">
        <v>1198.2849917896754</v>
      </c>
      <c r="I42" s="324">
        <v>1239.5740232840269</v>
      </c>
      <c r="J42" s="324">
        <v>1271.60648473885</v>
      </c>
      <c r="K42" s="324">
        <v>1283.813012150076</v>
      </c>
      <c r="L42" s="324">
        <v>1311.0179147942529</v>
      </c>
      <c r="M42" s="324">
        <v>1341.4216259397981</v>
      </c>
      <c r="N42" s="324">
        <v>1329.2819200190711</v>
      </c>
      <c r="O42" s="325">
        <v>1328.1587453006657</v>
      </c>
    </row>
    <row r="43" spans="3:15" ht="15.75" x14ac:dyDescent="0.25">
      <c r="C43" s="329" t="s">
        <v>248</v>
      </c>
      <c r="D43" s="324">
        <v>1344.3309050466173</v>
      </c>
      <c r="E43" s="324">
        <v>1317.692895014957</v>
      </c>
      <c r="F43" s="324">
        <v>1323.903921956658</v>
      </c>
      <c r="G43" s="324">
        <v>1309.8906834494144</v>
      </c>
      <c r="H43" s="324">
        <v>1289.6288116279882</v>
      </c>
      <c r="I43" s="324">
        <v>1304.6791289590351</v>
      </c>
      <c r="J43" s="324">
        <v>1294.5048403940486</v>
      </c>
      <c r="K43" s="324">
        <v>1307.96</v>
      </c>
      <c r="L43" s="324">
        <v>1349.14</v>
      </c>
      <c r="M43" s="324">
        <v>1364.95</v>
      </c>
      <c r="N43" s="324">
        <v>1368.4</v>
      </c>
      <c r="O43" s="325">
        <v>1403.88</v>
      </c>
    </row>
    <row r="44" spans="3:15" ht="16.5" thickBot="1" x14ac:dyDescent="0.3">
      <c r="C44" s="330">
        <v>2020</v>
      </c>
      <c r="D44" s="326">
        <v>1446.09</v>
      </c>
      <c r="E44" s="326">
        <v>1443.02</v>
      </c>
      <c r="F44" s="326">
        <v>1411.23</v>
      </c>
      <c r="G44" s="326">
        <v>1400.29</v>
      </c>
      <c r="H44" s="326">
        <v>1346.93</v>
      </c>
      <c r="I44" s="326">
        <v>1297.48</v>
      </c>
      <c r="J44" s="326">
        <v>1318.72</v>
      </c>
      <c r="K44" s="326">
        <v>1329.85</v>
      </c>
      <c r="L44" s="326">
        <v>1349.52</v>
      </c>
      <c r="M44" s="326">
        <v>1399.34</v>
      </c>
      <c r="N44" s="326"/>
      <c r="O44" s="328"/>
    </row>
    <row r="45" spans="3:15" ht="16.5" thickBot="1" x14ac:dyDescent="0.3">
      <c r="C45" s="451" t="s">
        <v>254</v>
      </c>
      <c r="D45" s="452"/>
      <c r="E45" s="452"/>
      <c r="F45" s="452"/>
      <c r="G45" s="452"/>
      <c r="H45" s="452"/>
      <c r="I45" s="452"/>
      <c r="J45" s="452"/>
      <c r="K45" s="452"/>
      <c r="L45" s="452"/>
      <c r="M45" s="452"/>
      <c r="N45" s="452"/>
      <c r="O45" s="453"/>
    </row>
    <row r="46" spans="3:15" ht="15.75" x14ac:dyDescent="0.25">
      <c r="C46" s="446" t="s">
        <v>246</v>
      </c>
      <c r="D46" s="447">
        <v>1462.9299066481419</v>
      </c>
      <c r="E46" s="447">
        <v>1397.9329390309356</v>
      </c>
      <c r="F46" s="447">
        <v>1352.4593399176847</v>
      </c>
      <c r="G46" s="447">
        <v>1324.3285390454434</v>
      </c>
      <c r="H46" s="447">
        <v>1346.8945966895908</v>
      </c>
      <c r="I46" s="447">
        <v>1422.0022440548378</v>
      </c>
      <c r="J46" s="447">
        <v>1439.7446104090284</v>
      </c>
      <c r="K46" s="447">
        <v>1469.5305118007066</v>
      </c>
      <c r="L46" s="447">
        <v>1464.5198361234318</v>
      </c>
      <c r="M46" s="447">
        <v>1456.1117051037911</v>
      </c>
      <c r="N46" s="447">
        <v>1435.8943068806354</v>
      </c>
      <c r="O46" s="448">
        <v>1347.9728359574115</v>
      </c>
    </row>
    <row r="47" spans="3:15" ht="15.75" x14ac:dyDescent="0.25">
      <c r="C47" s="329" t="s">
        <v>247</v>
      </c>
      <c r="D47" s="324">
        <v>1217.2306317725502</v>
      </c>
      <c r="E47" s="324">
        <v>1219.9225640939258</v>
      </c>
      <c r="F47" s="324">
        <v>1228.6060793307527</v>
      </c>
      <c r="G47" s="324">
        <v>1190.0364269225856</v>
      </c>
      <c r="H47" s="324">
        <v>1216.8533835665212</v>
      </c>
      <c r="I47" s="324">
        <v>1268.6557166616051</v>
      </c>
      <c r="J47" s="324">
        <v>1280.8972883133727</v>
      </c>
      <c r="K47" s="324">
        <v>1270.5273567969125</v>
      </c>
      <c r="L47" s="324">
        <v>1318.4848992078084</v>
      </c>
      <c r="M47" s="324">
        <v>1326.2464158541839</v>
      </c>
      <c r="N47" s="324">
        <v>1338.5909965628271</v>
      </c>
      <c r="O47" s="325">
        <v>1331.7075587041454</v>
      </c>
    </row>
    <row r="48" spans="3:15" ht="15.75" x14ac:dyDescent="0.25">
      <c r="C48" s="329" t="s">
        <v>248</v>
      </c>
      <c r="D48" s="324">
        <v>1324.8807237906556</v>
      </c>
      <c r="E48" s="324">
        <v>1306.1704820536852</v>
      </c>
      <c r="F48" s="324">
        <v>1289.846128057527</v>
      </c>
      <c r="G48" s="324">
        <v>1271.913502123914</v>
      </c>
      <c r="H48" s="324">
        <v>1265.3591520232299</v>
      </c>
      <c r="I48" s="324">
        <v>1264.5344761789461</v>
      </c>
      <c r="J48" s="324">
        <v>1256.1351766957246</v>
      </c>
      <c r="K48" s="324">
        <v>1279.8800000000001</v>
      </c>
      <c r="L48" s="324">
        <v>1283.6500000000001</v>
      </c>
      <c r="M48" s="324">
        <v>1335.83</v>
      </c>
      <c r="N48" s="324">
        <v>1324.27</v>
      </c>
      <c r="O48" s="325">
        <v>1366.15</v>
      </c>
    </row>
    <row r="49" spans="3:15" ht="16.5" thickBot="1" x14ac:dyDescent="0.3">
      <c r="C49" s="330">
        <v>2020</v>
      </c>
      <c r="D49" s="326">
        <v>1395.59</v>
      </c>
      <c r="E49" s="326">
        <v>1401.12</v>
      </c>
      <c r="F49" s="326">
        <v>1394.67</v>
      </c>
      <c r="G49" s="326">
        <v>1378.29</v>
      </c>
      <c r="H49" s="326">
        <v>1335.39</v>
      </c>
      <c r="I49" s="326">
        <v>1322.8</v>
      </c>
      <c r="J49" s="326">
        <v>1312.57</v>
      </c>
      <c r="K49" s="326">
        <v>1298.02</v>
      </c>
      <c r="L49" s="326">
        <v>1324.41</v>
      </c>
      <c r="M49" s="326">
        <v>1370.11</v>
      </c>
      <c r="N49" s="326"/>
      <c r="O49" s="3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2020-11-19T10:28:19Z</dcterms:modified>
</cp:coreProperties>
</file>