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ownloads\"/>
    </mc:Choice>
  </mc:AlternateContent>
  <bookViews>
    <workbookView xWindow="0" yWindow="0" windowWidth="28800" windowHeight="11700"/>
  </bookViews>
  <sheets>
    <sheet name="Dane - 31 sierpnia 2024 r.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M28" i="1" s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<sst xmlns="http://schemas.openxmlformats.org/spreadsheetml/2006/main" count="111" uniqueCount="86">
  <si>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</si>
  <si>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</si>
  <si>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</si>
  <si>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</si>
  <si>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</si>
  <si>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</si>
  <si>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</si>
  <si>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</si>
  <si>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</si>
  <si>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</si>
  <si>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</si>
  <si>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</si>
  <si>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</si>
  <si>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</si>
  <si>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</si>
  <si>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</si>
  <si>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</si>
  <si>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</si>
  <si>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</si>
  <si>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</si>
  <si>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</si>
  <si>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</si>
  <si>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</si>
  <si>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</si>
  <si>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</si>
  <si>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</si>
  <si>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</si>
  <si>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</si>
  <si>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</si>
  <si>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</si>
  <si>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</si>
  <si>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</si>
  <si>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</si>
  <si>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</si>
  <si>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</si>
  <si>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</si>
  <si>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</si>
  <si>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</si>
  <si>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</si>
  <si>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</si>
  <si>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</si>
  <si>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</si>
  <si>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</si>
  <si>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</si>
  <si>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</si>
  <si>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</si>
  <si>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</si>
  <si>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</si>
  <si>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</si>
  <si>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</si>
  <si>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</si>
  <si>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</si>
  <si>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</si>
  <si>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</si>
  <si>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</si>
  <si>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</si>
  <si>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</si>
  <si>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</si>
  <si>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</si>
  <si>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</si>
  <si>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</si>
  <si>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</si>
  <si>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</si>
  <si>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</si>
  <si>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</si>
  <si>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</si>
  <si>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</si>
  <si>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</si>
  <si>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</si>
  <si>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</si>
  <si>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</si>
  <si>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</si>
  <si>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</si>
  <si>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</si>
  <si>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</si>
  <si>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</si>
  <si>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</si>
  <si>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</si>
  <si>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</si>
  <si>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</si>
  <si>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</si>
  <si>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</si>
  <si>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</si>
  <si>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</si>
  <si>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05.09.2024</t>
  </si>
  <si>
    <t>dane na dzień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</si>
</sst>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B37" activePane="bottomRight" state="frozen"/>
      <selection pane="topRight" activeCell="C1" sqref="C1"/>
      <selection pane="bottomLeft" activeCell="A7" sqref="A7"/>
      <selection pane="bottomRight" activeCell="AG68" sqref="AG68"/>
    </sheetView>
  </sheetViews>
  <sheetFormatPr defaultColWidth="9.28515625" defaultRowHeight="12.75" outlineLevelRow="1" x14ac:dyDescent="0.2"/>
  <cols>
    <col min="1" max="1" width="59.5703125" style="27" customWidth="1"/>
    <col min="2" max="2" width="39.28515625" style="27" customWidth="1"/>
    <col min="3" max="3" width="39.28515625" style="34" customWidth="1"/>
    <col min="4" max="4" width="30.28515625" style="35" bestFit="1" customWidth="1"/>
    <col min="5" max="5" width="30.28515625" style="12" bestFit="1" customWidth="1"/>
    <col min="6" max="6" width="23" style="27" customWidth="1"/>
    <col min="7" max="7" width="17.28515625" style="27" customWidth="1"/>
    <col min="8" max="9" width="30.28515625" style="27" bestFit="1" customWidth="1"/>
    <col min="10" max="10" width="11.5703125" style="10" bestFit="1" customWidth="1"/>
    <col min="11" max="12" width="30.28515625" style="10" bestFit="1" customWidth="1"/>
    <col min="13" max="13" width="23" style="10" customWidth="1"/>
    <col min="14" max="14" width="21.28515625" style="10" customWidth="1"/>
    <col min="15" max="15" width="26" style="27" customWidth="1"/>
    <col min="16" max="16" width="27.28515625" style="27" bestFit="1" customWidth="1"/>
    <col min="17" max="17" width="19" style="27" customWidth="1"/>
    <col min="18" max="18" width="24.7109375" style="27" customWidth="1"/>
    <col min="19" max="19" width="25" style="27" bestFit="1" customWidth="1"/>
    <col min="20" max="20" width="19.7109375" style="27" customWidth="1"/>
    <col min="21" max="22" width="30.28515625" style="27" bestFit="1" customWidth="1"/>
    <col min="23" max="23" width="23" style="27" customWidth="1"/>
    <col min="24" max="24" width="25" style="27" bestFit="1" customWidth="1"/>
    <col min="25" max="25" width="16.28515625" style="27" customWidth="1"/>
    <col min="26" max="27" width="30.28515625" style="27" bestFit="1" customWidth="1"/>
    <col min="28" max="28" width="21.7109375" style="27" customWidth="1"/>
    <col min="29" max="29" width="21.5703125" style="27" customWidth="1"/>
    <col min="30" max="30" width="25" style="27" customWidth="1"/>
    <col min="31" max="31" width="14.28515625" style="27" customWidth="1"/>
    <col min="32" max="32" width="30.5703125" style="28" customWidth="1"/>
    <col min="33" max="34" width="30.28515625" style="28" bestFit="1" customWidth="1"/>
    <col min="35" max="35" width="27.28515625" style="28" bestFit="1" customWidth="1"/>
    <col min="36" max="36" width="21.5703125" style="28" customWidth="1"/>
    <col min="37" max="37" width="13.42578125" style="28" customWidth="1"/>
    <col min="38" max="39" width="30.28515625" style="36" bestFit="1" customWidth="1"/>
    <col min="40" max="40" width="23.28515625" style="28" customWidth="1"/>
    <col min="41" max="16384" width="9.285156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6"/>
      <c r="H1" s="166"/>
      <c r="I1" s="166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4.2897999999999996</v>
      </c>
      <c r="C3" s="168"/>
      <c r="D3" s="168"/>
      <c r="E3" s="8"/>
      <c r="F3" s="159"/>
      <c r="G3" s="17"/>
      <c r="H3" s="17"/>
      <c r="I3" s="18"/>
      <c r="J3" s="19"/>
      <c r="K3" s="20" t="s">
        <v>85</v>
      </c>
      <c r="L3" s="173"/>
      <c r="M3" s="173"/>
      <c r="N3" s="169"/>
      <c r="O3" s="169"/>
      <c r="P3" s="169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">
      <c r="A4" s="160" t="s">
        <v>76</v>
      </c>
      <c r="B4" s="161" t="s">
        <v>0</v>
      </c>
      <c r="C4" s="162" t="s">
        <v>63</v>
      </c>
      <c r="D4" s="162"/>
      <c r="E4" s="162"/>
      <c r="F4" s="163"/>
      <c r="G4" s="164" t="s">
        <v>64</v>
      </c>
      <c r="H4" s="164"/>
      <c r="I4" s="164"/>
      <c r="J4" s="164" t="s">
        <v>1</v>
      </c>
      <c r="K4" s="164"/>
      <c r="L4" s="164"/>
      <c r="M4" s="170"/>
      <c r="N4" s="171"/>
      <c r="O4" s="171"/>
      <c r="P4" s="171"/>
      <c r="Q4" s="164" t="s">
        <v>2</v>
      </c>
      <c r="R4" s="164"/>
      <c r="S4" s="164"/>
      <c r="T4" s="164" t="s">
        <v>77</v>
      </c>
      <c r="U4" s="164"/>
      <c r="V4" s="164"/>
      <c r="W4" s="170"/>
      <c r="X4" s="162" t="s">
        <v>3</v>
      </c>
      <c r="Y4" s="172"/>
      <c r="Z4" s="172"/>
      <c r="AA4" s="172"/>
      <c r="AB4" s="165"/>
      <c r="AC4" s="172"/>
      <c r="AD4" s="172"/>
      <c r="AE4" s="162" t="s">
        <v>82</v>
      </c>
      <c r="AF4" s="162"/>
      <c r="AG4" s="162"/>
      <c r="AH4" s="162"/>
      <c r="AI4" s="162"/>
      <c r="AJ4" s="165"/>
      <c r="AK4" s="162" t="s">
        <v>83</v>
      </c>
      <c r="AL4" s="162"/>
      <c r="AM4" s="162"/>
      <c r="AN4" s="165"/>
    </row>
    <row r="5" spans="1:40" s="21" customFormat="1" ht="60.75" thickBot="1" x14ac:dyDescent="0.3">
      <c r="A5" s="160"/>
      <c r="B5" s="161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">
      <c r="A6" s="94" t="s">
        <v>66</v>
      </c>
      <c r="B6" s="68">
        <v>988658090.53696346</v>
      </c>
      <c r="C6" s="140">
        <v>7151</v>
      </c>
      <c r="D6" s="76">
        <v>1841360749.5999999</v>
      </c>
      <c r="E6" s="76">
        <v>1318741340.27</v>
      </c>
      <c r="F6" s="128">
        <f>D6/B6</f>
        <v>1.862484884536689</v>
      </c>
      <c r="G6" s="129">
        <v>1180</v>
      </c>
      <c r="H6" s="130">
        <v>536820380.66000003</v>
      </c>
      <c r="I6" s="130">
        <v>398350031.11000001</v>
      </c>
      <c r="J6" s="139">
        <v>5970</v>
      </c>
      <c r="K6" s="130">
        <v>1243930893.98</v>
      </c>
      <c r="L6" s="130">
        <v>875568593.59000003</v>
      </c>
      <c r="M6" s="128">
        <f>K6/B6</f>
        <v>1.2582012992018221</v>
      </c>
      <c r="N6" s="129">
        <v>148</v>
      </c>
      <c r="O6" s="130">
        <v>220813151.11000001</v>
      </c>
      <c r="P6" s="130">
        <v>164695448.80000001</v>
      </c>
      <c r="Q6" s="129">
        <v>210</v>
      </c>
      <c r="R6" s="130">
        <v>8768463.6500000004</v>
      </c>
      <c r="S6" s="130">
        <v>6576472.7400000002</v>
      </c>
      <c r="T6" s="139">
        <v>5822</v>
      </c>
      <c r="U6" s="130">
        <v>1014349279.22</v>
      </c>
      <c r="V6" s="76">
        <v>704296672.04999995</v>
      </c>
      <c r="W6" s="114">
        <f>U6/B6</f>
        <v>1.0259859186193308</v>
      </c>
      <c r="X6" s="140">
        <v>5759</v>
      </c>
      <c r="Y6" s="140">
        <v>6037</v>
      </c>
      <c r="Z6" s="76">
        <v>980448913.77999997</v>
      </c>
      <c r="AA6" s="76">
        <v>681547428.46000004</v>
      </c>
      <c r="AB6" s="114">
        <f t="shared" ref="AB6:AB24" si="0">Z6/B6</f>
        <v>0.991696647369259</v>
      </c>
      <c r="AC6" s="75">
        <v>31</v>
      </c>
      <c r="AD6" s="76">
        <v>4461016.9800000004</v>
      </c>
      <c r="AE6" s="140">
        <v>5866</v>
      </c>
      <c r="AF6" s="76">
        <v>1007361929.86</v>
      </c>
      <c r="AG6" s="76">
        <v>699383507.98000002</v>
      </c>
      <c r="AH6" s="76">
        <v>486326513.98000002</v>
      </c>
      <c r="AI6" s="76">
        <v>364744884.08999997</v>
      </c>
      <c r="AJ6" s="114">
        <f t="shared" ref="AJ6:AJ24" si="1">AF6/B6</f>
        <v>1.0189184102189242</v>
      </c>
      <c r="AK6" s="140">
        <v>5819</v>
      </c>
      <c r="AL6" s="76">
        <v>960822599.72000003</v>
      </c>
      <c r="AM6" s="76">
        <v>664479010.94000006</v>
      </c>
      <c r="AN6" s="114">
        <f t="shared" ref="AN6:AN24" si="2">AL6/B6</f>
        <v>0.97184517976093709</v>
      </c>
    </row>
    <row r="7" spans="1:40" x14ac:dyDescent="0.2">
      <c r="A7" s="95" t="s">
        <v>13</v>
      </c>
      <c r="B7" s="103">
        <v>7824394.1168106664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1.2722283580543308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1.0455468535798396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1.0372512042259114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1.0381468544060248</v>
      </c>
      <c r="AC7" s="74">
        <v>0</v>
      </c>
      <c r="AD7" s="73">
        <v>0</v>
      </c>
      <c r="AE7" s="72">
        <v>1</v>
      </c>
      <c r="AF7" s="70">
        <v>8459669.5199999996</v>
      </c>
      <c r="AG7" s="70">
        <v>6344752.1299999999</v>
      </c>
      <c r="AH7" s="70">
        <v>7781300</v>
      </c>
      <c r="AI7" s="70">
        <v>5835975</v>
      </c>
      <c r="AJ7" s="113">
        <f t="shared" si="1"/>
        <v>1.0811916416409095</v>
      </c>
      <c r="AK7" s="72">
        <v>1</v>
      </c>
      <c r="AL7" s="70">
        <v>8057846.2300000004</v>
      </c>
      <c r="AM7" s="70">
        <v>6043384.6699999999</v>
      </c>
      <c r="AN7" s="113">
        <f t="shared" si="2"/>
        <v>1.0298364460818459</v>
      </c>
    </row>
    <row r="8" spans="1:40" x14ac:dyDescent="0.2">
      <c r="A8" s="96" t="s">
        <v>14</v>
      </c>
      <c r="B8" s="104">
        <v>15534863.004584</v>
      </c>
      <c r="C8" s="22">
        <v>370</v>
      </c>
      <c r="D8" s="23">
        <v>23277761.059999999</v>
      </c>
      <c r="E8" s="38">
        <v>17458320.68</v>
      </c>
      <c r="F8" s="113">
        <f t="shared" si="3"/>
        <v>1.4984207490681598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1.0849355205145135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0.99591425012468593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1.0165567224725511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1.035496679002144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0.9937878020195271</v>
      </c>
    </row>
    <row r="9" spans="1:40" s="28" customFormat="1" ht="25.5" x14ac:dyDescent="0.2">
      <c r="A9" s="96" t="s">
        <v>15</v>
      </c>
      <c r="B9" s="104">
        <v>5871917.5884826668</v>
      </c>
      <c r="C9" s="43">
        <v>8</v>
      </c>
      <c r="D9" s="39">
        <v>27789237.25</v>
      </c>
      <c r="E9" s="40">
        <v>20841927.920000002</v>
      </c>
      <c r="F9" s="113">
        <f t="shared" si="3"/>
        <v>4.7325659516248217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1.0464360981584881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1.019217579234877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0.90321923631943968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0.8555979821403159</v>
      </c>
      <c r="AK9" s="41">
        <v>1</v>
      </c>
      <c r="AL9" s="39">
        <v>187396.72</v>
      </c>
      <c r="AM9" s="39">
        <v>140547.53</v>
      </c>
      <c r="AN9" s="113">
        <f t="shared" si="2"/>
        <v>3.1914058257146667E-2</v>
      </c>
    </row>
    <row r="10" spans="1:40" s="28" customFormat="1" ht="25.5" x14ac:dyDescent="0.2">
      <c r="A10" s="96" t="s">
        <v>16</v>
      </c>
      <c r="B10" s="104">
        <v>174271982.89787892</v>
      </c>
      <c r="C10" s="25">
        <v>76</v>
      </c>
      <c r="D10" s="45">
        <v>215290195.78</v>
      </c>
      <c r="E10" s="45">
        <v>161467646.69999999</v>
      </c>
      <c r="F10" s="113">
        <f t="shared" si="3"/>
        <v>1.2353689457137653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1.0188249768411914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1.0106408865687135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1.0102813921797804</v>
      </c>
      <c r="AC10" s="41">
        <v>1</v>
      </c>
      <c r="AD10" s="24">
        <v>0</v>
      </c>
      <c r="AE10" s="41">
        <v>57</v>
      </c>
      <c r="AF10" s="127">
        <v>179952639.56</v>
      </c>
      <c r="AG10" s="127">
        <v>134964479.38999999</v>
      </c>
      <c r="AH10" s="45">
        <v>173594226.18000001</v>
      </c>
      <c r="AI10" s="45">
        <v>130195669.51000001</v>
      </c>
      <c r="AJ10" s="113">
        <f t="shared" si="1"/>
        <v>1.0325964998369812</v>
      </c>
      <c r="AK10" s="41">
        <v>57</v>
      </c>
      <c r="AL10" s="45">
        <v>174996802.13</v>
      </c>
      <c r="AM10" s="45">
        <v>131247601.34999999</v>
      </c>
      <c r="AN10" s="113">
        <f t="shared" si="2"/>
        <v>1.0041591265564804</v>
      </c>
    </row>
    <row r="11" spans="1:40" s="65" customFormat="1" outlineLevel="1" collapsed="1" x14ac:dyDescent="0.2">
      <c r="A11" s="97" t="s">
        <v>17</v>
      </c>
      <c r="B11" s="105">
        <v>81178325.035812959</v>
      </c>
      <c r="C11" s="22">
        <v>15</v>
      </c>
      <c r="D11" s="23">
        <v>91804817.5</v>
      </c>
      <c r="E11" s="38">
        <v>68853613.099999994</v>
      </c>
      <c r="F11" s="113">
        <f t="shared" si="3"/>
        <v>1.1309030761536287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1.0328914187747664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1.0229254848922544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1.0253777153356907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1.0489931556537098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1.0148952427098441</v>
      </c>
    </row>
    <row r="12" spans="1:40" s="65" customFormat="1" ht="25.5" outlineLevel="1" x14ac:dyDescent="0.2">
      <c r="A12" s="97" t="s">
        <v>18</v>
      </c>
      <c r="B12" s="105">
        <v>91765381.487536401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1.3277284603949289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1.0066623755337043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0.99993609368324587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0.99708406761679791</v>
      </c>
      <c r="AC12" s="26">
        <v>0</v>
      </c>
      <c r="AD12" s="24">
        <v>0</v>
      </c>
      <c r="AE12" s="25">
        <v>24</v>
      </c>
      <c r="AF12" s="49">
        <v>93469635.510000005</v>
      </c>
      <c r="AG12" s="49">
        <v>70102226.5</v>
      </c>
      <c r="AH12" s="23">
        <v>91390049.609999999</v>
      </c>
      <c r="AI12" s="23">
        <v>68542537.129999995</v>
      </c>
      <c r="AJ12" s="113">
        <f t="shared" si="1"/>
        <v>1.0185718622299311</v>
      </c>
      <c r="AK12" s="50">
        <v>24</v>
      </c>
      <c r="AL12" s="49">
        <v>91281809.540000007</v>
      </c>
      <c r="AM12" s="49">
        <v>68461357.040000007</v>
      </c>
      <c r="AN12" s="113">
        <f t="shared" si="2"/>
        <v>0.99473034449704678</v>
      </c>
    </row>
    <row r="13" spans="1:40" s="66" customFormat="1" ht="25.5" outlineLevel="1" x14ac:dyDescent="0.2">
      <c r="A13" s="97" t="s">
        <v>19</v>
      </c>
      <c r="B13" s="105">
        <v>1328276.3745295564</v>
      </c>
      <c r="C13" s="22">
        <v>28</v>
      </c>
      <c r="D13" s="23">
        <v>1645869.6</v>
      </c>
      <c r="E13" s="38">
        <v>1234402.17</v>
      </c>
      <c r="F13" s="113">
        <f t="shared" si="3"/>
        <v>1.2391017649342198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0.99941301784439807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0.99941301784439807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0.9994126414167136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0.99941301784439807</v>
      </c>
      <c r="AK13" s="50">
        <v>19</v>
      </c>
      <c r="AL13" s="49">
        <v>1327496.7</v>
      </c>
      <c r="AM13" s="49">
        <v>995622.46</v>
      </c>
      <c r="AN13" s="113">
        <f t="shared" si="2"/>
        <v>0.99941301784439807</v>
      </c>
    </row>
    <row r="14" spans="1:40" ht="36.75" customHeight="1" x14ac:dyDescent="0.2">
      <c r="A14" s="96" t="s">
        <v>20</v>
      </c>
      <c r="B14" s="104">
        <v>24477725.195282668</v>
      </c>
      <c r="C14" s="22">
        <v>13</v>
      </c>
      <c r="D14" s="23">
        <v>30276905.75</v>
      </c>
      <c r="E14" s="38">
        <v>22707679.27</v>
      </c>
      <c r="F14" s="113">
        <f t="shared" si="3"/>
        <v>1.2369166459894299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1.0244458837552703</v>
      </c>
      <c r="N14" s="50">
        <v>0</v>
      </c>
      <c r="O14" s="49">
        <v>0</v>
      </c>
      <c r="P14" s="51">
        <v>0</v>
      </c>
      <c r="Q14" s="50">
        <v>3</v>
      </c>
      <c r="R14" s="49">
        <v>512109.93</v>
      </c>
      <c r="S14" s="51">
        <v>384082.45</v>
      </c>
      <c r="T14" s="50">
        <v>11</v>
      </c>
      <c r="U14" s="23">
        <v>24563994.890000001</v>
      </c>
      <c r="V14" s="23">
        <v>18422996.129999999</v>
      </c>
      <c r="W14" s="113">
        <f t="shared" si="4"/>
        <v>1.0035244163429844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0.93120757987726788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0.94422323788708173</v>
      </c>
      <c r="AK14" s="50">
        <v>10</v>
      </c>
      <c r="AL14" s="49">
        <v>19554440.84</v>
      </c>
      <c r="AM14" s="49">
        <v>14665830.57</v>
      </c>
      <c r="AN14" s="113">
        <f t="shared" si="2"/>
        <v>0.79886675269025897</v>
      </c>
    </row>
    <row r="15" spans="1:40" x14ac:dyDescent="0.2">
      <c r="A15" s="96" t="s">
        <v>21</v>
      </c>
      <c r="B15" s="104">
        <v>53437398.828656003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1.328955514053155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1.0944613862573924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1.0288817084134785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0.82984332961618645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1.0043789017892562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1.0043789017892562</v>
      </c>
    </row>
    <row r="16" spans="1:40" x14ac:dyDescent="0.2">
      <c r="A16" s="96" t="s">
        <v>22</v>
      </c>
      <c r="B16" s="104">
        <v>4991177.1915786676</v>
      </c>
      <c r="C16" s="22">
        <v>4</v>
      </c>
      <c r="D16" s="23">
        <v>5200000</v>
      </c>
      <c r="E16" s="38">
        <v>3900000</v>
      </c>
      <c r="F16" s="113">
        <f t="shared" si="3"/>
        <v>1.0418383881008406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1.0418383881008406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1.0418383881008406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0.9116772307097285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0.9116772307097285</v>
      </c>
      <c r="AK16" s="50">
        <v>4</v>
      </c>
      <c r="AL16" s="49">
        <v>4550342.5999999996</v>
      </c>
      <c r="AM16" s="49">
        <v>3412756.94</v>
      </c>
      <c r="AN16" s="113">
        <f t="shared" si="2"/>
        <v>0.9116772307097285</v>
      </c>
    </row>
    <row r="17" spans="1:40" ht="25.5" x14ac:dyDescent="0.2">
      <c r="A17" s="96" t="s">
        <v>23</v>
      </c>
      <c r="B17" s="104">
        <v>43127200.31595467</v>
      </c>
      <c r="C17" s="22">
        <v>468</v>
      </c>
      <c r="D17" s="23">
        <v>117886042.94</v>
      </c>
      <c r="E17" s="38">
        <v>88414531.420000002</v>
      </c>
      <c r="F17" s="113">
        <f t="shared" si="3"/>
        <v>2.7334499359187179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1.1581734980260643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0.94778007801444242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0.96499064778392052</v>
      </c>
      <c r="AC17" s="26">
        <v>6</v>
      </c>
      <c r="AD17" s="24">
        <v>710287.93</v>
      </c>
      <c r="AE17" s="50">
        <v>213</v>
      </c>
      <c r="AF17" s="51">
        <v>44284272.390000001</v>
      </c>
      <c r="AG17" s="127">
        <v>33213203.550000001</v>
      </c>
      <c r="AH17" s="23">
        <v>39316526.509999998</v>
      </c>
      <c r="AI17" s="23">
        <v>29487394.41</v>
      </c>
      <c r="AJ17" s="113">
        <f t="shared" si="1"/>
        <v>1.0268292879103789</v>
      </c>
      <c r="AK17" s="50">
        <v>195</v>
      </c>
      <c r="AL17" s="49">
        <v>38688004.880000003</v>
      </c>
      <c r="AM17" s="49">
        <v>29016003.030000001</v>
      </c>
      <c r="AN17" s="113">
        <f t="shared" si="2"/>
        <v>0.89706738662763574</v>
      </c>
    </row>
    <row r="18" spans="1:40" x14ac:dyDescent="0.2">
      <c r="A18" s="96" t="s">
        <v>24</v>
      </c>
      <c r="B18" s="104">
        <v>28067991.962832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2.2729878334183082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1.1878783738484413</v>
      </c>
      <c r="N18" s="50">
        <v>33</v>
      </c>
      <c r="O18" s="49">
        <v>4347650.03</v>
      </c>
      <c r="P18" s="51">
        <v>3260737.48</v>
      </c>
      <c r="Q18" s="50">
        <v>42</v>
      </c>
      <c r="R18" s="49">
        <v>1531769.85</v>
      </c>
      <c r="S18" s="51">
        <v>1148827.3899999999</v>
      </c>
      <c r="T18" s="50">
        <v>276</v>
      </c>
      <c r="U18" s="23">
        <v>27461940.77</v>
      </c>
      <c r="V18" s="23">
        <v>20596455.239999998</v>
      </c>
      <c r="W18" s="113">
        <f t="shared" si="4"/>
        <v>0.9784077466733444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0.99393675176131735</v>
      </c>
      <c r="AC18" s="26">
        <v>4</v>
      </c>
      <c r="AD18" s="24">
        <v>100187.64</v>
      </c>
      <c r="AE18" s="50">
        <v>284</v>
      </c>
      <c r="AF18" s="49">
        <v>29702570.559999999</v>
      </c>
      <c r="AG18" s="49">
        <v>22276927.460000001</v>
      </c>
      <c r="AH18" s="23">
        <v>24935330.98</v>
      </c>
      <c r="AI18" s="23">
        <v>18701497.989999998</v>
      </c>
      <c r="AJ18" s="113">
        <f t="shared" si="1"/>
        <v>1.0582363925190135</v>
      </c>
      <c r="AK18" s="50">
        <v>279</v>
      </c>
      <c r="AL18" s="49">
        <v>27379015.670000002</v>
      </c>
      <c r="AM18" s="49">
        <v>20534261.440000001</v>
      </c>
      <c r="AN18" s="113">
        <f t="shared" si="2"/>
        <v>0.97545331017108916</v>
      </c>
    </row>
    <row r="19" spans="1:40" ht="25.5" x14ac:dyDescent="0.2">
      <c r="A19" s="96" t="s">
        <v>25</v>
      </c>
      <c r="B19" s="104">
        <v>337250653.42741328</v>
      </c>
      <c r="C19" s="151">
        <v>4442</v>
      </c>
      <c r="D19" s="23">
        <v>370629601</v>
      </c>
      <c r="E19" s="38">
        <v>233446963.25</v>
      </c>
      <c r="F19" s="113">
        <f t="shared" si="3"/>
        <v>1.0989737076366284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1.0668167024839783</v>
      </c>
      <c r="N19" s="50">
        <v>3</v>
      </c>
      <c r="O19" s="49">
        <v>355600</v>
      </c>
      <c r="P19" s="51">
        <v>228387.5</v>
      </c>
      <c r="Q19" s="50">
        <v>2</v>
      </c>
      <c r="R19" s="49">
        <v>24650</v>
      </c>
      <c r="S19" s="51">
        <v>18612.5</v>
      </c>
      <c r="T19" s="141">
        <v>4320</v>
      </c>
      <c r="U19" s="23">
        <v>359404380</v>
      </c>
      <c r="V19" s="23">
        <v>226833190</v>
      </c>
      <c r="W19" s="113">
        <f t="shared" si="4"/>
        <v>1.0656892028153027</v>
      </c>
      <c r="X19" s="141">
        <v>4339</v>
      </c>
      <c r="Y19" s="142">
        <v>4430</v>
      </c>
      <c r="Z19" s="23">
        <v>337354912.5</v>
      </c>
      <c r="AA19" s="23">
        <v>210313096.87</v>
      </c>
      <c r="AB19" s="113">
        <f t="shared" si="0"/>
        <v>1.0003091441677789</v>
      </c>
      <c r="AC19" s="26">
        <v>3</v>
      </c>
      <c r="AD19" s="24">
        <v>160500</v>
      </c>
      <c r="AE19" s="141">
        <v>4321</v>
      </c>
      <c r="AF19" s="49">
        <v>336228350</v>
      </c>
      <c r="AG19" s="49">
        <v>209451175</v>
      </c>
      <c r="AH19" s="23">
        <v>0</v>
      </c>
      <c r="AI19" s="23">
        <v>0</v>
      </c>
      <c r="AJ19" s="113">
        <f t="shared" si="1"/>
        <v>0.99696871327891046</v>
      </c>
      <c r="AK19" s="141">
        <v>4321</v>
      </c>
      <c r="AL19" s="49">
        <v>336228350</v>
      </c>
      <c r="AM19" s="49">
        <v>209451175</v>
      </c>
      <c r="AN19" s="113">
        <f t="shared" si="2"/>
        <v>0.99696871327891046</v>
      </c>
    </row>
    <row r="20" spans="1:40" outlineLevel="1" x14ac:dyDescent="0.2">
      <c r="A20" s="97" t="s">
        <v>73</v>
      </c>
      <c r="B20" s="105">
        <v>172113191.96761596</v>
      </c>
      <c r="C20" s="152">
        <v>3218</v>
      </c>
      <c r="D20" s="119">
        <v>178100950</v>
      </c>
      <c r="E20" s="120">
        <v>89050475</v>
      </c>
      <c r="F20" s="121">
        <f t="shared" si="3"/>
        <v>1.0347896518792741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0.99372469968589516</v>
      </c>
      <c r="N20" s="132">
        <v>2</v>
      </c>
      <c r="O20" s="133">
        <v>153250</v>
      </c>
      <c r="P20" s="135">
        <v>76625</v>
      </c>
      <c r="Q20" s="132">
        <v>1</v>
      </c>
      <c r="R20" s="133">
        <v>-500</v>
      </c>
      <c r="S20" s="135">
        <v>-250</v>
      </c>
      <c r="T20" s="155">
        <v>3114</v>
      </c>
      <c r="U20" s="119">
        <v>170880380</v>
      </c>
      <c r="V20" s="119">
        <v>85440190</v>
      </c>
      <c r="W20" s="121">
        <f t="shared" si="4"/>
        <v>0.99283720234618666</v>
      </c>
      <c r="X20" s="141">
        <v>3116</v>
      </c>
      <c r="Y20" s="142">
        <v>3118</v>
      </c>
      <c r="Z20" s="23">
        <v>170812350</v>
      </c>
      <c r="AA20" s="23">
        <v>85406175</v>
      </c>
      <c r="AB20" s="121">
        <f t="shared" si="0"/>
        <v>0.9924419392102104</v>
      </c>
      <c r="AC20" s="26">
        <v>3</v>
      </c>
      <c r="AD20" s="24">
        <v>160500</v>
      </c>
      <c r="AE20" s="141">
        <v>3114</v>
      </c>
      <c r="AF20" s="49">
        <v>170880350</v>
      </c>
      <c r="AG20" s="49">
        <v>85440175</v>
      </c>
      <c r="AH20" s="23">
        <v>0</v>
      </c>
      <c r="AI20" s="23">
        <v>0</v>
      </c>
      <c r="AJ20" s="121">
        <f t="shared" si="1"/>
        <v>0.99283702804229013</v>
      </c>
      <c r="AK20" s="141">
        <v>3114</v>
      </c>
      <c r="AL20" s="49">
        <v>170880350</v>
      </c>
      <c r="AM20" s="49">
        <v>85440175</v>
      </c>
      <c r="AN20" s="121">
        <f t="shared" si="2"/>
        <v>0.99283702804229013</v>
      </c>
    </row>
    <row r="21" spans="1:40" ht="25.5" outlineLevel="1" x14ac:dyDescent="0.2">
      <c r="A21" s="97" t="s">
        <v>75</v>
      </c>
      <c r="B21" s="105">
        <v>165137461.45979732</v>
      </c>
      <c r="C21" s="152">
        <v>1224</v>
      </c>
      <c r="D21" s="119">
        <v>192528651</v>
      </c>
      <c r="E21" s="120">
        <v>144396488.25</v>
      </c>
      <c r="F21" s="121">
        <f t="shared" si="3"/>
        <v>1.1658690238911724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1.1429962549469825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1.1416186147798821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1.008508675304693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1.0012749290096961</v>
      </c>
      <c r="AK21" s="141">
        <v>1207</v>
      </c>
      <c r="AL21" s="49">
        <v>165348000</v>
      </c>
      <c r="AM21" s="49">
        <v>124011000</v>
      </c>
      <c r="AN21" s="121">
        <f t="shared" si="2"/>
        <v>1.0012749290096961</v>
      </c>
    </row>
    <row r="22" spans="1:40" ht="25.5" x14ac:dyDescent="0.2">
      <c r="A22" s="96" t="s">
        <v>26</v>
      </c>
      <c r="B22" s="104">
        <v>100356009.81436799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2.3085946653174938</v>
      </c>
      <c r="G22" s="50">
        <v>401</v>
      </c>
      <c r="H22" s="49">
        <v>108456367.3</v>
      </c>
      <c r="I22" s="51">
        <v>81342275.109999999</v>
      </c>
      <c r="J22" s="50">
        <v>467</v>
      </c>
      <c r="K22" s="49">
        <v>108404448.83</v>
      </c>
      <c r="L22" s="49">
        <v>81303336.140000001</v>
      </c>
      <c r="M22" s="116">
        <f t="shared" si="5"/>
        <v>1.080198874292825</v>
      </c>
      <c r="N22" s="50">
        <v>34</v>
      </c>
      <c r="O22" s="49">
        <v>8261051.25</v>
      </c>
      <c r="P22" s="51">
        <v>6195788.4100000001</v>
      </c>
      <c r="Q22" s="50">
        <v>60</v>
      </c>
      <c r="R22" s="49">
        <v>1561271.21</v>
      </c>
      <c r="S22" s="51">
        <v>1170953.4099999999</v>
      </c>
      <c r="T22" s="50">
        <v>433</v>
      </c>
      <c r="U22" s="23">
        <v>98582126.370000005</v>
      </c>
      <c r="V22" s="23">
        <v>73936594.319999993</v>
      </c>
      <c r="W22" s="113">
        <f t="shared" si="4"/>
        <v>0.98232409351817396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1.013517965472535</v>
      </c>
      <c r="AC22" s="26">
        <v>6</v>
      </c>
      <c r="AD22" s="24">
        <v>992046.03</v>
      </c>
      <c r="AE22" s="50">
        <v>445</v>
      </c>
      <c r="AF22" s="49">
        <v>104594189.76000001</v>
      </c>
      <c r="AG22" s="49">
        <v>78445641.629999995</v>
      </c>
      <c r="AH22" s="23">
        <v>97502894.650000006</v>
      </c>
      <c r="AI22" s="23">
        <v>73127170.650000006</v>
      </c>
      <c r="AJ22" s="113">
        <f t="shared" si="1"/>
        <v>1.0422314513447826</v>
      </c>
      <c r="AK22" s="50">
        <v>435</v>
      </c>
      <c r="AL22" s="49">
        <v>98213481.340000004</v>
      </c>
      <c r="AM22" s="49">
        <v>73660110.430000007</v>
      </c>
      <c r="AN22" s="113">
        <f t="shared" si="2"/>
        <v>0.9786507207856201</v>
      </c>
    </row>
    <row r="23" spans="1:40" ht="25.5" collapsed="1" x14ac:dyDescent="0.2">
      <c r="A23" s="96" t="s">
        <v>27</v>
      </c>
      <c r="B23" s="104">
        <v>135782452.615648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3.8480056284517756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2.437781824997419</v>
      </c>
      <c r="N23" s="50">
        <v>1</v>
      </c>
      <c r="O23" s="49">
        <v>188897941</v>
      </c>
      <c r="P23" s="51">
        <v>141673455.75</v>
      </c>
      <c r="Q23" s="50">
        <v>10</v>
      </c>
      <c r="R23" s="49">
        <v>1731919.56</v>
      </c>
      <c r="S23" s="51">
        <v>1298939.6599999999</v>
      </c>
      <c r="T23" s="50">
        <v>16</v>
      </c>
      <c r="U23" s="23">
        <v>140378134.58000001</v>
      </c>
      <c r="V23" s="23">
        <v>105283600.89</v>
      </c>
      <c r="W23" s="113">
        <f t="shared" si="4"/>
        <v>1.0338459195265883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1.0474188159097224</v>
      </c>
      <c r="AC23" s="26">
        <v>3</v>
      </c>
      <c r="AD23" s="24">
        <v>2001813.91</v>
      </c>
      <c r="AE23" s="50">
        <v>16</v>
      </c>
      <c r="AF23" s="49">
        <v>142667036.72</v>
      </c>
      <c r="AG23" s="49">
        <v>107000277.42</v>
      </c>
      <c r="AH23" s="23">
        <v>53459843.850000001</v>
      </c>
      <c r="AI23" s="23">
        <v>40094882.859999999</v>
      </c>
      <c r="AJ23" s="113">
        <f t="shared" si="1"/>
        <v>1.050703047203307</v>
      </c>
      <c r="AK23" s="25">
        <v>16</v>
      </c>
      <c r="AL23" s="23">
        <v>139378858.41999999</v>
      </c>
      <c r="AM23" s="23">
        <v>104534143.7</v>
      </c>
      <c r="AN23" s="113">
        <f t="shared" si="2"/>
        <v>1.0264865285246552</v>
      </c>
    </row>
    <row r="24" spans="1:40" x14ac:dyDescent="0.2">
      <c r="A24" s="96" t="s">
        <v>28</v>
      </c>
      <c r="B24" s="104">
        <v>41717319.665437333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2.9328664214582245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1.1086399943934451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564091.84</v>
      </c>
      <c r="S24" s="51">
        <v>423068.9</v>
      </c>
      <c r="T24" s="50">
        <v>11</v>
      </c>
      <c r="U24" s="23">
        <v>42038570.600000001</v>
      </c>
      <c r="V24" s="23">
        <v>31528927.890000001</v>
      </c>
      <c r="W24" s="113">
        <f t="shared" si="4"/>
        <v>1.0077006609518306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0.9083437546778631</v>
      </c>
      <c r="AC24" s="26">
        <v>0</v>
      </c>
      <c r="AD24" s="24">
        <v>0</v>
      </c>
      <c r="AE24" s="50">
        <v>12</v>
      </c>
      <c r="AF24" s="49">
        <v>43766263.140000001</v>
      </c>
      <c r="AG24" s="49">
        <v>32824697.199999999</v>
      </c>
      <c r="AH24" s="23">
        <v>36165047.899999999</v>
      </c>
      <c r="AI24" s="23">
        <v>27123785.850000001</v>
      </c>
      <c r="AJ24" s="113">
        <f t="shared" si="1"/>
        <v>1.0491149357387937</v>
      </c>
      <c r="AK24" s="25">
        <v>10</v>
      </c>
      <c r="AL24" s="23">
        <v>30212373.149999999</v>
      </c>
      <c r="AM24" s="23">
        <v>22659279.780000001</v>
      </c>
      <c r="AN24" s="113">
        <f t="shared" si="2"/>
        <v>0.72421654584464723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8449378.9758613333</v>
      </c>
      <c r="C26" s="22">
        <v>95</v>
      </c>
      <c r="D26" s="23">
        <v>18435485.5</v>
      </c>
      <c r="E26" s="38">
        <v>13826614.07</v>
      </c>
      <c r="F26" s="113">
        <f t="shared" si="3"/>
        <v>2.1818746150063268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1.1970463887221894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0.93729306646382005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0.90708134904301663</v>
      </c>
      <c r="AC26" s="26">
        <v>0</v>
      </c>
      <c r="AD26" s="24">
        <v>0</v>
      </c>
      <c r="AE26" s="50">
        <v>54</v>
      </c>
      <c r="AF26" s="49">
        <v>8031018.3499999996</v>
      </c>
      <c r="AG26" s="49">
        <v>6023263.71</v>
      </c>
      <c r="AH26" s="23">
        <v>7416289.6699999999</v>
      </c>
      <c r="AI26" s="23">
        <v>5562217.2300000004</v>
      </c>
      <c r="AJ26" s="113">
        <f t="shared" ref="AJ26:AJ34" si="7">AF26/B26</f>
        <v>0.9504862277977435</v>
      </c>
      <c r="AK26" s="25">
        <v>51</v>
      </c>
      <c r="AL26" s="23">
        <v>7636250.1399999997</v>
      </c>
      <c r="AM26" s="23">
        <v>5727187.5599999996</v>
      </c>
      <c r="AN26" s="113">
        <f t="shared" ref="AN26:AN34" si="8">AL26/B26</f>
        <v>0.90376466268298217</v>
      </c>
    </row>
    <row r="27" spans="1:40" ht="13.5" thickBot="1" x14ac:dyDescent="0.25">
      <c r="A27" s="98" t="s">
        <v>31</v>
      </c>
      <c r="B27" s="106">
        <v>7497624.9361751834</v>
      </c>
      <c r="C27" s="43">
        <v>26</v>
      </c>
      <c r="D27" s="39">
        <v>11282657.33</v>
      </c>
      <c r="E27" s="40">
        <v>8461992.9700000007</v>
      </c>
      <c r="F27" s="113">
        <f t="shared" si="3"/>
        <v>1.504830853242934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1.0118252279327866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0.96648174210973747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0.94910419373820387</v>
      </c>
      <c r="AC27" s="42">
        <v>2</v>
      </c>
      <c r="AD27" s="44">
        <v>193895.39</v>
      </c>
      <c r="AE27" s="55">
        <v>19</v>
      </c>
      <c r="AF27" s="54">
        <v>7231444.4800000004</v>
      </c>
      <c r="AG27" s="54">
        <v>5423583.3099999996</v>
      </c>
      <c r="AH27" s="39">
        <v>6806991.4800000004</v>
      </c>
      <c r="AI27" s="39">
        <v>5105243.59</v>
      </c>
      <c r="AJ27" s="113">
        <f t="shared" si="7"/>
        <v>0.96449802991732858</v>
      </c>
      <c r="AK27" s="41">
        <v>16</v>
      </c>
      <c r="AL27" s="39">
        <v>6629684.29</v>
      </c>
      <c r="AM27" s="39">
        <v>4972263.1900000004</v>
      </c>
      <c r="AN27" s="113">
        <f t="shared" si="8"/>
        <v>0.8842379215333287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754145215.43964469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1.9332018294514779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1.1162815127445087</v>
      </c>
      <c r="N28" s="129">
        <v>114</v>
      </c>
      <c r="O28" s="130">
        <v>89735893.150000006</v>
      </c>
      <c r="P28" s="130">
        <v>67301919.599999994</v>
      </c>
      <c r="Q28" s="129">
        <v>242</v>
      </c>
      <c r="R28" s="130">
        <v>24180600.030000001</v>
      </c>
      <c r="S28" s="130">
        <v>18135450.07</v>
      </c>
      <c r="T28" s="139">
        <v>2514</v>
      </c>
      <c r="U28" s="76">
        <v>727921868.74000001</v>
      </c>
      <c r="V28" s="76">
        <v>545941395.32000005</v>
      </c>
      <c r="W28" s="114">
        <f t="shared" si="4"/>
        <v>0.96522772250917588</v>
      </c>
      <c r="X28" s="75">
        <v>931</v>
      </c>
      <c r="Y28" s="75">
        <v>1208</v>
      </c>
      <c r="Z28" s="76">
        <v>459806028.38999999</v>
      </c>
      <c r="AA28" s="76">
        <v>344854518.41000003</v>
      </c>
      <c r="AB28" s="114">
        <f t="shared" si="6"/>
        <v>0.60970489366818625</v>
      </c>
      <c r="AC28" s="75">
        <v>45</v>
      </c>
      <c r="AD28" s="76">
        <v>15473247.529999999</v>
      </c>
      <c r="AE28" s="140">
        <v>2569</v>
      </c>
      <c r="AF28" s="76">
        <v>747580156.47000003</v>
      </c>
      <c r="AG28" s="76">
        <v>560685106.87</v>
      </c>
      <c r="AH28" s="76">
        <v>302874254.22000003</v>
      </c>
      <c r="AI28" s="76">
        <v>227155689.47999999</v>
      </c>
      <c r="AJ28" s="114">
        <f t="shared" si="7"/>
        <v>0.99129470182235735</v>
      </c>
      <c r="AK28" s="140">
        <v>2521</v>
      </c>
      <c r="AL28" s="76">
        <v>676791983.49000001</v>
      </c>
      <c r="AM28" s="76">
        <v>507590828.17000002</v>
      </c>
      <c r="AN28" s="114">
        <f t="shared" si="8"/>
        <v>0.89742926114760269</v>
      </c>
    </row>
    <row r="29" spans="1:40" s="28" customFormat="1" x14ac:dyDescent="0.2">
      <c r="A29" s="99" t="s">
        <v>32</v>
      </c>
      <c r="B29" s="103">
        <v>71997299.938378677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2.2370690701991767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1.0021815366931226</v>
      </c>
      <c r="N29" s="85">
        <v>1</v>
      </c>
      <c r="O29" s="84">
        <v>4818832</v>
      </c>
      <c r="P29" s="86">
        <v>3614124</v>
      </c>
      <c r="Q29" s="85">
        <v>16</v>
      </c>
      <c r="R29" s="84">
        <v>585174.82999999996</v>
      </c>
      <c r="S29" s="86">
        <v>438881.12</v>
      </c>
      <c r="T29" s="79">
        <v>13</v>
      </c>
      <c r="U29" s="78">
        <v>66750357.859999999</v>
      </c>
      <c r="V29" s="78">
        <v>50062768.350000001</v>
      </c>
      <c r="W29" s="113">
        <f t="shared" si="4"/>
        <v>0.92712307151977291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0.88765185589873896</v>
      </c>
      <c r="AC29" s="81">
        <v>5</v>
      </c>
      <c r="AD29" s="80">
        <v>4183936.18</v>
      </c>
      <c r="AE29" s="85">
        <v>14</v>
      </c>
      <c r="AF29" s="84">
        <v>66453925.409999996</v>
      </c>
      <c r="AG29" s="84">
        <v>49840443.68</v>
      </c>
      <c r="AH29" s="78">
        <v>58469191.189999998</v>
      </c>
      <c r="AI29" s="78">
        <v>43851893.149999999</v>
      </c>
      <c r="AJ29" s="113">
        <f t="shared" si="7"/>
        <v>0.9230057997574469</v>
      </c>
      <c r="AK29" s="79">
        <v>11</v>
      </c>
      <c r="AL29" s="78">
        <v>49245785.710000001</v>
      </c>
      <c r="AM29" s="78">
        <v>36934338.960000001</v>
      </c>
      <c r="AN29" s="113">
        <f t="shared" si="8"/>
        <v>0.68399489636623412</v>
      </c>
    </row>
    <row r="30" spans="1:40" s="21" customFormat="1" x14ac:dyDescent="0.25">
      <c r="A30" s="96" t="s">
        <v>33</v>
      </c>
      <c r="B30" s="104">
        <v>8222389.3513226658</v>
      </c>
      <c r="C30" s="22">
        <v>34</v>
      </c>
      <c r="D30" s="54">
        <v>17356707.68</v>
      </c>
      <c r="E30" s="54">
        <v>13017530.75</v>
      </c>
      <c r="F30" s="116">
        <f t="shared" si="3"/>
        <v>2.1109080266562632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1.0319636735075135</v>
      </c>
      <c r="N30" s="55">
        <v>1</v>
      </c>
      <c r="O30" s="54">
        <v>32500</v>
      </c>
      <c r="P30" s="51">
        <v>24375</v>
      </c>
      <c r="Q30" s="50">
        <v>6</v>
      </c>
      <c r="R30" s="54">
        <v>222850.46</v>
      </c>
      <c r="S30" s="51">
        <v>167137.85</v>
      </c>
      <c r="T30" s="25">
        <v>11</v>
      </c>
      <c r="U30" s="39">
        <v>8229856.6600000001</v>
      </c>
      <c r="V30" s="39">
        <v>6172392.4800000004</v>
      </c>
      <c r="W30" s="113">
        <f t="shared" si="4"/>
        <v>1.0009081677306042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1.0329574126325873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1.0352220244387658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0.77592707148728102</v>
      </c>
    </row>
    <row r="31" spans="1:40" s="21" customFormat="1" ht="39" customHeight="1" x14ac:dyDescent="0.25">
      <c r="A31" s="96" t="s">
        <v>34</v>
      </c>
      <c r="B31" s="104">
        <v>399455219.45783925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2.4544401860381275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1.2130799171874243</v>
      </c>
      <c r="N31" s="110">
        <v>93</v>
      </c>
      <c r="O31" s="131">
        <v>82846820.870000005</v>
      </c>
      <c r="P31" s="111">
        <v>62135115.439999998</v>
      </c>
      <c r="Q31" s="60">
        <v>213</v>
      </c>
      <c r="R31" s="131">
        <v>23308338.68</v>
      </c>
      <c r="S31" s="131">
        <v>17481254.050000001</v>
      </c>
      <c r="T31" s="41">
        <v>871</v>
      </c>
      <c r="U31" s="45">
        <v>378415944.99000001</v>
      </c>
      <c r="V31" s="45">
        <v>283811956.81999999</v>
      </c>
      <c r="W31" s="113">
        <f t="shared" si="4"/>
        <v>0.94733007996141649</v>
      </c>
      <c r="X31" s="55">
        <v>893</v>
      </c>
      <c r="Y31" s="42">
        <v>1111</v>
      </c>
      <c r="Z31" s="45">
        <v>379681753.94999999</v>
      </c>
      <c r="AA31" s="45">
        <v>284761312.93000001</v>
      </c>
      <c r="AB31" s="113">
        <f t="shared" si="6"/>
        <v>0.95049891816490273</v>
      </c>
      <c r="AC31" s="41">
        <v>40</v>
      </c>
      <c r="AD31" s="24">
        <v>11289311.35</v>
      </c>
      <c r="AE31" s="55">
        <v>906</v>
      </c>
      <c r="AF31" s="127">
        <v>396130084.61000001</v>
      </c>
      <c r="AG31" s="127">
        <v>297097560.57999998</v>
      </c>
      <c r="AH31" s="45">
        <v>231905677.94999999</v>
      </c>
      <c r="AI31" s="45">
        <v>173929257.68000001</v>
      </c>
      <c r="AJ31" s="113">
        <f t="shared" si="7"/>
        <v>0.99167582576001312</v>
      </c>
      <c r="AK31" s="55">
        <v>863</v>
      </c>
      <c r="AL31" s="127">
        <v>344876454.38999999</v>
      </c>
      <c r="AM31" s="127">
        <v>258654188.88999999</v>
      </c>
      <c r="AN31" s="113">
        <f t="shared" si="8"/>
        <v>0.86336699983062859</v>
      </c>
    </row>
    <row r="32" spans="1:40" s="67" customFormat="1" ht="35.25" customHeight="1" outlineLevel="1" x14ac:dyDescent="0.25">
      <c r="A32" s="97" t="s">
        <v>35</v>
      </c>
      <c r="B32" s="105">
        <v>275409813.32147908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2.1701152792342713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1.1591463069885557</v>
      </c>
      <c r="N32" s="110">
        <v>60</v>
      </c>
      <c r="O32" s="109">
        <v>41107152.350000001</v>
      </c>
      <c r="P32" s="111">
        <v>30830364.100000001</v>
      </c>
      <c r="Q32" s="110">
        <v>176</v>
      </c>
      <c r="R32" s="109">
        <v>10138024.73</v>
      </c>
      <c r="S32" s="111">
        <v>7603518.5899999999</v>
      </c>
      <c r="T32" s="25">
        <v>644</v>
      </c>
      <c r="U32" s="23">
        <v>267995090.94</v>
      </c>
      <c r="V32" s="23">
        <v>200996316.65000001</v>
      </c>
      <c r="W32" s="113">
        <f t="shared" si="4"/>
        <v>0.97307749389153375</v>
      </c>
      <c r="X32" s="50">
        <v>660</v>
      </c>
      <c r="Y32" s="26">
        <v>840</v>
      </c>
      <c r="Z32" s="23">
        <v>276406050.51999998</v>
      </c>
      <c r="AA32" s="23">
        <v>207304535.81999999</v>
      </c>
      <c r="AB32" s="113">
        <f t="shared" si="6"/>
        <v>1.0036172901266884</v>
      </c>
      <c r="AC32" s="26">
        <v>33</v>
      </c>
      <c r="AD32" s="24">
        <v>10484713.01</v>
      </c>
      <c r="AE32" s="50">
        <v>669</v>
      </c>
      <c r="AF32" s="49">
        <v>278254217.83999997</v>
      </c>
      <c r="AG32" s="49">
        <v>208690661.00999999</v>
      </c>
      <c r="AH32" s="23">
        <v>143876251.75</v>
      </c>
      <c r="AI32" s="23">
        <v>107907188.27</v>
      </c>
      <c r="AJ32" s="113">
        <f t="shared" si="7"/>
        <v>1.0103278982118211</v>
      </c>
      <c r="AK32" s="50">
        <v>640</v>
      </c>
      <c r="AL32" s="49">
        <v>254225350.62</v>
      </c>
      <c r="AM32" s="49">
        <v>190665861.46000001</v>
      </c>
      <c r="AN32" s="113">
        <f t="shared" si="8"/>
        <v>0.92308021836262244</v>
      </c>
    </row>
    <row r="33" spans="1:40" s="67" customFormat="1" outlineLevel="1" x14ac:dyDescent="0.25">
      <c r="A33" s="97" t="s">
        <v>36</v>
      </c>
      <c r="B33" s="105">
        <v>26125573.566023737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2.3244243463797192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1.1538612005519331</v>
      </c>
      <c r="N33" s="110">
        <v>22</v>
      </c>
      <c r="O33" s="109">
        <v>5060305.2</v>
      </c>
      <c r="P33" s="111">
        <v>3795228.87</v>
      </c>
      <c r="Q33" s="110">
        <v>24</v>
      </c>
      <c r="R33" s="109">
        <v>387047.69</v>
      </c>
      <c r="S33" s="111">
        <v>290285.76</v>
      </c>
      <c r="T33" s="25">
        <v>178</v>
      </c>
      <c r="U33" s="23">
        <v>24697932.789999999</v>
      </c>
      <c r="V33" s="23">
        <v>18523449.350000001</v>
      </c>
      <c r="W33" s="113">
        <f t="shared" si="4"/>
        <v>0.94535466283961767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0.93330801976000699</v>
      </c>
      <c r="AC33" s="26">
        <v>4</v>
      </c>
      <c r="AD33" s="24">
        <v>167889.3</v>
      </c>
      <c r="AE33" s="50">
        <v>182</v>
      </c>
      <c r="AF33" s="49">
        <v>26181604.879999999</v>
      </c>
      <c r="AG33" s="49">
        <v>19636203.399999999</v>
      </c>
      <c r="AH33" s="23">
        <v>16818574.93</v>
      </c>
      <c r="AI33" s="23">
        <v>12613931.07</v>
      </c>
      <c r="AJ33" s="113">
        <f t="shared" si="7"/>
        <v>1.0021446922049255</v>
      </c>
      <c r="AK33" s="50">
        <v>177</v>
      </c>
      <c r="AL33" s="49">
        <v>23928892.510000002</v>
      </c>
      <c r="AM33" s="49">
        <v>17946669.18</v>
      </c>
      <c r="AN33" s="113">
        <f t="shared" si="8"/>
        <v>0.91591836058747755</v>
      </c>
    </row>
    <row r="34" spans="1:40" s="67" customFormat="1" outlineLevel="1" x14ac:dyDescent="0.25">
      <c r="A34" s="97" t="s">
        <v>37</v>
      </c>
      <c r="B34" s="105">
        <v>97919832.570336491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3.2888228207362968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1.3805737539726213</v>
      </c>
      <c r="N34" s="110">
        <v>11</v>
      </c>
      <c r="O34" s="109">
        <v>36679363.32</v>
      </c>
      <c r="P34" s="111">
        <v>27509522.469999999</v>
      </c>
      <c r="Q34" s="110">
        <v>13</v>
      </c>
      <c r="R34" s="109">
        <v>12783266.26</v>
      </c>
      <c r="S34" s="111">
        <v>9587449.6999999993</v>
      </c>
      <c r="T34" s="25">
        <v>49</v>
      </c>
      <c r="U34" s="23">
        <v>85722921.260000005</v>
      </c>
      <c r="V34" s="23">
        <v>64292190.82</v>
      </c>
      <c r="W34" s="113">
        <f t="shared" si="4"/>
        <v>0.87543982674219378</v>
      </c>
      <c r="X34" s="50">
        <v>51</v>
      </c>
      <c r="Y34" s="26">
        <v>80</v>
      </c>
      <c r="Z34" s="23">
        <v>78892496.099999994</v>
      </c>
      <c r="AA34" s="23">
        <v>59169371.850000001</v>
      </c>
      <c r="AB34" s="113">
        <f t="shared" si="6"/>
        <v>0.8056845485650822</v>
      </c>
      <c r="AC34" s="26">
        <v>3</v>
      </c>
      <c r="AD34" s="24">
        <v>636709.04</v>
      </c>
      <c r="AE34" s="50">
        <v>55</v>
      </c>
      <c r="AF34" s="49">
        <v>91694261.890000001</v>
      </c>
      <c r="AG34" s="49">
        <v>68770696.170000002</v>
      </c>
      <c r="AH34" s="23">
        <v>71210851.269999996</v>
      </c>
      <c r="AI34" s="23">
        <v>53408138.340000004</v>
      </c>
      <c r="AJ34" s="113">
        <f t="shared" si="7"/>
        <v>0.93642175934211669</v>
      </c>
      <c r="AK34" s="50">
        <v>46</v>
      </c>
      <c r="AL34" s="49">
        <v>66722211.259999998</v>
      </c>
      <c r="AM34" s="49">
        <v>50041658.25</v>
      </c>
      <c r="AN34" s="113">
        <f t="shared" si="8"/>
        <v>0.68139629642516975</v>
      </c>
    </row>
    <row r="35" spans="1:40" s="21" customFormat="1" x14ac:dyDescent="0.25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207869756.48206145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1.0663549102638645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1.0112044128850439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1.0017985091928023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1.0111878330320709</v>
      </c>
      <c r="AK36" s="50">
        <v>912</v>
      </c>
      <c r="AL36" s="49">
        <v>210195368.61000001</v>
      </c>
      <c r="AM36" s="49">
        <v>157646523.12</v>
      </c>
      <c r="AN36" s="113">
        <f>AL36/B36</f>
        <v>1.0111878330320709</v>
      </c>
    </row>
    <row r="37" spans="1:40" x14ac:dyDescent="0.2">
      <c r="A37" s="96" t="s">
        <v>40</v>
      </c>
      <c r="B37" s="104">
        <v>8439242.9062186666</v>
      </c>
      <c r="C37" s="108">
        <v>26</v>
      </c>
      <c r="D37" s="109">
        <v>13068307.4</v>
      </c>
      <c r="E37" s="109">
        <v>9801230.5</v>
      </c>
      <c r="F37" s="113">
        <f t="shared" si="3"/>
        <v>1.5485165606941225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0.97966837095158954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0.96364934750336262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0.91505358784134383</v>
      </c>
      <c r="AC37" s="26">
        <v>0</v>
      </c>
      <c r="AD37" s="24">
        <v>0</v>
      </c>
      <c r="AE37" s="50">
        <v>13</v>
      </c>
      <c r="AF37" s="49">
        <v>8127568.1299999999</v>
      </c>
      <c r="AG37" s="49">
        <v>6095675.9500000002</v>
      </c>
      <c r="AH37" s="23">
        <v>6734715.9299999997</v>
      </c>
      <c r="AI37" s="23">
        <v>5051036.84</v>
      </c>
      <c r="AJ37" s="113">
        <f>AF37/B37</f>
        <v>0.96306839610114769</v>
      </c>
      <c r="AK37" s="50">
        <v>13</v>
      </c>
      <c r="AL37" s="49">
        <v>7933189.1299999999</v>
      </c>
      <c r="AM37" s="49">
        <v>5949891.71</v>
      </c>
      <c r="AN37" s="113">
        <f>AL37/B37</f>
        <v>0.94003564278902696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5" thickBot="1" x14ac:dyDescent="0.25">
      <c r="A39" s="98" t="s">
        <v>74</v>
      </c>
      <c r="B39" s="106">
        <v>58161307.303824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1.105977264815895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0.99999834694527234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0.99979915953809317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0.99999834694527234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0.99999834694527234</v>
      </c>
    </row>
    <row r="40" spans="1:40" s="29" customFormat="1" ht="26.25" thickBot="1" x14ac:dyDescent="0.25">
      <c r="A40" s="94" t="s">
        <v>68</v>
      </c>
      <c r="B40" s="68">
        <f>B41+B44</f>
        <v>125655929.85829172</v>
      </c>
      <c r="C40" s="75">
        <v>74</v>
      </c>
      <c r="D40" s="76">
        <v>132538309.65000001</v>
      </c>
      <c r="E40" s="76">
        <v>105549013.02</v>
      </c>
      <c r="F40" s="114">
        <f t="shared" si="3"/>
        <v>1.0547716275664021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1.0253396166444284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1.0069909113139264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0.844118546650513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0.92516406803167517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0.91874009559431924</v>
      </c>
    </row>
    <row r="41" spans="1:40" s="28" customFormat="1" x14ac:dyDescent="0.2">
      <c r="A41" s="99" t="s">
        <v>42</v>
      </c>
      <c r="B41" s="103">
        <v>84409871.83860828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1.0629399087532048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1.0343122292251483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1.0153352276599437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0.88974673926288816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0.88731732176072564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0.88731732176072564</v>
      </c>
    </row>
    <row r="42" spans="1:40" s="65" customFormat="1" ht="37.5" customHeight="1" outlineLevel="1" x14ac:dyDescent="0.2">
      <c r="A42" s="100" t="s">
        <v>43</v>
      </c>
      <c r="B42" s="105">
        <v>38621425.750425532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1.09921207063497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1.0367004281181631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1.0200815110914419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0.99689650529216378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0.99158684061729774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0.99158684061729774</v>
      </c>
    </row>
    <row r="43" spans="1:40" s="65" customFormat="1" outlineLevel="1" x14ac:dyDescent="0.2">
      <c r="A43" s="100" t="s">
        <v>44</v>
      </c>
      <c r="B43" s="105">
        <v>45788446.088182747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1.0323452341877897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1.0322978423196354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1.0113318545647516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0.79936855248394934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0.79936855248394934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0.79936855248394934</v>
      </c>
    </row>
    <row r="44" spans="1:40" s="28" customFormat="1" ht="13.5" thickBot="1" x14ac:dyDescent="0.25">
      <c r="A44" s="101" t="s">
        <v>45</v>
      </c>
      <c r="B44" s="106">
        <v>41246058.019683436</v>
      </c>
      <c r="C44" s="58">
        <v>4</v>
      </c>
      <c r="D44" s="59">
        <v>42815688.18</v>
      </c>
      <c r="E44" s="59">
        <v>34252550.539999999</v>
      </c>
      <c r="F44" s="113">
        <f t="shared" si="3"/>
        <v>1.0380552769325859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1.006977205438135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0.98991430552018056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0.75074065611852758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1.0026172636974191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0.98304666062027712</v>
      </c>
    </row>
    <row r="45" spans="1:40" s="29" customFormat="1" ht="26.25" thickBot="1" x14ac:dyDescent="0.25">
      <c r="A45" s="94" t="s">
        <v>69</v>
      </c>
      <c r="B45" s="68">
        <f>SUM(B46:B48)</f>
        <v>407512125.68077892</v>
      </c>
      <c r="C45" s="75">
        <v>4897</v>
      </c>
      <c r="D45" s="76">
        <v>659629653.13</v>
      </c>
      <c r="E45" s="76">
        <v>560685202.63</v>
      </c>
      <c r="F45" s="128">
        <f>D45/B45</f>
        <v>1.6186749094350021</v>
      </c>
      <c r="G45" s="129">
        <v>1341</v>
      </c>
      <c r="H45" s="130">
        <v>186799480.50999999</v>
      </c>
      <c r="I45" s="130">
        <v>158779557.59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1.144513946869284</v>
      </c>
      <c r="N45" s="129">
        <v>353</v>
      </c>
      <c r="O45" s="130">
        <v>49495323.869999997</v>
      </c>
      <c r="P45" s="130">
        <v>42071025.210000001</v>
      </c>
      <c r="Q45" s="129">
        <v>460</v>
      </c>
      <c r="R45" s="130">
        <v>7348240.0599999996</v>
      </c>
      <c r="S45" s="130">
        <v>6246161.6500000004</v>
      </c>
      <c r="T45" s="129">
        <v>3200</v>
      </c>
      <c r="U45" s="130">
        <v>409559747.43000001</v>
      </c>
      <c r="V45" s="130">
        <v>348125541.83999997</v>
      </c>
      <c r="W45" s="114">
        <f t="shared" si="4"/>
        <v>1.0050246891323795</v>
      </c>
      <c r="X45" s="75">
        <v>3257</v>
      </c>
      <c r="Y45" s="75">
        <v>3452</v>
      </c>
      <c r="Z45" s="76">
        <v>413186714.73000002</v>
      </c>
      <c r="AA45" s="76">
        <v>351208705.38</v>
      </c>
      <c r="AB45" s="114">
        <f t="shared" si="10"/>
        <v>1.0139249575451068</v>
      </c>
      <c r="AC45" s="75">
        <v>75</v>
      </c>
      <c r="AD45" s="76">
        <v>10518762.09</v>
      </c>
      <c r="AE45" s="75">
        <v>3298</v>
      </c>
      <c r="AF45" s="76">
        <v>434249475.75999999</v>
      </c>
      <c r="AG45" s="76">
        <v>369112051.06</v>
      </c>
      <c r="AH45" s="76">
        <v>215674418.36000001</v>
      </c>
      <c r="AI45" s="76">
        <v>183323254.59999999</v>
      </c>
      <c r="AJ45" s="114">
        <f t="shared" si="11"/>
        <v>1.0656111766847536</v>
      </c>
      <c r="AK45" s="75">
        <v>3176</v>
      </c>
      <c r="AL45" s="76">
        <v>396665688.41000003</v>
      </c>
      <c r="AM45" s="76">
        <v>337165832.13999999</v>
      </c>
      <c r="AN45" s="114">
        <f t="shared" si="12"/>
        <v>0.97338376802246285</v>
      </c>
    </row>
    <row r="46" spans="1:40" s="53" customFormat="1" x14ac:dyDescent="0.2">
      <c r="A46" s="95" t="s">
        <v>46</v>
      </c>
      <c r="B46" s="103">
        <v>108921.82864470589</v>
      </c>
      <c r="C46" s="115">
        <v>5</v>
      </c>
      <c r="D46" s="84">
        <v>99811</v>
      </c>
      <c r="E46" s="84">
        <v>84839.35</v>
      </c>
      <c r="F46" s="116">
        <f>D46/B46</f>
        <v>0.91635442814291457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0.91635442814291457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0.91635442814291457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0.91635442814291457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0.91635442814291457</v>
      </c>
      <c r="AK46" s="85">
        <v>5</v>
      </c>
      <c r="AL46" s="84">
        <v>99811</v>
      </c>
      <c r="AM46" s="84">
        <v>84839.35</v>
      </c>
      <c r="AN46" s="116">
        <f t="shared" si="12"/>
        <v>0.91635442814291457</v>
      </c>
    </row>
    <row r="47" spans="1:40" s="53" customFormat="1" x14ac:dyDescent="0.2">
      <c r="A47" s="96" t="s">
        <v>47</v>
      </c>
      <c r="B47" s="104">
        <v>395719163.68956244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1.6300065491294105</v>
      </c>
      <c r="G47" s="50">
        <v>1333</v>
      </c>
      <c r="H47" s="49">
        <v>185249154.50999999</v>
      </c>
      <c r="I47" s="51">
        <v>157461780.49000001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1.1457167170343903</v>
      </c>
      <c r="N47" s="50">
        <v>341</v>
      </c>
      <c r="O47" s="49">
        <v>48513917.869999997</v>
      </c>
      <c r="P47" s="51">
        <v>41236830.109999999</v>
      </c>
      <c r="Q47" s="50">
        <v>435</v>
      </c>
      <c r="R47" s="49">
        <v>7182026.1699999999</v>
      </c>
      <c r="S47" s="51">
        <v>6104879.8399999999</v>
      </c>
      <c r="T47" s="50">
        <v>3083</v>
      </c>
      <c r="U47" s="49">
        <v>397686117.05000001</v>
      </c>
      <c r="V47" s="51">
        <v>338032956.02999997</v>
      </c>
      <c r="W47" s="116">
        <f t="shared" si="4"/>
        <v>1.0049705789886401</v>
      </c>
      <c r="X47" s="50">
        <v>3139</v>
      </c>
      <c r="Y47" s="52">
        <v>3331</v>
      </c>
      <c r="Z47" s="49">
        <v>401421635.95999998</v>
      </c>
      <c r="AA47" s="49">
        <v>341208388.48000002</v>
      </c>
      <c r="AB47" s="116">
        <f t="shared" si="10"/>
        <v>1.0144104021075691</v>
      </c>
      <c r="AC47" s="52">
        <v>74</v>
      </c>
      <c r="AD47" s="51">
        <v>10508811.09</v>
      </c>
      <c r="AE47" s="141">
        <v>3176</v>
      </c>
      <c r="AF47" s="49">
        <v>421850648.50999999</v>
      </c>
      <c r="AG47" s="84">
        <v>358573047.94999999</v>
      </c>
      <c r="AH47" s="49">
        <v>205518123.25</v>
      </c>
      <c r="AI47" s="49">
        <v>174690403.75999999</v>
      </c>
      <c r="AJ47" s="116">
        <f t="shared" si="11"/>
        <v>1.066035429208926</v>
      </c>
      <c r="AK47" s="50">
        <v>3059</v>
      </c>
      <c r="AL47" s="49">
        <v>384816008.82999998</v>
      </c>
      <c r="AM47" s="49">
        <v>327093604.55000001</v>
      </c>
      <c r="AN47" s="116">
        <f t="shared" si="12"/>
        <v>0.97244724072014899</v>
      </c>
    </row>
    <row r="48" spans="1:40" s="53" customFormat="1" ht="33.75" customHeight="1" thickBot="1" x14ac:dyDescent="0.25">
      <c r="A48" s="98" t="s">
        <v>48</v>
      </c>
      <c r="B48" s="106">
        <v>11684040.162571765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1.2414381924554521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1.1059050713803666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1.0076839189337803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0.99839333036256583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1.052633856001131</v>
      </c>
      <c r="AK48" s="55">
        <v>112</v>
      </c>
      <c r="AL48" s="54">
        <v>11749868.58</v>
      </c>
      <c r="AM48" s="54">
        <v>9987388.2400000002</v>
      </c>
      <c r="AN48" s="116">
        <f t="shared" si="12"/>
        <v>1.0056340458019912</v>
      </c>
    </row>
    <row r="49" spans="1:40" s="29" customFormat="1" ht="48" customHeight="1" thickBot="1" x14ac:dyDescent="0.25">
      <c r="A49" s="94" t="s">
        <v>70</v>
      </c>
      <c r="B49" s="68">
        <f>SUM(B50:B53)</f>
        <v>682009945.29538751</v>
      </c>
      <c r="C49" s="140">
        <v>3563</v>
      </c>
      <c r="D49" s="76">
        <v>1065419779.85</v>
      </c>
      <c r="E49" s="76">
        <v>799111275.23000002</v>
      </c>
      <c r="F49" s="114">
        <f>D49/B49</f>
        <v>1.5621763101835013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0.99388152953754927</v>
      </c>
      <c r="N49" s="129">
        <v>12</v>
      </c>
      <c r="O49" s="130">
        <v>5080203.28</v>
      </c>
      <c r="P49" s="130">
        <v>3810152.44</v>
      </c>
      <c r="Q49" s="129">
        <v>61</v>
      </c>
      <c r="R49" s="130">
        <v>17015325.640000001</v>
      </c>
      <c r="S49" s="130">
        <v>12761494.26</v>
      </c>
      <c r="T49" s="129">
        <v>3230</v>
      </c>
      <c r="U49" s="130">
        <v>655741558.66999996</v>
      </c>
      <c r="V49" s="76">
        <v>491852600.94</v>
      </c>
      <c r="W49" s="114">
        <f t="shared" si="4"/>
        <v>0.96148386573159084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0.39626555636655436</v>
      </c>
      <c r="AC49" s="75">
        <v>8</v>
      </c>
      <c r="AD49" s="76">
        <v>3232010.36</v>
      </c>
      <c r="AE49" s="75">
        <v>3231</v>
      </c>
      <c r="AF49" s="76">
        <v>653573962.22000003</v>
      </c>
      <c r="AG49" s="76">
        <v>490226903.19</v>
      </c>
      <c r="AH49" s="76">
        <v>149337734.69999999</v>
      </c>
      <c r="AI49" s="76">
        <v>112003300.86</v>
      </c>
      <c r="AJ49" s="114">
        <f t="shared" si="11"/>
        <v>0.95830561816357163</v>
      </c>
      <c r="AK49" s="75">
        <v>3229</v>
      </c>
      <c r="AL49" s="76">
        <v>627051587.83000004</v>
      </c>
      <c r="AM49" s="76">
        <v>470335122.45999998</v>
      </c>
      <c r="AN49" s="114">
        <f t="shared" si="12"/>
        <v>0.91941707324871302</v>
      </c>
    </row>
    <row r="50" spans="1:40" x14ac:dyDescent="0.2">
      <c r="A50" s="95" t="s">
        <v>49</v>
      </c>
      <c r="B50" s="103">
        <v>65600217.676077336</v>
      </c>
      <c r="C50" s="69">
        <v>60</v>
      </c>
      <c r="D50" s="70">
        <v>123604243.53</v>
      </c>
      <c r="E50" s="84">
        <v>92703182.519999996</v>
      </c>
      <c r="F50" s="116">
        <f t="shared" si="3"/>
        <v>1.8842047771904757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1.0771831646797887</v>
      </c>
      <c r="N50" s="85">
        <v>1</v>
      </c>
      <c r="O50" s="84">
        <v>34698.800000000003</v>
      </c>
      <c r="P50" s="86">
        <v>26024.1</v>
      </c>
      <c r="Q50" s="85">
        <v>11</v>
      </c>
      <c r="R50" s="84">
        <v>3724128.14</v>
      </c>
      <c r="S50" s="86">
        <v>2793096.1</v>
      </c>
      <c r="T50" s="72">
        <v>56</v>
      </c>
      <c r="U50" s="70">
        <v>66904623.140000001</v>
      </c>
      <c r="V50" s="70">
        <v>50178467.200000003</v>
      </c>
      <c r="W50" s="113">
        <f t="shared" si="4"/>
        <v>1.0198841636526816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1.0102315014751457</v>
      </c>
      <c r="AC50" s="74">
        <v>2</v>
      </c>
      <c r="AD50" s="73">
        <v>240040.4</v>
      </c>
      <c r="AE50" s="72">
        <v>54</v>
      </c>
      <c r="AF50" s="84">
        <v>64437276.509999998</v>
      </c>
      <c r="AG50" s="84">
        <v>48327957.159999996</v>
      </c>
      <c r="AH50" s="70">
        <v>26362105.399999999</v>
      </c>
      <c r="AI50" s="70">
        <v>19771579.039999999</v>
      </c>
      <c r="AJ50" s="113">
        <f t="shared" si="11"/>
        <v>0.98227229714663844</v>
      </c>
      <c r="AK50" s="72">
        <v>54</v>
      </c>
      <c r="AL50" s="84">
        <v>62713888.039999999</v>
      </c>
      <c r="AM50" s="84">
        <v>47035415.840000004</v>
      </c>
      <c r="AN50" s="113">
        <f t="shared" si="12"/>
        <v>0.95600121861897569</v>
      </c>
    </row>
    <row r="51" spans="1:40" x14ac:dyDescent="0.2">
      <c r="A51" s="96" t="s">
        <v>50</v>
      </c>
      <c r="B51" s="104">
        <v>13828759.601941999</v>
      </c>
      <c r="C51" s="22">
        <v>2</v>
      </c>
      <c r="D51" s="23">
        <v>185791.93</v>
      </c>
      <c r="E51" s="49">
        <v>185791.93</v>
      </c>
      <c r="F51" s="116">
        <f t="shared" si="3"/>
        <v>1.3435184018522449E-2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1.3432522897709066E-2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1.3432522897709066E-2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1.3432522897709066E-2</v>
      </c>
      <c r="AK51" s="25">
        <v>2</v>
      </c>
      <c r="AL51" s="49">
        <v>185755.13</v>
      </c>
      <c r="AM51" s="49">
        <v>185755.13</v>
      </c>
      <c r="AN51" s="113">
        <f t="shared" si="12"/>
        <v>1.3432522897709066E-2</v>
      </c>
    </row>
    <row r="52" spans="1:40" x14ac:dyDescent="0.2">
      <c r="A52" s="96" t="s">
        <v>51</v>
      </c>
      <c r="B52" s="104">
        <v>384933751.37742406</v>
      </c>
      <c r="C52" s="151">
        <v>3109</v>
      </c>
      <c r="D52" s="23">
        <v>474999692.35000002</v>
      </c>
      <c r="E52" s="49">
        <v>356249762.63</v>
      </c>
      <c r="F52" s="116">
        <f t="shared" si="3"/>
        <v>1.2339777705911454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0.99889661315510991</v>
      </c>
      <c r="N52" s="50">
        <v>5</v>
      </c>
      <c r="O52" s="49">
        <v>273815.58</v>
      </c>
      <c r="P52" s="51">
        <v>205361.68</v>
      </c>
      <c r="Q52" s="50">
        <v>11</v>
      </c>
      <c r="R52" s="49">
        <v>3994038.99</v>
      </c>
      <c r="S52" s="51">
        <v>2995529.25</v>
      </c>
      <c r="T52" s="25">
        <v>2941</v>
      </c>
      <c r="U52" s="23">
        <v>380241165.97000003</v>
      </c>
      <c r="V52" s="23">
        <v>285180868.27999997</v>
      </c>
      <c r="W52" s="113">
        <f t="shared" si="4"/>
        <v>0.98780936877934877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0.24973823375062476</v>
      </c>
      <c r="AC52" s="26">
        <v>2</v>
      </c>
      <c r="AD52" s="24">
        <v>1200000</v>
      </c>
      <c r="AE52" s="50">
        <v>2942</v>
      </c>
      <c r="AF52" s="49">
        <v>383446158.45999998</v>
      </c>
      <c r="AG52" s="49">
        <v>287584612.54000002</v>
      </c>
      <c r="AH52" s="23">
        <v>93163217.75</v>
      </c>
      <c r="AI52" s="23">
        <v>69872413.239999995</v>
      </c>
      <c r="AJ52" s="113">
        <f t="shared" si="11"/>
        <v>0.9961354573037543</v>
      </c>
      <c r="AK52" s="25">
        <v>2942</v>
      </c>
      <c r="AL52" s="49">
        <v>364611879.79000002</v>
      </c>
      <c r="AM52" s="49">
        <v>273458903.57999998</v>
      </c>
      <c r="AN52" s="113">
        <f t="shared" si="12"/>
        <v>0.94720683360524904</v>
      </c>
    </row>
    <row r="53" spans="1:40" ht="26.25" thickBot="1" x14ac:dyDescent="0.25">
      <c r="A53" s="98" t="s">
        <v>52</v>
      </c>
      <c r="B53" s="106">
        <v>217647216.63994402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2.1439743601773267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1.0221994348223116</v>
      </c>
      <c r="N53" s="55">
        <v>6</v>
      </c>
      <c r="O53" s="54">
        <v>4771688.9000000004</v>
      </c>
      <c r="P53" s="56">
        <v>3578766.66</v>
      </c>
      <c r="Q53" s="55">
        <v>39</v>
      </c>
      <c r="R53" s="54">
        <v>9297158.5099999998</v>
      </c>
      <c r="S53" s="56">
        <v>6972868.9100000001</v>
      </c>
      <c r="T53" s="41">
        <v>231</v>
      </c>
      <c r="U53" s="39">
        <v>208410014.43000001</v>
      </c>
      <c r="V53" s="39">
        <v>156307510.33000001</v>
      </c>
      <c r="W53" s="113">
        <f t="shared" si="4"/>
        <v>0.95755883143120912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0.49554030832575385</v>
      </c>
      <c r="AC53" s="42">
        <v>4</v>
      </c>
      <c r="AD53" s="44">
        <v>1791969.96</v>
      </c>
      <c r="AE53" s="55">
        <v>233</v>
      </c>
      <c r="AF53" s="54">
        <v>205504772.12</v>
      </c>
      <c r="AG53" s="54">
        <v>154128578.36000001</v>
      </c>
      <c r="AH53" s="39">
        <v>29812411.550000001</v>
      </c>
      <c r="AI53" s="39">
        <v>22359308.579999998</v>
      </c>
      <c r="AJ53" s="113">
        <f t="shared" si="11"/>
        <v>0.94421043049665376</v>
      </c>
      <c r="AK53" s="41">
        <v>231</v>
      </c>
      <c r="AL53" s="54">
        <v>199540064.87</v>
      </c>
      <c r="AM53" s="54">
        <v>149655047.91</v>
      </c>
      <c r="AN53" s="113">
        <f t="shared" si="12"/>
        <v>0.91680503867918117</v>
      </c>
    </row>
    <row r="54" spans="1:40" s="29" customFormat="1" ht="26.25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1120400.7688026973</v>
      </c>
      <c r="C55" s="69">
        <v>4</v>
      </c>
      <c r="D55" s="70">
        <v>3030195.58</v>
      </c>
      <c r="E55" s="70">
        <v>2272646.6800000002</v>
      </c>
      <c r="F55" s="113">
        <f t="shared" si="3"/>
        <v>2.7045639956478982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1.0066226937752214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1.0066226937752214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1.0066226937752214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1.0066226937752214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1.0066226937752214</v>
      </c>
    </row>
    <row r="56" spans="1:40" ht="38.25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6.25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5" thickBot="1" x14ac:dyDescent="0.25">
      <c r="A58" s="94" t="s">
        <v>72</v>
      </c>
      <c r="B58" s="68">
        <v>190653402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1.0436204099311064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1.026191137412801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1.014642666119328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0.98975252227599897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0.98935293706429639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0.98935293706429639</v>
      </c>
    </row>
    <row r="59" spans="1:40" ht="13.5" thickBot="1" x14ac:dyDescent="0.25">
      <c r="A59" s="102" t="s">
        <v>56</v>
      </c>
      <c r="B59" s="107">
        <v>190655768.09197605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1.0436074583068116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1.026178402090705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1.0146300741170251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0.98974023916741716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0.98934065891467993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0.98934065891467993</v>
      </c>
    </row>
    <row r="60" spans="1:40" ht="18.75" thickBot="1" x14ac:dyDescent="0.25">
      <c r="A60" s="149" t="s">
        <v>57</v>
      </c>
      <c r="B60" s="150">
        <v>3149757475.6718454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1.7015577105271626</v>
      </c>
      <c r="G60" s="143">
        <v>3531</v>
      </c>
      <c r="H60" s="144">
        <v>1540565330.46</v>
      </c>
      <c r="I60" s="144">
        <v>1170080113.77</v>
      </c>
      <c r="J60" s="143">
        <v>15679</v>
      </c>
      <c r="K60" s="144">
        <v>3555624310.0900002</v>
      </c>
      <c r="L60" s="144">
        <v>2661744479.25</v>
      </c>
      <c r="M60" s="148">
        <f>K60/B60</f>
        <v>1.1288565350040429</v>
      </c>
      <c r="N60" s="146">
        <v>628</v>
      </c>
      <c r="O60" s="147">
        <v>366084571.41000003</v>
      </c>
      <c r="P60" s="147">
        <v>278550546.05000001</v>
      </c>
      <c r="Q60" s="146">
        <v>1007</v>
      </c>
      <c r="R60" s="147">
        <v>60860008.350000001</v>
      </c>
      <c r="S60" s="147">
        <v>46511578.759999998</v>
      </c>
      <c r="T60" s="146">
        <v>15051</v>
      </c>
      <c r="U60" s="147">
        <v>3128679730.3299999</v>
      </c>
      <c r="V60" s="144">
        <v>2336682354.4400001</v>
      </c>
      <c r="W60" s="145">
        <f t="shared" si="4"/>
        <v>0.99330813705352039</v>
      </c>
      <c r="X60" s="143">
        <v>10418</v>
      </c>
      <c r="Y60" s="143">
        <v>11452</v>
      </c>
      <c r="Z60" s="147">
        <v>2419594714.5599999</v>
      </c>
      <c r="AA60" s="144">
        <v>1807718840.5</v>
      </c>
      <c r="AB60" s="145">
        <f>Z60/B60</f>
        <v>0.76818445015164183</v>
      </c>
      <c r="AC60" s="143">
        <v>160</v>
      </c>
      <c r="AD60" s="147">
        <v>33824959.789999999</v>
      </c>
      <c r="AE60" s="143">
        <v>15249</v>
      </c>
      <c r="AF60" s="147">
        <v>3148769199.6199999</v>
      </c>
      <c r="AG60" s="147">
        <v>2354892407.1100001</v>
      </c>
      <c r="AH60" s="147">
        <v>1161362921.26</v>
      </c>
      <c r="AI60" s="147">
        <v>892947129.02999997</v>
      </c>
      <c r="AJ60" s="145">
        <f>AF60/B60</f>
        <v>0.99968623741368068</v>
      </c>
      <c r="AK60" s="143">
        <v>15030</v>
      </c>
      <c r="AL60" s="144">
        <v>2966528324.5300002</v>
      </c>
      <c r="AM60" s="144">
        <v>2214409863.5300002</v>
      </c>
      <c r="AN60" s="145">
        <f>AL60/B60</f>
        <v>0.94182753670494512</v>
      </c>
    </row>
    <row r="61" spans="1:40" ht="21" hidden="1" customHeight="1" x14ac:dyDescent="0.2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25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G1:I1"/>
    <mergeCell ref="G2:X2"/>
    <mergeCell ref="C3:D3"/>
    <mergeCell ref="N3:P3"/>
    <mergeCell ref="J4:P4"/>
    <mergeCell ref="Q4:S4"/>
    <mergeCell ref="T4:W4"/>
    <mergeCell ref="X4:AD4"/>
    <mergeCell ref="L3:M3"/>
    <mergeCell ref="A4:A5"/>
    <mergeCell ref="B4:B5"/>
    <mergeCell ref="C4:F4"/>
    <mergeCell ref="G4:I4"/>
    <mergeCell ref="AK4:AN4"/>
    <mergeCell ref="AE4:AJ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sierpnia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2024-09-24T09:07:31Z</dcterms:modified>
</cp:coreProperties>
</file>