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ca\Maluch\Maluch 2021\Dokumenty na strone\Wyniki konkursu\Wyniki\"/>
    </mc:Choice>
  </mc:AlternateContent>
  <xr:revisionPtr revIDLastSave="0" documentId="8_{A0E58530-CAB0-4154-8F07-63A8651B8EA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.3 wg podmiotów i źródła finan" sheetId="1" r:id="rId1"/>
  </sheets>
  <definedNames>
    <definedName name="_xlnm._FilterDatabase" localSheetId="0" hidden="1">'m.3 wg podmiotów i źródła finan'!$A$5:$AY$15</definedName>
  </definedNames>
  <calcPr calcId="181029"/>
</workbook>
</file>

<file path=xl/calcChain.xml><?xml version="1.0" encoding="utf-8"?>
<calcChain xmlns="http://schemas.openxmlformats.org/spreadsheetml/2006/main">
  <c r="AQ6" i="1" l="1"/>
  <c r="AQ7" i="1"/>
  <c r="AQ8" i="1"/>
  <c r="AQ9" i="1"/>
  <c r="AQ10" i="1"/>
  <c r="AQ11" i="1"/>
  <c r="AQ12" i="1"/>
  <c r="AQ13" i="1"/>
  <c r="AQ14" i="1"/>
  <c r="AQ15" i="1"/>
  <c r="AR6" i="1" l="1"/>
  <c r="AR7" i="1"/>
  <c r="AR8" i="1"/>
  <c r="AR9" i="1"/>
  <c r="AR10" i="1"/>
  <c r="AR11" i="1"/>
  <c r="AR12" i="1"/>
  <c r="AR13" i="1"/>
  <c r="AR14" i="1"/>
  <c r="AR15" i="1"/>
  <c r="AS6" i="1" l="1"/>
  <c r="AS7" i="1"/>
  <c r="AS8" i="1"/>
  <c r="AS9" i="1"/>
  <c r="AS10" i="1"/>
  <c r="AT10" i="1" s="1"/>
  <c r="AU10" i="1" s="1"/>
  <c r="AW10" i="1" s="1"/>
  <c r="AS11" i="1"/>
  <c r="AS12" i="1"/>
  <c r="AS13" i="1"/>
  <c r="AS14" i="1"/>
  <c r="AS15" i="1"/>
  <c r="AT14" i="1" l="1"/>
  <c r="AU14" i="1" s="1"/>
  <c r="AW14" i="1" s="1"/>
  <c r="AT12" i="1"/>
  <c r="AU12" i="1" s="1"/>
  <c r="AW12" i="1" s="1"/>
  <c r="AT8" i="1"/>
  <c r="AU8" i="1" s="1"/>
  <c r="AW8" i="1" s="1"/>
  <c r="AT13" i="1"/>
  <c r="AU13" i="1" s="1"/>
  <c r="AW13" i="1" s="1"/>
  <c r="AT7" i="1"/>
  <c r="AU7" i="1" s="1"/>
  <c r="AW7" i="1" s="1"/>
  <c r="AT11" i="1"/>
  <c r="AU11" i="1" s="1"/>
  <c r="AW11" i="1" s="1"/>
  <c r="AT9" i="1"/>
  <c r="AU9" i="1" s="1"/>
  <c r="AW9" i="1" s="1"/>
  <c r="AT6" i="1"/>
  <c r="AU6" i="1" s="1"/>
  <c r="AW6" i="1" s="1"/>
  <c r="AT15" i="1"/>
  <c r="AU15" i="1" s="1"/>
  <c r="AW15" i="1" s="1"/>
  <c r="AY15" i="1" l="1"/>
  <c r="AY14" i="1"/>
  <c r="AY13" i="1"/>
  <c r="AY12" i="1"/>
  <c r="AY11" i="1"/>
  <c r="AY10" i="1"/>
  <c r="AY9" i="1"/>
  <c r="AY8" i="1"/>
  <c r="AY7" i="1"/>
  <c r="AY6" i="1"/>
</calcChain>
</file>

<file path=xl/sharedStrings.xml><?xml version="1.0" encoding="utf-8"?>
<sst xmlns="http://schemas.openxmlformats.org/spreadsheetml/2006/main" count="177" uniqueCount="97">
  <si>
    <t>WK</t>
  </si>
  <si>
    <t>PK</t>
  </si>
  <si>
    <t>GK</t>
  </si>
  <si>
    <t>żłobek</t>
  </si>
  <si>
    <t>nie</t>
  </si>
  <si>
    <t>01</t>
  </si>
  <si>
    <t>1</t>
  </si>
  <si>
    <t>FP</t>
  </si>
  <si>
    <t>05</t>
  </si>
  <si>
    <t>13</t>
  </si>
  <si>
    <t>07</t>
  </si>
  <si>
    <t>15</t>
  </si>
  <si>
    <t>04</t>
  </si>
  <si>
    <t>17</t>
  </si>
  <si>
    <t>4</t>
  </si>
  <si>
    <t>klub dziecięcy</t>
  </si>
  <si>
    <t>62</t>
  </si>
  <si>
    <t>10</t>
  </si>
  <si>
    <t>dzienny opiekun</t>
  </si>
  <si>
    <t>28</t>
  </si>
  <si>
    <t>Olsztyn</t>
  </si>
  <si>
    <t>Żłobek Jedyneczka , ul. Kajki 12, 19-300 Ełk</t>
  </si>
  <si>
    <t>Anna Victoria Lachowicz, ul. 11 Listopada 24,19-300 Ełk</t>
  </si>
  <si>
    <t>Ełk</t>
  </si>
  <si>
    <t>Żłobek Niepubliczny "Baśniowy Lasek" ul. Jana Kochanowskiego 44, 19-300 Ełk</t>
  </si>
  <si>
    <t>Agnieszka Karwowska Żłobek Niepubliczny Baśniowy Lasek , ul. Dębowa 3, 19-300 Straduny</t>
  </si>
  <si>
    <t>Klub Malucha w Zalewie. Ul. Niska 1; 14-230 Zalewo</t>
  </si>
  <si>
    <t>MONTOR Usługi Edukacyjno-Konsultingowo-Doradcze Piotr Kołodziejski , Szafranki, ul. Brzoskwiniowa 7/11, 14-100 Ostróda</t>
  </si>
  <si>
    <t>Zalewo</t>
  </si>
  <si>
    <t>Żłobek "Nasze Pociechy" Agnieszka Paradowska ul. Giżycka 1, 11-700 Mrągowo</t>
  </si>
  <si>
    <t>Żłobek "Nasze Pociechy" Agnieszka Paradowaska ul. Mongowiusza 59 a,11-700 Mrągowo</t>
  </si>
  <si>
    <t>Mrągowo</t>
  </si>
  <si>
    <t>Niepubliczne Przedszkole Niebieski Zakątek D. Smokowska, I. Wasążnik Sp.J ul. Kolejowa 8,19-400 Olecko</t>
  </si>
  <si>
    <t>Niepubliczny Żłobek ABC, ul. Lusowa 1, 19-400 Olecko</t>
  </si>
  <si>
    <t>Olecko</t>
  </si>
  <si>
    <t>Paszkowska Aneta Prywatny Klub Malucha " Zielona Żabak II" ul. Bolesława Prusa 1B,14-100 Ostróda</t>
  </si>
  <si>
    <t>Paszkkowska Aneta Prywatny Klub Malucha "Zielona Żabka"ul. Pienieżnego 28C/15, 14-100 Ostróda</t>
  </si>
  <si>
    <t>Ostróda</t>
  </si>
  <si>
    <t>Punkt opieki Dziennej "Siódme niebo 1"; ul.Warszawska 1; 12-100 Szczytno</t>
  </si>
  <si>
    <t>Patrycja Lazar; ul.Warszawska 1; 12-100 Szczytno</t>
  </si>
  <si>
    <t>Szczytno</t>
  </si>
  <si>
    <t>Punkt opieki Dziennej "Siódme niebo 2"; ul.Warszawska 1; 12-100 Szczytno</t>
  </si>
  <si>
    <t>Punkt opieki Dziennej "Siódme niebo 3"; ul.Warszawska 1; 12-100 Szczytno</t>
  </si>
  <si>
    <t>Żłobek Mój Maluszek ul. Wincentego Pstrowskiego 14B/D, 10-602 Olsztyn</t>
  </si>
  <si>
    <t>Barbara Bala, ul. Wojska Polskiego 46a/ 41; 19-300 Ełk</t>
  </si>
  <si>
    <t>Lp.</t>
  </si>
  <si>
    <t xml:space="preserve">Forma opieki nad dziećmi 
w wieku do lat 3
proszę wpisać: </t>
  </si>
  <si>
    <t>Podmiot prowadzący instytucję (nazwa, adres)</t>
  </si>
  <si>
    <t>Nazwa gminy, na terenie której będą tworzone miejsca</t>
  </si>
  <si>
    <t>Liczba tworzonych miejsc</t>
  </si>
  <si>
    <t>Wydatki na tworzenie miejsc</t>
  </si>
  <si>
    <t>Koszty realizacji zadania OGÓŁEM (zł), z tego:</t>
  </si>
  <si>
    <t>w tym koszty pośrednie (zł)</t>
  </si>
  <si>
    <t>Udział dofinansowania (%)</t>
  </si>
  <si>
    <t>Udział kosztów pośrednich w kosztach realizacji zadania ogółem (%)</t>
  </si>
  <si>
    <t>Funkcjonowanie miejsc dla dzieci (z wyłączeniem dzieci niepełnosprawnych lub wymagających szczególnej opieki)</t>
  </si>
  <si>
    <t>Liczba miejsc</t>
  </si>
  <si>
    <t>Okres funkcjono-wania miejsc
(w miesiącach)</t>
  </si>
  <si>
    <t>typ gminy</t>
  </si>
  <si>
    <t>Ogółem:</t>
  </si>
  <si>
    <t>Środki własne (zł), z tego:</t>
  </si>
  <si>
    <t>na żłobek i klub dziecięcy</t>
  </si>
  <si>
    <t>na dziennego opiekuna</t>
  </si>
  <si>
    <t>Dofinansowanie (zł), z tego:</t>
  </si>
  <si>
    <t>12 (13+14+15)</t>
  </si>
  <si>
    <t>16 (17+18)</t>
  </si>
  <si>
    <t>19 (20+21)</t>
  </si>
  <si>
    <t>22 (16+19)</t>
  </si>
  <si>
    <t>24(22/19)</t>
  </si>
  <si>
    <t>25(23/22)</t>
  </si>
  <si>
    <t>26 (20/(13+14))</t>
  </si>
  <si>
    <t>27 (21/15)</t>
  </si>
  <si>
    <r>
      <t>Instytucja (nazwa, adres)</t>
    </r>
    <r>
      <rPr>
        <vertAlign val="superscript"/>
        <sz val="8"/>
        <rFont val="Arial"/>
        <family val="2"/>
        <charset val="238"/>
      </rPr>
      <t>1</t>
    </r>
  </si>
  <si>
    <r>
      <t>Czy instytucja jest uczelnią lub podmiotem współpracującym z uczelnią?</t>
    </r>
    <r>
      <rPr>
        <vertAlign val="superscript"/>
        <sz val="8"/>
        <rFont val="Arial"/>
        <family val="2"/>
        <charset val="238"/>
      </rPr>
      <t>2</t>
    </r>
  </si>
  <si>
    <r>
      <t>Czy instytucja jest pracodawcą lub podmiotem wspólpracujacym z pracodawcą?</t>
    </r>
    <r>
      <rPr>
        <vertAlign val="superscript"/>
        <sz val="8"/>
        <rFont val="Arial"/>
        <family val="2"/>
        <charset val="238"/>
      </rPr>
      <t>2</t>
    </r>
  </si>
  <si>
    <r>
      <t>Kod terytorialny GUS gminy, której dotyczy oferta</t>
    </r>
    <r>
      <rPr>
        <vertAlign val="superscript"/>
        <sz val="8"/>
        <rFont val="Arial"/>
        <family val="2"/>
        <charset val="238"/>
      </rPr>
      <t>3</t>
    </r>
  </si>
  <si>
    <r>
      <t>Kwota dofinansowania na tworzenie miejsca w żłobku lub klubie dziecięcym/ 1 tworzone miejsce</t>
    </r>
    <r>
      <rPr>
        <vertAlign val="superscript"/>
        <sz val="8"/>
        <rFont val="Arial"/>
        <family val="2"/>
        <charset val="238"/>
      </rPr>
      <t>4</t>
    </r>
  </si>
  <si>
    <r>
      <t>Kwota dofinansowania na tworzenie miejsca u dziennego opiekuna/ 1 tworzone miejsce</t>
    </r>
    <r>
      <rPr>
        <vertAlign val="superscript"/>
        <sz val="8"/>
        <rFont val="Arial"/>
        <family val="2"/>
        <charset val="238"/>
      </rPr>
      <t>5</t>
    </r>
  </si>
  <si>
    <r>
      <t xml:space="preserve">Funkcjonowanie miejsc dla dzieci niepełnosprawnych lub wymagających szczególnej opieki </t>
    </r>
    <r>
      <rPr>
        <vertAlign val="superscript"/>
        <sz val="8"/>
        <rFont val="Arial"/>
        <family val="2"/>
        <charset val="238"/>
      </rPr>
      <t>8</t>
    </r>
  </si>
  <si>
    <r>
      <t>Miesięczna opłata
 rodziców za pobyt 
w 2021 r. 
za 1 dziecko 
bez uwzględnienia przysługujących ulg</t>
    </r>
    <r>
      <rPr>
        <vertAlign val="superscript"/>
        <sz val="8"/>
        <rFont val="Arial"/>
        <family val="2"/>
        <charset val="238"/>
      </rPr>
      <t>6</t>
    </r>
  </si>
  <si>
    <r>
      <t>Miesięczna opłata 
rodziców za pobyt 
w 2021 r. 
za 1 dziecko 
z uwzględnienieniem przysługujących ulg</t>
    </r>
    <r>
      <rPr>
        <vertAlign val="superscript"/>
        <sz val="8"/>
        <rFont val="Arial"/>
        <family val="2"/>
        <charset val="238"/>
      </rPr>
      <t>6, 7</t>
    </r>
  </si>
  <si>
    <t>Stopa bezrobocia na 30.11.2020</t>
  </si>
  <si>
    <t>Odsetek objęcia opieką instytucjonalną w gminie na 31.12.2020 r.</t>
  </si>
  <si>
    <t>Punkty za odsetek objęcia opieką instytucjonalną</t>
  </si>
  <si>
    <t>Punkty za liczbę instytucji</t>
  </si>
  <si>
    <t>Liczna instytucji na terenie gminy na 31.12.2020 r.</t>
  </si>
  <si>
    <t>Punkty za stopę bezrobocia</t>
  </si>
  <si>
    <t>Suma punktów</t>
  </si>
  <si>
    <t>Przyznana kwota na tworzenie miejsc</t>
  </si>
  <si>
    <t>Przyznane dofinansowanie do funkcjoowania dla dzieci z wyłączniem dzieci niepełnosprawnych</t>
  </si>
  <si>
    <t>Przyznane dofinansowanie do funkcjonowania dla dzieci niepełnosprawnych lub wymagających szczególnej opieki</t>
  </si>
  <si>
    <t>Całość przyznanego dofinansowania</t>
  </si>
  <si>
    <t>Całość przyznanego dofinansowania do funkcjonowania</t>
  </si>
  <si>
    <t>Źródło finansowania</t>
  </si>
  <si>
    <t>Kwota z FP</t>
  </si>
  <si>
    <t>Kwota z rezerwy celowej</t>
  </si>
  <si>
    <t>Łącznie z obu źródeł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</si>
</sst>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sz val="5"/>
      <name val="Arial"/>
      <family val="2"/>
      <charset val="238"/>
    </font>
    <font>
      <sz val="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0" fontId="5" fillId="0" borderId="0" xfId="0" applyFont="1"/>
    <xf numFmtId="4" fontId="5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/>
    <xf numFmtId="0" fontId="6" fillId="0" borderId="1" xfId="0" applyFont="1" applyBorder="1"/>
    <xf numFmtId="1" fontId="6" fillId="0" borderId="1" xfId="0" applyNumberFormat="1" applyFont="1" applyBorder="1"/>
    <xf numFmtId="4" fontId="6" fillId="0" borderId="1" xfId="0" applyNumberFormat="1" applyFont="1" applyBorder="1"/>
    <xf numFmtId="10" fontId="6" fillId="0" borderId="1" xfId="0" applyNumberFormat="1" applyFont="1" applyBorder="1"/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4" fontId="7" fillId="2" borderId="1" xfId="2" applyNumberFormat="1" applyFont="1" applyFill="1" applyBorder="1" applyAlignment="1">
      <alignment horizontal="center" vertical="center" wrapText="1"/>
    </xf>
    <xf numFmtId="0" fontId="8" fillId="0" borderId="0" xfId="0" applyFont="1"/>
    <xf numFmtId="165" fontId="6" fillId="0" borderId="1" xfId="1" applyNumberFormat="1" applyFont="1" applyBorder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/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165" fontId="6" fillId="0" borderId="3" xfId="1" applyNumberFormat="1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3">
    <cellStyle name="Normalny" xfId="0" builtinId="0"/>
    <cellStyle name="Normalny_Arkusz1" xfId="2" xr:uid="{DD0BE17D-1C3A-4625-AFAF-A31B9CEF60DA}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5"/>
  <sheetViews>
    <sheetView tabSelected="1" workbookViewId="0">
      <selection activeCell="L31" sqref="L31"/>
    </sheetView>
  </sheetViews>
  <sheetFormatPr defaultRowHeight="11.25" x14ac:dyDescent="0.2"/>
  <cols>
    <col min="1" max="1" width="6.5703125" style="6" customWidth="1"/>
    <col min="2" max="2" width="9.140625" style="2"/>
    <col min="3" max="3" width="14" style="2" customWidth="1"/>
    <col min="4" max="7" width="9.140625" style="2"/>
    <col min="8" max="8" width="4.42578125" style="2" customWidth="1"/>
    <col min="9" max="9" width="4.28515625" style="2" customWidth="1"/>
    <col min="10" max="11" width="4.85546875" style="2" customWidth="1"/>
    <col min="12" max="12" width="9.140625" style="2"/>
    <col min="13" max="15" width="9.140625" style="30"/>
    <col min="16" max="17" width="11.42578125" style="3" bestFit="1" customWidth="1"/>
    <col min="18" max="18" width="9.28515625" style="3" bestFit="1" customWidth="1"/>
    <col min="19" max="20" width="11.42578125" style="3" bestFit="1" customWidth="1"/>
    <col min="21" max="21" width="9.28515625" style="3" bestFit="1" customWidth="1"/>
    <col min="22" max="22" width="11.42578125" style="3" bestFit="1" customWidth="1"/>
    <col min="23" max="23" width="10" style="3" bestFit="1" customWidth="1"/>
    <col min="24" max="25" width="9.140625" style="2"/>
    <col min="26" max="27" width="9.140625" style="3"/>
    <col min="28" max="28" width="7.42578125" style="15" customWidth="1"/>
    <col min="29" max="29" width="7.7109375" style="15" customWidth="1"/>
    <col min="30" max="30" width="17.85546875" style="15" customWidth="1"/>
    <col min="31" max="31" width="18.42578125" style="15" customWidth="1"/>
    <col min="32" max="32" width="8.140625" style="15" customWidth="1"/>
    <col min="33" max="33" width="7.7109375" style="15" customWidth="1"/>
    <col min="34" max="34" width="16.7109375" style="15" customWidth="1"/>
    <col min="35" max="35" width="16" style="15" customWidth="1"/>
    <col min="36" max="37" width="13.28515625" style="16" customWidth="1"/>
    <col min="38" max="38" width="13.28515625" style="26" customWidth="1"/>
    <col min="39" max="46" width="13.28515625" style="15" customWidth="1"/>
    <col min="47" max="48" width="13.28515625" style="16" customWidth="1"/>
    <col min="49" max="51" width="13.28515625" style="15" customWidth="1"/>
    <col min="52" max="16384" width="9.140625" style="2"/>
  </cols>
  <sheetData>
    <row r="1" spans="1:51" ht="45" customHeight="1" x14ac:dyDescent="0.2">
      <c r="A1" s="32" t="s">
        <v>45</v>
      </c>
      <c r="B1" s="32" t="s">
        <v>72</v>
      </c>
      <c r="C1" s="1" t="s">
        <v>46</v>
      </c>
      <c r="D1" s="35" t="s">
        <v>73</v>
      </c>
      <c r="E1" s="35" t="s">
        <v>74</v>
      </c>
      <c r="F1" s="32" t="s">
        <v>47</v>
      </c>
      <c r="G1" s="32" t="s">
        <v>48</v>
      </c>
      <c r="H1" s="32" t="s">
        <v>75</v>
      </c>
      <c r="I1" s="32"/>
      <c r="J1" s="32"/>
      <c r="K1" s="32"/>
      <c r="L1" s="32" t="s">
        <v>49</v>
      </c>
      <c r="M1" s="32"/>
      <c r="N1" s="32"/>
      <c r="O1" s="32"/>
      <c r="P1" s="32" t="s">
        <v>50</v>
      </c>
      <c r="Q1" s="32"/>
      <c r="R1" s="32"/>
      <c r="S1" s="32"/>
      <c r="T1" s="32"/>
      <c r="U1" s="32"/>
      <c r="V1" s="36" t="s">
        <v>51</v>
      </c>
      <c r="W1" s="36" t="s">
        <v>52</v>
      </c>
      <c r="X1" s="31" t="s">
        <v>53</v>
      </c>
      <c r="Y1" s="38" t="s">
        <v>54</v>
      </c>
      <c r="Z1" s="35" t="s">
        <v>76</v>
      </c>
      <c r="AA1" s="35" t="s">
        <v>77</v>
      </c>
      <c r="AB1" s="39" t="s">
        <v>55</v>
      </c>
      <c r="AC1" s="39"/>
      <c r="AD1" s="39"/>
      <c r="AE1" s="39"/>
      <c r="AF1" s="39" t="s">
        <v>78</v>
      </c>
      <c r="AG1" s="39"/>
      <c r="AH1" s="39"/>
      <c r="AI1" s="39"/>
      <c r="AJ1" s="41" t="s">
        <v>85</v>
      </c>
      <c r="AK1" s="41" t="s">
        <v>81</v>
      </c>
      <c r="AL1" s="44" t="s">
        <v>82</v>
      </c>
      <c r="AM1" s="47" t="s">
        <v>83</v>
      </c>
      <c r="AN1" s="47" t="s">
        <v>84</v>
      </c>
      <c r="AO1" s="47" t="s">
        <v>86</v>
      </c>
      <c r="AP1" s="47" t="s">
        <v>87</v>
      </c>
      <c r="AQ1" s="47" t="s">
        <v>88</v>
      </c>
      <c r="AR1" s="40" t="s">
        <v>89</v>
      </c>
      <c r="AS1" s="40" t="s">
        <v>90</v>
      </c>
      <c r="AT1" s="40" t="s">
        <v>92</v>
      </c>
      <c r="AU1" s="51" t="s">
        <v>91</v>
      </c>
      <c r="AV1" s="51" t="s">
        <v>93</v>
      </c>
      <c r="AW1" s="50" t="s">
        <v>94</v>
      </c>
      <c r="AX1" s="50" t="s">
        <v>95</v>
      </c>
      <c r="AY1" s="50" t="s">
        <v>96</v>
      </c>
    </row>
    <row r="2" spans="1:51" ht="19.5" customHeight="1" x14ac:dyDescent="0.2">
      <c r="A2" s="33"/>
      <c r="B2" s="34"/>
      <c r="C2" s="4" t="s">
        <v>3</v>
      </c>
      <c r="D2" s="35"/>
      <c r="E2" s="35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6"/>
      <c r="W2" s="37"/>
      <c r="X2" s="31"/>
      <c r="Y2" s="38"/>
      <c r="Z2" s="35"/>
      <c r="AA2" s="35"/>
      <c r="AB2" s="39" t="s">
        <v>56</v>
      </c>
      <c r="AC2" s="39" t="s">
        <v>57</v>
      </c>
      <c r="AD2" s="39" t="s">
        <v>79</v>
      </c>
      <c r="AE2" s="39" t="s">
        <v>80</v>
      </c>
      <c r="AF2" s="39" t="s">
        <v>56</v>
      </c>
      <c r="AG2" s="39" t="s">
        <v>57</v>
      </c>
      <c r="AH2" s="39" t="s">
        <v>79</v>
      </c>
      <c r="AI2" s="39" t="s">
        <v>80</v>
      </c>
      <c r="AJ2" s="42"/>
      <c r="AK2" s="42"/>
      <c r="AL2" s="45"/>
      <c r="AM2" s="48"/>
      <c r="AN2" s="48"/>
      <c r="AO2" s="48"/>
      <c r="AP2" s="48"/>
      <c r="AQ2" s="48"/>
      <c r="AR2" s="40"/>
      <c r="AS2" s="40"/>
      <c r="AT2" s="40"/>
      <c r="AU2" s="51"/>
      <c r="AV2" s="51"/>
      <c r="AW2" s="50"/>
      <c r="AX2" s="50"/>
      <c r="AY2" s="50"/>
    </row>
    <row r="3" spans="1:51" x14ac:dyDescent="0.2">
      <c r="A3" s="33"/>
      <c r="B3" s="34"/>
      <c r="C3" s="4" t="s">
        <v>15</v>
      </c>
      <c r="D3" s="35"/>
      <c r="E3" s="35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6"/>
      <c r="W3" s="37"/>
      <c r="X3" s="31"/>
      <c r="Y3" s="38"/>
      <c r="Z3" s="35"/>
      <c r="AA3" s="35"/>
      <c r="AB3" s="39"/>
      <c r="AC3" s="39"/>
      <c r="AD3" s="39"/>
      <c r="AE3" s="39"/>
      <c r="AF3" s="39"/>
      <c r="AG3" s="39"/>
      <c r="AH3" s="39"/>
      <c r="AI3" s="39"/>
      <c r="AJ3" s="42"/>
      <c r="AK3" s="42"/>
      <c r="AL3" s="45"/>
      <c r="AM3" s="48"/>
      <c r="AN3" s="48"/>
      <c r="AO3" s="48"/>
      <c r="AP3" s="48"/>
      <c r="AQ3" s="48"/>
      <c r="AR3" s="40"/>
      <c r="AS3" s="40"/>
      <c r="AT3" s="40"/>
      <c r="AU3" s="51"/>
      <c r="AV3" s="51"/>
      <c r="AW3" s="50"/>
      <c r="AX3" s="50"/>
      <c r="AY3" s="50"/>
    </row>
    <row r="4" spans="1:51" ht="33.75" x14ac:dyDescent="0.2">
      <c r="A4" s="33"/>
      <c r="B4" s="34"/>
      <c r="C4" s="4" t="s">
        <v>18</v>
      </c>
      <c r="D4" s="35"/>
      <c r="E4" s="35"/>
      <c r="F4" s="32"/>
      <c r="G4" s="32"/>
      <c r="H4" s="4" t="s">
        <v>0</v>
      </c>
      <c r="I4" s="5" t="s">
        <v>1</v>
      </c>
      <c r="J4" s="5" t="s">
        <v>2</v>
      </c>
      <c r="K4" s="4" t="s">
        <v>58</v>
      </c>
      <c r="L4" s="7" t="s">
        <v>59</v>
      </c>
      <c r="M4" s="28" t="s">
        <v>3</v>
      </c>
      <c r="N4" s="28" t="s">
        <v>15</v>
      </c>
      <c r="O4" s="28" t="s">
        <v>18</v>
      </c>
      <c r="P4" s="1" t="s">
        <v>60</v>
      </c>
      <c r="Q4" s="1" t="s">
        <v>61</v>
      </c>
      <c r="R4" s="1" t="s">
        <v>62</v>
      </c>
      <c r="S4" s="1" t="s">
        <v>63</v>
      </c>
      <c r="T4" s="1" t="s">
        <v>61</v>
      </c>
      <c r="U4" s="1" t="s">
        <v>62</v>
      </c>
      <c r="V4" s="36"/>
      <c r="W4" s="37"/>
      <c r="X4" s="31"/>
      <c r="Y4" s="38"/>
      <c r="Z4" s="35"/>
      <c r="AA4" s="35"/>
      <c r="AB4" s="39"/>
      <c r="AC4" s="39"/>
      <c r="AD4" s="39"/>
      <c r="AE4" s="39"/>
      <c r="AF4" s="39"/>
      <c r="AG4" s="39"/>
      <c r="AH4" s="39"/>
      <c r="AI4" s="39"/>
      <c r="AJ4" s="43"/>
      <c r="AK4" s="43"/>
      <c r="AL4" s="46"/>
      <c r="AM4" s="49"/>
      <c r="AN4" s="49"/>
      <c r="AO4" s="49"/>
      <c r="AP4" s="49"/>
      <c r="AQ4" s="49"/>
      <c r="AR4" s="40"/>
      <c r="AS4" s="40"/>
      <c r="AT4" s="40"/>
      <c r="AU4" s="51"/>
      <c r="AV4" s="51"/>
      <c r="AW4" s="50"/>
      <c r="AX4" s="50"/>
      <c r="AY4" s="50"/>
    </row>
    <row r="5" spans="1:51" s="24" customFormat="1" ht="14.25" customHeight="1" x14ac:dyDescent="0.1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  <c r="I5" s="20">
        <v>9</v>
      </c>
      <c r="J5" s="20">
        <v>10</v>
      </c>
      <c r="K5" s="19">
        <v>11</v>
      </c>
      <c r="L5" s="19" t="s">
        <v>64</v>
      </c>
      <c r="M5" s="29">
        <v>13</v>
      </c>
      <c r="N5" s="29">
        <v>14</v>
      </c>
      <c r="O5" s="29">
        <v>15</v>
      </c>
      <c r="P5" s="21" t="s">
        <v>65</v>
      </c>
      <c r="Q5" s="21">
        <v>17</v>
      </c>
      <c r="R5" s="21">
        <v>18</v>
      </c>
      <c r="S5" s="21" t="s">
        <v>66</v>
      </c>
      <c r="T5" s="21">
        <v>20</v>
      </c>
      <c r="U5" s="21">
        <v>21</v>
      </c>
      <c r="V5" s="21" t="s">
        <v>67</v>
      </c>
      <c r="W5" s="21">
        <v>23</v>
      </c>
      <c r="X5" s="22" t="s">
        <v>68</v>
      </c>
      <c r="Y5" s="22" t="s">
        <v>69</v>
      </c>
      <c r="Z5" s="21" t="s">
        <v>70</v>
      </c>
      <c r="AA5" s="21" t="s">
        <v>71</v>
      </c>
      <c r="AB5" s="21">
        <v>28</v>
      </c>
      <c r="AC5" s="21">
        <v>29</v>
      </c>
      <c r="AD5" s="21">
        <v>30</v>
      </c>
      <c r="AE5" s="21">
        <v>31</v>
      </c>
      <c r="AF5" s="21">
        <v>32</v>
      </c>
      <c r="AG5" s="21">
        <v>33</v>
      </c>
      <c r="AH5" s="21">
        <v>34</v>
      </c>
      <c r="AI5" s="21">
        <v>35</v>
      </c>
      <c r="AJ5" s="21">
        <v>36</v>
      </c>
      <c r="AK5" s="21">
        <v>37</v>
      </c>
      <c r="AL5" s="27">
        <v>38</v>
      </c>
      <c r="AM5" s="21">
        <v>39</v>
      </c>
      <c r="AN5" s="21">
        <v>40</v>
      </c>
      <c r="AO5" s="21">
        <v>41</v>
      </c>
      <c r="AP5" s="21">
        <v>42</v>
      </c>
      <c r="AQ5" s="23">
        <v>43</v>
      </c>
      <c r="AR5" s="23">
        <v>44</v>
      </c>
      <c r="AS5" s="23">
        <v>45</v>
      </c>
      <c r="AT5" s="23">
        <v>46</v>
      </c>
      <c r="AU5" s="21">
        <v>47</v>
      </c>
      <c r="AV5" s="21">
        <v>48</v>
      </c>
      <c r="AW5" s="21">
        <v>49</v>
      </c>
      <c r="AX5" s="21">
        <v>50</v>
      </c>
      <c r="AY5" s="21">
        <v>51</v>
      </c>
    </row>
    <row r="6" spans="1:51" x14ac:dyDescent="0.2">
      <c r="A6" s="8">
        <v>536</v>
      </c>
      <c r="B6" s="9" t="s">
        <v>21</v>
      </c>
      <c r="C6" s="9" t="s">
        <v>3</v>
      </c>
      <c r="D6" s="9" t="s">
        <v>4</v>
      </c>
      <c r="E6" s="9" t="s">
        <v>4</v>
      </c>
      <c r="F6" s="9" t="s">
        <v>22</v>
      </c>
      <c r="G6" s="9" t="s">
        <v>23</v>
      </c>
      <c r="H6" s="9" t="s">
        <v>19</v>
      </c>
      <c r="I6" s="9" t="s">
        <v>8</v>
      </c>
      <c r="J6" s="9" t="s">
        <v>5</v>
      </c>
      <c r="K6" s="9" t="s">
        <v>6</v>
      </c>
      <c r="L6" s="10">
        <v>20</v>
      </c>
      <c r="M6" s="10">
        <v>20</v>
      </c>
      <c r="N6" s="10">
        <v>0</v>
      </c>
      <c r="O6" s="10">
        <v>0</v>
      </c>
      <c r="P6" s="11">
        <v>50000</v>
      </c>
      <c r="Q6" s="11">
        <v>50000</v>
      </c>
      <c r="R6" s="11">
        <v>0</v>
      </c>
      <c r="S6" s="11">
        <v>200000</v>
      </c>
      <c r="T6" s="11">
        <v>200000</v>
      </c>
      <c r="U6" s="11">
        <v>0</v>
      </c>
      <c r="V6" s="11">
        <v>250000</v>
      </c>
      <c r="W6" s="11">
        <v>0</v>
      </c>
      <c r="X6" s="12">
        <v>0.8</v>
      </c>
      <c r="Y6" s="12">
        <v>0</v>
      </c>
      <c r="Z6" s="11">
        <v>10000</v>
      </c>
      <c r="AA6" s="11">
        <v>0</v>
      </c>
      <c r="AB6" s="13">
        <v>20</v>
      </c>
      <c r="AC6" s="13">
        <v>6</v>
      </c>
      <c r="AD6" s="13">
        <v>800</v>
      </c>
      <c r="AE6" s="13">
        <v>800</v>
      </c>
      <c r="AF6" s="13">
        <v>0</v>
      </c>
      <c r="AG6" s="13">
        <v>0</v>
      </c>
      <c r="AH6" s="13">
        <v>0</v>
      </c>
      <c r="AI6" s="13">
        <v>0</v>
      </c>
      <c r="AJ6" s="18">
        <v>5</v>
      </c>
      <c r="AK6" s="17">
        <v>12.2</v>
      </c>
      <c r="AL6" s="25">
        <v>0.19810633648943918</v>
      </c>
      <c r="AM6" s="13">
        <v>0.76564707828536371</v>
      </c>
      <c r="AN6" s="13">
        <v>0.99590834697217678</v>
      </c>
      <c r="AO6" s="13">
        <v>0.4708520179372197</v>
      </c>
      <c r="AP6" s="13">
        <v>2.2324074431947603</v>
      </c>
      <c r="AQ6" s="13">
        <f t="shared" ref="AQ6:AQ15" si="0">S6</f>
        <v>200000</v>
      </c>
      <c r="AR6" s="13">
        <f t="shared" ref="AR6:AR15" si="1">AB6*AC6*80</f>
        <v>9600</v>
      </c>
      <c r="AS6" s="13">
        <f t="shared" ref="AS6:AS15" si="2">AF6*AG6*500</f>
        <v>0</v>
      </c>
      <c r="AT6" s="13">
        <f t="shared" ref="AT6:AT15" si="3">AR6+AS6</f>
        <v>9600</v>
      </c>
      <c r="AU6" s="13">
        <f t="shared" ref="AU6:AU15" si="4">AT6+S6</f>
        <v>209600</v>
      </c>
      <c r="AV6" s="14" t="s">
        <v>7</v>
      </c>
      <c r="AW6" s="13">
        <f t="shared" ref="AW6:AW15" si="5">AU6</f>
        <v>209600</v>
      </c>
      <c r="AX6" s="13">
        <v>0</v>
      </c>
      <c r="AY6" s="13">
        <f t="shared" ref="AY6:AY15" si="6">AW6+AX6</f>
        <v>209600</v>
      </c>
    </row>
    <row r="7" spans="1:51" x14ac:dyDescent="0.2">
      <c r="A7" s="8">
        <v>537</v>
      </c>
      <c r="B7" s="9" t="s">
        <v>24</v>
      </c>
      <c r="C7" s="9" t="s">
        <v>3</v>
      </c>
      <c r="D7" s="9" t="s">
        <v>4</v>
      </c>
      <c r="E7" s="9" t="s">
        <v>4</v>
      </c>
      <c r="F7" s="9" t="s">
        <v>25</v>
      </c>
      <c r="G7" s="9" t="s">
        <v>23</v>
      </c>
      <c r="H7" s="9" t="s">
        <v>19</v>
      </c>
      <c r="I7" s="9" t="s">
        <v>8</v>
      </c>
      <c r="J7" s="9" t="s">
        <v>5</v>
      </c>
      <c r="K7" s="9" t="s">
        <v>6</v>
      </c>
      <c r="L7" s="10">
        <v>8</v>
      </c>
      <c r="M7" s="10">
        <v>8</v>
      </c>
      <c r="N7" s="10">
        <v>0</v>
      </c>
      <c r="O7" s="10">
        <v>0</v>
      </c>
      <c r="P7" s="11">
        <v>20000</v>
      </c>
      <c r="Q7" s="11">
        <v>20000</v>
      </c>
      <c r="R7" s="11">
        <v>0</v>
      </c>
      <c r="S7" s="11">
        <v>80000</v>
      </c>
      <c r="T7" s="11">
        <v>80000</v>
      </c>
      <c r="U7" s="11">
        <v>0</v>
      </c>
      <c r="V7" s="11">
        <v>100000</v>
      </c>
      <c r="W7" s="11">
        <v>0</v>
      </c>
      <c r="X7" s="12">
        <v>0.8</v>
      </c>
      <c r="Y7" s="12">
        <v>0</v>
      </c>
      <c r="Z7" s="11">
        <v>10000</v>
      </c>
      <c r="AA7" s="11">
        <v>0</v>
      </c>
      <c r="AB7" s="13">
        <v>8</v>
      </c>
      <c r="AC7" s="13">
        <v>12</v>
      </c>
      <c r="AD7" s="13">
        <v>700</v>
      </c>
      <c r="AE7" s="13">
        <v>700</v>
      </c>
      <c r="AF7" s="13">
        <v>0</v>
      </c>
      <c r="AG7" s="13">
        <v>0</v>
      </c>
      <c r="AH7" s="13">
        <v>0</v>
      </c>
      <c r="AI7" s="13">
        <v>0</v>
      </c>
      <c r="AJ7" s="18">
        <v>5</v>
      </c>
      <c r="AK7" s="17">
        <v>12.2</v>
      </c>
      <c r="AL7" s="25">
        <v>0.19810633648943918</v>
      </c>
      <c r="AM7" s="13">
        <v>0.76564707828536371</v>
      </c>
      <c r="AN7" s="13">
        <v>0.99590834697217678</v>
      </c>
      <c r="AO7" s="13">
        <v>0.4708520179372197</v>
      </c>
      <c r="AP7" s="13">
        <v>2.2324074431947603</v>
      </c>
      <c r="AQ7" s="13">
        <f t="shared" si="0"/>
        <v>80000</v>
      </c>
      <c r="AR7" s="13">
        <f t="shared" si="1"/>
        <v>7680</v>
      </c>
      <c r="AS7" s="13">
        <f t="shared" si="2"/>
        <v>0</v>
      </c>
      <c r="AT7" s="13">
        <f t="shared" si="3"/>
        <v>7680</v>
      </c>
      <c r="AU7" s="13">
        <f t="shared" si="4"/>
        <v>87680</v>
      </c>
      <c r="AV7" s="14" t="s">
        <v>7</v>
      </c>
      <c r="AW7" s="13">
        <f t="shared" si="5"/>
        <v>87680</v>
      </c>
      <c r="AX7" s="13">
        <v>0</v>
      </c>
      <c r="AY7" s="13">
        <f t="shared" si="6"/>
        <v>87680</v>
      </c>
    </row>
    <row r="8" spans="1:51" x14ac:dyDescent="0.2">
      <c r="A8" s="8">
        <v>538</v>
      </c>
      <c r="B8" s="9" t="s">
        <v>26</v>
      </c>
      <c r="C8" s="9" t="s">
        <v>15</v>
      </c>
      <c r="D8" s="9" t="s">
        <v>4</v>
      </c>
      <c r="E8" s="9" t="s">
        <v>4</v>
      </c>
      <c r="F8" s="9" t="s">
        <v>27</v>
      </c>
      <c r="G8" s="9" t="s">
        <v>28</v>
      </c>
      <c r="H8" s="9" t="s">
        <v>19</v>
      </c>
      <c r="I8" s="9" t="s">
        <v>10</v>
      </c>
      <c r="J8" s="9" t="s">
        <v>10</v>
      </c>
      <c r="K8" s="9" t="s">
        <v>14</v>
      </c>
      <c r="L8" s="10">
        <v>16</v>
      </c>
      <c r="M8" s="10">
        <v>0</v>
      </c>
      <c r="N8" s="10">
        <v>16</v>
      </c>
      <c r="O8" s="10">
        <v>0</v>
      </c>
      <c r="P8" s="11">
        <v>40000</v>
      </c>
      <c r="Q8" s="11">
        <v>40000</v>
      </c>
      <c r="R8" s="11">
        <v>0</v>
      </c>
      <c r="S8" s="11">
        <v>160000</v>
      </c>
      <c r="T8" s="11">
        <v>160000</v>
      </c>
      <c r="U8" s="11">
        <v>0</v>
      </c>
      <c r="V8" s="11">
        <v>200000</v>
      </c>
      <c r="W8" s="11">
        <v>8175</v>
      </c>
      <c r="X8" s="12">
        <v>0.8</v>
      </c>
      <c r="Y8" s="12">
        <v>4.0875000000000002E-2</v>
      </c>
      <c r="Z8" s="11">
        <v>10000</v>
      </c>
      <c r="AA8" s="11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8">
        <v>0</v>
      </c>
      <c r="AK8" s="17">
        <v>4.9000000000000004</v>
      </c>
      <c r="AL8" s="25">
        <v>0</v>
      </c>
      <c r="AM8" s="13">
        <v>1</v>
      </c>
      <c r="AN8" s="13">
        <v>1</v>
      </c>
      <c r="AO8" s="13">
        <v>0.14349775784753363</v>
      </c>
      <c r="AP8" s="13">
        <v>2.1434977578475336</v>
      </c>
      <c r="AQ8" s="13">
        <f t="shared" si="0"/>
        <v>160000</v>
      </c>
      <c r="AR8" s="13">
        <f t="shared" si="1"/>
        <v>0</v>
      </c>
      <c r="AS8" s="13">
        <f t="shared" si="2"/>
        <v>0</v>
      </c>
      <c r="AT8" s="13">
        <f t="shared" si="3"/>
        <v>0</v>
      </c>
      <c r="AU8" s="13">
        <f t="shared" si="4"/>
        <v>160000</v>
      </c>
      <c r="AV8" s="14" t="s">
        <v>7</v>
      </c>
      <c r="AW8" s="13">
        <f t="shared" si="5"/>
        <v>160000</v>
      </c>
      <c r="AX8" s="13">
        <v>0</v>
      </c>
      <c r="AY8" s="13">
        <f t="shared" si="6"/>
        <v>160000</v>
      </c>
    </row>
    <row r="9" spans="1:51" x14ac:dyDescent="0.2">
      <c r="A9" s="8">
        <v>539</v>
      </c>
      <c r="B9" s="9" t="s">
        <v>29</v>
      </c>
      <c r="C9" s="9" t="s">
        <v>3</v>
      </c>
      <c r="D9" s="9" t="s">
        <v>4</v>
      </c>
      <c r="E9" s="9" t="s">
        <v>4</v>
      </c>
      <c r="F9" s="9" t="s">
        <v>30</v>
      </c>
      <c r="G9" s="9" t="s">
        <v>31</v>
      </c>
      <c r="H9" s="9" t="s">
        <v>19</v>
      </c>
      <c r="I9" s="9" t="s">
        <v>17</v>
      </c>
      <c r="J9" s="9" t="s">
        <v>5</v>
      </c>
      <c r="K9" s="9" t="s">
        <v>6</v>
      </c>
      <c r="L9" s="10">
        <v>16</v>
      </c>
      <c r="M9" s="10">
        <v>16</v>
      </c>
      <c r="N9" s="10">
        <v>0</v>
      </c>
      <c r="O9" s="10">
        <v>0</v>
      </c>
      <c r="P9" s="11">
        <v>40000</v>
      </c>
      <c r="Q9" s="11">
        <v>40000</v>
      </c>
      <c r="R9" s="11">
        <v>0</v>
      </c>
      <c r="S9" s="11">
        <v>160000</v>
      </c>
      <c r="T9" s="11">
        <v>160000</v>
      </c>
      <c r="U9" s="11">
        <v>0</v>
      </c>
      <c r="V9" s="11">
        <v>200000</v>
      </c>
      <c r="W9" s="11">
        <v>0</v>
      </c>
      <c r="X9" s="12">
        <v>0.8</v>
      </c>
      <c r="Y9" s="12">
        <v>0</v>
      </c>
      <c r="Z9" s="11">
        <v>10000</v>
      </c>
      <c r="AA9" s="11">
        <v>0</v>
      </c>
      <c r="AB9" s="13">
        <v>16</v>
      </c>
      <c r="AC9" s="13">
        <v>4</v>
      </c>
      <c r="AD9" s="13">
        <v>850</v>
      </c>
      <c r="AE9" s="13">
        <v>500</v>
      </c>
      <c r="AF9" s="13">
        <v>0</v>
      </c>
      <c r="AG9" s="13">
        <v>0</v>
      </c>
      <c r="AH9" s="13">
        <v>0</v>
      </c>
      <c r="AI9" s="13">
        <v>0</v>
      </c>
      <c r="AJ9" s="18">
        <v>7</v>
      </c>
      <c r="AK9" s="17">
        <v>10.3</v>
      </c>
      <c r="AL9" s="25">
        <v>0.26834862385321101</v>
      </c>
      <c r="AM9" s="13">
        <v>0.68255288976355166</v>
      </c>
      <c r="AN9" s="13">
        <v>0.99427168576104741</v>
      </c>
      <c r="AO9" s="13">
        <v>0.3856502242152467</v>
      </c>
      <c r="AP9" s="13">
        <v>2.0624747997398458</v>
      </c>
      <c r="AQ9" s="13">
        <f t="shared" si="0"/>
        <v>160000</v>
      </c>
      <c r="AR9" s="13">
        <f t="shared" si="1"/>
        <v>5120</v>
      </c>
      <c r="AS9" s="13">
        <f t="shared" si="2"/>
        <v>0</v>
      </c>
      <c r="AT9" s="13">
        <f t="shared" si="3"/>
        <v>5120</v>
      </c>
      <c r="AU9" s="13">
        <f t="shared" si="4"/>
        <v>165120</v>
      </c>
      <c r="AV9" s="14" t="s">
        <v>7</v>
      </c>
      <c r="AW9" s="13">
        <f t="shared" si="5"/>
        <v>165120</v>
      </c>
      <c r="AX9" s="13">
        <v>0</v>
      </c>
      <c r="AY9" s="13">
        <f t="shared" si="6"/>
        <v>165120</v>
      </c>
    </row>
    <row r="10" spans="1:51" x14ac:dyDescent="0.2">
      <c r="A10" s="8">
        <v>540</v>
      </c>
      <c r="B10" s="9" t="s">
        <v>32</v>
      </c>
      <c r="C10" s="9" t="s">
        <v>3</v>
      </c>
      <c r="D10" s="9" t="s">
        <v>4</v>
      </c>
      <c r="E10" s="9" t="s">
        <v>4</v>
      </c>
      <c r="F10" s="9" t="s">
        <v>33</v>
      </c>
      <c r="G10" s="9" t="s">
        <v>34</v>
      </c>
      <c r="H10" s="9" t="s">
        <v>19</v>
      </c>
      <c r="I10" s="9" t="s">
        <v>9</v>
      </c>
      <c r="J10" s="9" t="s">
        <v>12</v>
      </c>
      <c r="K10" s="9" t="s">
        <v>14</v>
      </c>
      <c r="L10" s="10">
        <v>18</v>
      </c>
      <c r="M10" s="10">
        <v>18</v>
      </c>
      <c r="N10" s="10">
        <v>0</v>
      </c>
      <c r="O10" s="10">
        <v>0</v>
      </c>
      <c r="P10" s="11">
        <v>39030</v>
      </c>
      <c r="Q10" s="11">
        <v>39030</v>
      </c>
      <c r="R10" s="11">
        <v>0</v>
      </c>
      <c r="S10" s="11">
        <v>156120</v>
      </c>
      <c r="T10" s="11">
        <v>156120</v>
      </c>
      <c r="U10" s="11">
        <v>0</v>
      </c>
      <c r="V10" s="11">
        <v>195150</v>
      </c>
      <c r="W10" s="11">
        <v>3900</v>
      </c>
      <c r="X10" s="12">
        <v>0.8</v>
      </c>
      <c r="Y10" s="12">
        <v>1.9984627209838589E-2</v>
      </c>
      <c r="Z10" s="11">
        <v>8673.3333333333339</v>
      </c>
      <c r="AA10" s="11">
        <v>0</v>
      </c>
      <c r="AB10" s="13">
        <v>18</v>
      </c>
      <c r="AC10" s="13">
        <v>4</v>
      </c>
      <c r="AD10" s="13">
        <v>600</v>
      </c>
      <c r="AE10" s="13">
        <v>300</v>
      </c>
      <c r="AF10" s="13">
        <v>0</v>
      </c>
      <c r="AG10" s="13">
        <v>0</v>
      </c>
      <c r="AH10" s="13">
        <v>0</v>
      </c>
      <c r="AI10" s="13">
        <v>0</v>
      </c>
      <c r="AJ10" s="18">
        <v>3</v>
      </c>
      <c r="AK10" s="17">
        <v>11</v>
      </c>
      <c r="AL10" s="25">
        <v>0.23956043956043957</v>
      </c>
      <c r="AM10" s="13">
        <v>0.71660831282282389</v>
      </c>
      <c r="AN10" s="13">
        <v>0.99754500818330605</v>
      </c>
      <c r="AO10" s="13">
        <v>0.41704035874439466</v>
      </c>
      <c r="AP10" s="13">
        <v>2.1311936797505244</v>
      </c>
      <c r="AQ10" s="13">
        <f t="shared" si="0"/>
        <v>156120</v>
      </c>
      <c r="AR10" s="13">
        <f t="shared" si="1"/>
        <v>5760</v>
      </c>
      <c r="AS10" s="13">
        <f t="shared" si="2"/>
        <v>0</v>
      </c>
      <c r="AT10" s="13">
        <f t="shared" si="3"/>
        <v>5760</v>
      </c>
      <c r="AU10" s="13">
        <f t="shared" si="4"/>
        <v>161880</v>
      </c>
      <c r="AV10" s="14" t="s">
        <v>7</v>
      </c>
      <c r="AW10" s="13">
        <f t="shared" si="5"/>
        <v>161880</v>
      </c>
      <c r="AX10" s="13">
        <v>0</v>
      </c>
      <c r="AY10" s="13">
        <f t="shared" si="6"/>
        <v>161880</v>
      </c>
    </row>
    <row r="11" spans="1:51" x14ac:dyDescent="0.2">
      <c r="A11" s="8">
        <v>541</v>
      </c>
      <c r="B11" s="9" t="s">
        <v>35</v>
      </c>
      <c r="C11" s="9" t="s">
        <v>15</v>
      </c>
      <c r="D11" s="9" t="s">
        <v>4</v>
      </c>
      <c r="E11" s="9" t="s">
        <v>4</v>
      </c>
      <c r="F11" s="9" t="s">
        <v>36</v>
      </c>
      <c r="G11" s="9" t="s">
        <v>37</v>
      </c>
      <c r="H11" s="9" t="s">
        <v>19</v>
      </c>
      <c r="I11" s="9" t="s">
        <v>11</v>
      </c>
      <c r="J11" s="9" t="s">
        <v>5</v>
      </c>
      <c r="K11" s="9" t="s">
        <v>6</v>
      </c>
      <c r="L11" s="10">
        <v>19</v>
      </c>
      <c r="M11" s="10">
        <v>0</v>
      </c>
      <c r="N11" s="10">
        <v>19</v>
      </c>
      <c r="O11" s="10">
        <v>0</v>
      </c>
      <c r="P11" s="11">
        <v>44000</v>
      </c>
      <c r="Q11" s="11">
        <v>44000</v>
      </c>
      <c r="R11" s="11">
        <v>0</v>
      </c>
      <c r="S11" s="11">
        <v>139000</v>
      </c>
      <c r="T11" s="11">
        <v>139000</v>
      </c>
      <c r="U11" s="11">
        <v>0</v>
      </c>
      <c r="V11" s="11">
        <v>183000</v>
      </c>
      <c r="W11" s="11">
        <v>5000</v>
      </c>
      <c r="X11" s="12">
        <v>0.7595628415300546</v>
      </c>
      <c r="Y11" s="12">
        <v>2.7322404371584699E-2</v>
      </c>
      <c r="Z11" s="11">
        <v>7315.7894736842109</v>
      </c>
      <c r="AA11" s="11">
        <v>0</v>
      </c>
      <c r="AB11" s="13">
        <v>19</v>
      </c>
      <c r="AC11" s="13">
        <v>7</v>
      </c>
      <c r="AD11" s="13">
        <v>985</v>
      </c>
      <c r="AE11" s="13">
        <v>735</v>
      </c>
      <c r="AF11" s="13">
        <v>0</v>
      </c>
      <c r="AG11" s="13">
        <v>0</v>
      </c>
      <c r="AH11" s="13">
        <v>0</v>
      </c>
      <c r="AI11" s="13">
        <v>0</v>
      </c>
      <c r="AJ11" s="18">
        <v>4</v>
      </c>
      <c r="AK11" s="17">
        <v>10.5</v>
      </c>
      <c r="AL11" s="25">
        <v>0.15606060606060607</v>
      </c>
      <c r="AM11" s="13">
        <v>0.8153857183825638</v>
      </c>
      <c r="AN11" s="13">
        <v>0.99672667757774136</v>
      </c>
      <c r="AO11" s="13">
        <v>0.39461883408071752</v>
      </c>
      <c r="AP11" s="13">
        <v>2.2067312300410227</v>
      </c>
      <c r="AQ11" s="13">
        <f t="shared" si="0"/>
        <v>139000</v>
      </c>
      <c r="AR11" s="13">
        <f t="shared" si="1"/>
        <v>10640</v>
      </c>
      <c r="AS11" s="13">
        <f t="shared" si="2"/>
        <v>0</v>
      </c>
      <c r="AT11" s="13">
        <f t="shared" si="3"/>
        <v>10640</v>
      </c>
      <c r="AU11" s="13">
        <f t="shared" si="4"/>
        <v>149640</v>
      </c>
      <c r="AV11" s="14" t="s">
        <v>7</v>
      </c>
      <c r="AW11" s="13">
        <f t="shared" si="5"/>
        <v>149640</v>
      </c>
      <c r="AX11" s="13">
        <v>0</v>
      </c>
      <c r="AY11" s="13">
        <f t="shared" si="6"/>
        <v>149640</v>
      </c>
    </row>
    <row r="12" spans="1:51" x14ac:dyDescent="0.2">
      <c r="A12" s="8">
        <v>542</v>
      </c>
      <c r="B12" s="9" t="s">
        <v>38</v>
      </c>
      <c r="C12" s="9" t="s">
        <v>18</v>
      </c>
      <c r="D12" s="9" t="s">
        <v>4</v>
      </c>
      <c r="E12" s="9" t="s">
        <v>4</v>
      </c>
      <c r="F12" s="9" t="s">
        <v>39</v>
      </c>
      <c r="G12" s="9" t="s">
        <v>40</v>
      </c>
      <c r="H12" s="9" t="s">
        <v>19</v>
      </c>
      <c r="I12" s="9" t="s">
        <v>13</v>
      </c>
      <c r="J12" s="9" t="s">
        <v>5</v>
      </c>
      <c r="K12" s="9" t="s">
        <v>6</v>
      </c>
      <c r="L12" s="10">
        <v>5</v>
      </c>
      <c r="M12" s="10">
        <v>0</v>
      </c>
      <c r="N12" s="10">
        <v>0</v>
      </c>
      <c r="O12" s="10">
        <v>5</v>
      </c>
      <c r="P12" s="11">
        <v>5000</v>
      </c>
      <c r="Q12" s="11">
        <v>0</v>
      </c>
      <c r="R12" s="11">
        <v>5000</v>
      </c>
      <c r="S12" s="11">
        <v>20000</v>
      </c>
      <c r="T12" s="11">
        <v>0</v>
      </c>
      <c r="U12" s="11">
        <v>20000</v>
      </c>
      <c r="V12" s="11">
        <v>25000</v>
      </c>
      <c r="W12" s="11">
        <v>2000</v>
      </c>
      <c r="X12" s="12">
        <v>0.8</v>
      </c>
      <c r="Y12" s="12">
        <v>0.08</v>
      </c>
      <c r="Z12" s="11">
        <v>0</v>
      </c>
      <c r="AA12" s="11">
        <v>4000</v>
      </c>
      <c r="AB12" s="13">
        <v>5</v>
      </c>
      <c r="AC12" s="13">
        <v>6</v>
      </c>
      <c r="AD12" s="13">
        <v>1500</v>
      </c>
      <c r="AE12" s="13">
        <v>1500</v>
      </c>
      <c r="AF12" s="13">
        <v>0</v>
      </c>
      <c r="AG12" s="13">
        <v>0</v>
      </c>
      <c r="AH12" s="13">
        <v>0</v>
      </c>
      <c r="AI12" s="13">
        <v>0</v>
      </c>
      <c r="AJ12" s="18">
        <v>1</v>
      </c>
      <c r="AK12" s="17">
        <v>10</v>
      </c>
      <c r="AL12" s="25">
        <v>0.12836438923395446</v>
      </c>
      <c r="AM12" s="13">
        <v>0.84814938182103183</v>
      </c>
      <c r="AN12" s="13">
        <v>0.99918166939443531</v>
      </c>
      <c r="AO12" s="13">
        <v>0.37219730941704038</v>
      </c>
      <c r="AP12" s="13">
        <v>2.2195283606325074</v>
      </c>
      <c r="AQ12" s="13">
        <f t="shared" si="0"/>
        <v>20000</v>
      </c>
      <c r="AR12" s="13">
        <f t="shared" si="1"/>
        <v>2400</v>
      </c>
      <c r="AS12" s="13">
        <f t="shared" si="2"/>
        <v>0</v>
      </c>
      <c r="AT12" s="13">
        <f t="shared" si="3"/>
        <v>2400</v>
      </c>
      <c r="AU12" s="13">
        <f t="shared" si="4"/>
        <v>22400</v>
      </c>
      <c r="AV12" s="14" t="s">
        <v>7</v>
      </c>
      <c r="AW12" s="13">
        <f t="shared" si="5"/>
        <v>22400</v>
      </c>
      <c r="AX12" s="13">
        <v>0</v>
      </c>
      <c r="AY12" s="13">
        <f t="shared" si="6"/>
        <v>22400</v>
      </c>
    </row>
    <row r="13" spans="1:51" x14ac:dyDescent="0.2">
      <c r="A13" s="8">
        <v>543</v>
      </c>
      <c r="B13" s="9" t="s">
        <v>41</v>
      </c>
      <c r="C13" s="9" t="s">
        <v>18</v>
      </c>
      <c r="D13" s="9" t="s">
        <v>4</v>
      </c>
      <c r="E13" s="9" t="s">
        <v>4</v>
      </c>
      <c r="F13" s="9" t="s">
        <v>39</v>
      </c>
      <c r="G13" s="9" t="s">
        <v>40</v>
      </c>
      <c r="H13" s="9" t="s">
        <v>19</v>
      </c>
      <c r="I13" s="9" t="s">
        <v>13</v>
      </c>
      <c r="J13" s="9" t="s">
        <v>5</v>
      </c>
      <c r="K13" s="9" t="s">
        <v>6</v>
      </c>
      <c r="L13" s="10">
        <v>5</v>
      </c>
      <c r="M13" s="10">
        <v>0</v>
      </c>
      <c r="N13" s="10">
        <v>0</v>
      </c>
      <c r="O13" s="10">
        <v>5</v>
      </c>
      <c r="P13" s="11">
        <v>5000</v>
      </c>
      <c r="Q13" s="11">
        <v>0</v>
      </c>
      <c r="R13" s="11">
        <v>5000</v>
      </c>
      <c r="S13" s="11">
        <v>20000</v>
      </c>
      <c r="T13" s="11">
        <v>0</v>
      </c>
      <c r="U13" s="11">
        <v>20000</v>
      </c>
      <c r="V13" s="11">
        <v>25000</v>
      </c>
      <c r="W13" s="11">
        <v>1000</v>
      </c>
      <c r="X13" s="12">
        <v>0.8</v>
      </c>
      <c r="Y13" s="12">
        <v>0.04</v>
      </c>
      <c r="Z13" s="11">
        <v>0</v>
      </c>
      <c r="AA13" s="11">
        <v>4000</v>
      </c>
      <c r="AB13" s="13">
        <v>5</v>
      </c>
      <c r="AC13" s="13">
        <v>6</v>
      </c>
      <c r="AD13" s="13">
        <v>1500</v>
      </c>
      <c r="AE13" s="13">
        <v>1500</v>
      </c>
      <c r="AF13" s="13">
        <v>0</v>
      </c>
      <c r="AG13" s="13">
        <v>0</v>
      </c>
      <c r="AH13" s="13">
        <v>0</v>
      </c>
      <c r="AI13" s="13">
        <v>0</v>
      </c>
      <c r="AJ13" s="18">
        <v>1</v>
      </c>
      <c r="AK13" s="17">
        <v>10</v>
      </c>
      <c r="AL13" s="25">
        <v>0.12836438923395446</v>
      </c>
      <c r="AM13" s="13">
        <v>0.84814938182103183</v>
      </c>
      <c r="AN13" s="13">
        <v>0.99918166939443531</v>
      </c>
      <c r="AO13" s="13">
        <v>0.37219730941704038</v>
      </c>
      <c r="AP13" s="13">
        <v>2.2195283606325074</v>
      </c>
      <c r="AQ13" s="13">
        <f t="shared" si="0"/>
        <v>20000</v>
      </c>
      <c r="AR13" s="13">
        <f t="shared" si="1"/>
        <v>2400</v>
      </c>
      <c r="AS13" s="13">
        <f t="shared" si="2"/>
        <v>0</v>
      </c>
      <c r="AT13" s="13">
        <f t="shared" si="3"/>
        <v>2400</v>
      </c>
      <c r="AU13" s="13">
        <f t="shared" si="4"/>
        <v>22400</v>
      </c>
      <c r="AV13" s="14" t="s">
        <v>7</v>
      </c>
      <c r="AW13" s="13">
        <f t="shared" si="5"/>
        <v>22400</v>
      </c>
      <c r="AX13" s="13">
        <v>0</v>
      </c>
      <c r="AY13" s="13">
        <f t="shared" si="6"/>
        <v>22400</v>
      </c>
    </row>
    <row r="14" spans="1:51" x14ac:dyDescent="0.2">
      <c r="A14" s="8">
        <v>544</v>
      </c>
      <c r="B14" s="9" t="s">
        <v>42</v>
      </c>
      <c r="C14" s="9" t="s">
        <v>18</v>
      </c>
      <c r="D14" s="9" t="s">
        <v>4</v>
      </c>
      <c r="E14" s="9" t="s">
        <v>4</v>
      </c>
      <c r="F14" s="9" t="s">
        <v>39</v>
      </c>
      <c r="G14" s="9" t="s">
        <v>40</v>
      </c>
      <c r="H14" s="9" t="s">
        <v>19</v>
      </c>
      <c r="I14" s="9" t="s">
        <v>13</v>
      </c>
      <c r="J14" s="9" t="s">
        <v>5</v>
      </c>
      <c r="K14" s="9" t="s">
        <v>6</v>
      </c>
      <c r="L14" s="10">
        <v>5</v>
      </c>
      <c r="M14" s="10">
        <v>0</v>
      </c>
      <c r="N14" s="10">
        <v>0</v>
      </c>
      <c r="O14" s="10">
        <v>5</v>
      </c>
      <c r="P14" s="11">
        <v>5000</v>
      </c>
      <c r="Q14" s="11">
        <v>0</v>
      </c>
      <c r="R14" s="11">
        <v>5000</v>
      </c>
      <c r="S14" s="11">
        <v>20000</v>
      </c>
      <c r="T14" s="11">
        <v>0</v>
      </c>
      <c r="U14" s="11">
        <v>20000</v>
      </c>
      <c r="V14" s="11">
        <v>25000</v>
      </c>
      <c r="W14" s="11">
        <v>1000</v>
      </c>
      <c r="X14" s="12">
        <v>0.8</v>
      </c>
      <c r="Y14" s="12">
        <v>0.04</v>
      </c>
      <c r="Z14" s="11">
        <v>0</v>
      </c>
      <c r="AA14" s="11">
        <v>4000</v>
      </c>
      <c r="AB14" s="13">
        <v>5</v>
      </c>
      <c r="AC14" s="13">
        <v>6</v>
      </c>
      <c r="AD14" s="13">
        <v>1500</v>
      </c>
      <c r="AE14" s="13">
        <v>1500</v>
      </c>
      <c r="AF14" s="13">
        <v>0</v>
      </c>
      <c r="AG14" s="13">
        <v>0</v>
      </c>
      <c r="AH14" s="13">
        <v>0</v>
      </c>
      <c r="AI14" s="13">
        <v>0</v>
      </c>
      <c r="AJ14" s="18">
        <v>1</v>
      </c>
      <c r="AK14" s="17">
        <v>10</v>
      </c>
      <c r="AL14" s="25">
        <v>0.12836438923395446</v>
      </c>
      <c r="AM14" s="13">
        <v>0.84814938182103183</v>
      </c>
      <c r="AN14" s="13">
        <v>0.99918166939443531</v>
      </c>
      <c r="AO14" s="13">
        <v>0.37219730941704038</v>
      </c>
      <c r="AP14" s="13">
        <v>2.2195283606325074</v>
      </c>
      <c r="AQ14" s="13">
        <f t="shared" si="0"/>
        <v>20000</v>
      </c>
      <c r="AR14" s="13">
        <f t="shared" si="1"/>
        <v>2400</v>
      </c>
      <c r="AS14" s="13">
        <f t="shared" si="2"/>
        <v>0</v>
      </c>
      <c r="AT14" s="13">
        <f t="shared" si="3"/>
        <v>2400</v>
      </c>
      <c r="AU14" s="13">
        <f t="shared" si="4"/>
        <v>22400</v>
      </c>
      <c r="AV14" s="14" t="s">
        <v>7</v>
      </c>
      <c r="AW14" s="13">
        <f t="shared" si="5"/>
        <v>22400</v>
      </c>
      <c r="AX14" s="13">
        <v>0</v>
      </c>
      <c r="AY14" s="13">
        <f t="shared" si="6"/>
        <v>22400</v>
      </c>
    </row>
    <row r="15" spans="1:51" x14ac:dyDescent="0.2">
      <c r="A15" s="8">
        <v>545</v>
      </c>
      <c r="B15" s="9" t="s">
        <v>43</v>
      </c>
      <c r="C15" s="9" t="s">
        <v>3</v>
      </c>
      <c r="D15" s="9" t="s">
        <v>4</v>
      </c>
      <c r="E15" s="9" t="s">
        <v>4</v>
      </c>
      <c r="F15" s="9" t="s">
        <v>44</v>
      </c>
      <c r="G15" s="9" t="s">
        <v>20</v>
      </c>
      <c r="H15" s="9" t="s">
        <v>19</v>
      </c>
      <c r="I15" s="9" t="s">
        <v>16</v>
      </c>
      <c r="J15" s="9" t="s">
        <v>5</v>
      </c>
      <c r="K15" s="9" t="s">
        <v>6</v>
      </c>
      <c r="L15" s="10">
        <v>14</v>
      </c>
      <c r="M15" s="10">
        <v>14</v>
      </c>
      <c r="N15" s="10">
        <v>0</v>
      </c>
      <c r="O15" s="10">
        <v>0</v>
      </c>
      <c r="P15" s="11">
        <v>20000</v>
      </c>
      <c r="Q15" s="11">
        <v>20000</v>
      </c>
      <c r="R15" s="11">
        <v>0</v>
      </c>
      <c r="S15" s="11">
        <v>80000</v>
      </c>
      <c r="T15" s="11">
        <v>80000</v>
      </c>
      <c r="U15" s="11">
        <v>0</v>
      </c>
      <c r="V15" s="11">
        <v>100000</v>
      </c>
      <c r="W15" s="11">
        <v>3750</v>
      </c>
      <c r="X15" s="12">
        <v>0.8</v>
      </c>
      <c r="Y15" s="12">
        <v>3.7499999999999999E-2</v>
      </c>
      <c r="Z15" s="11">
        <v>5714.2857142857147</v>
      </c>
      <c r="AA15" s="11">
        <v>0</v>
      </c>
      <c r="AB15" s="13">
        <v>14</v>
      </c>
      <c r="AC15" s="13">
        <v>1</v>
      </c>
      <c r="AD15" s="13">
        <v>1100</v>
      </c>
      <c r="AE15" s="13">
        <v>1100</v>
      </c>
      <c r="AF15" s="13">
        <v>0</v>
      </c>
      <c r="AG15" s="13">
        <v>0</v>
      </c>
      <c r="AH15" s="13">
        <v>0</v>
      </c>
      <c r="AI15" s="13">
        <v>0</v>
      </c>
      <c r="AJ15" s="18">
        <v>62</v>
      </c>
      <c r="AK15" s="17">
        <v>3.4</v>
      </c>
      <c r="AL15" s="25">
        <v>0.39239543726235743</v>
      </c>
      <c r="AM15" s="13">
        <v>0.53580981396408822</v>
      </c>
      <c r="AN15" s="13">
        <v>0.9492635024549918</v>
      </c>
      <c r="AO15" s="13">
        <v>7.623318385650224E-2</v>
      </c>
      <c r="AP15" s="13">
        <v>1.5613065002755824</v>
      </c>
      <c r="AQ15" s="13">
        <f t="shared" si="0"/>
        <v>80000</v>
      </c>
      <c r="AR15" s="13">
        <f t="shared" si="1"/>
        <v>1120</v>
      </c>
      <c r="AS15" s="13">
        <f t="shared" si="2"/>
        <v>0</v>
      </c>
      <c r="AT15" s="13">
        <f t="shared" si="3"/>
        <v>1120</v>
      </c>
      <c r="AU15" s="13">
        <f t="shared" si="4"/>
        <v>81120</v>
      </c>
      <c r="AV15" s="14" t="s">
        <v>7</v>
      </c>
      <c r="AW15" s="13">
        <f t="shared" si="5"/>
        <v>81120</v>
      </c>
      <c r="AX15" s="13">
        <v>0</v>
      </c>
      <c r="AY15" s="13">
        <f t="shared" si="6"/>
        <v>81120</v>
      </c>
    </row>
  </sheetData>
  <autoFilter ref="A5:AY15" xr:uid="{C3C52E82-3D76-4A19-B87E-2FDCB1AB3D17}"/>
  <mergeCells count="41">
    <mergeCell ref="AY1:AY4"/>
    <mergeCell ref="AS1:AS4"/>
    <mergeCell ref="AT1:AT4"/>
    <mergeCell ref="AU1:AU4"/>
    <mergeCell ref="AV1:AV4"/>
    <mergeCell ref="AW1:AW4"/>
    <mergeCell ref="AX1:AX4"/>
    <mergeCell ref="AR1:AR4"/>
    <mergeCell ref="AG2:AG4"/>
    <mergeCell ref="AH2:AH4"/>
    <mergeCell ref="AI2:AI4"/>
    <mergeCell ref="AJ1:AJ4"/>
    <mergeCell ref="AK1:AK4"/>
    <mergeCell ref="AL1:AL4"/>
    <mergeCell ref="AM1:AM4"/>
    <mergeCell ref="AN1:AN4"/>
    <mergeCell ref="AO1:AO4"/>
    <mergeCell ref="AP1:AP4"/>
    <mergeCell ref="AQ1:AQ4"/>
    <mergeCell ref="Y1:Y4"/>
    <mergeCell ref="Z1:Z4"/>
    <mergeCell ref="AA1:AA4"/>
    <mergeCell ref="AB1:AE1"/>
    <mergeCell ref="AF1:AI1"/>
    <mergeCell ref="AB2:AB4"/>
    <mergeCell ref="AC2:AC4"/>
    <mergeCell ref="AD2:AD4"/>
    <mergeCell ref="AE2:AE4"/>
    <mergeCell ref="AF2:AF4"/>
    <mergeCell ref="X1:X4"/>
    <mergeCell ref="A1:A4"/>
    <mergeCell ref="B1:B4"/>
    <mergeCell ref="D1:D4"/>
    <mergeCell ref="E1:E4"/>
    <mergeCell ref="F1:F4"/>
    <mergeCell ref="G1:G4"/>
    <mergeCell ref="H1:K3"/>
    <mergeCell ref="L1:O3"/>
    <mergeCell ref="P1:U3"/>
    <mergeCell ref="V1:V4"/>
    <mergeCell ref="W1:W4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H4:K4" xr:uid="{9B18F9FE-FCB0-4A06-A689-DB24EEFF797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m.3 wg podmiotów i źródła finan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Marta Chłusewicz</cp:lastModifiedBy>
  <dcterms:created xsi:type="dcterms:W3CDTF">2011-08-01T14:22:18Z</dcterms:created>
  <dcterms:modified xsi:type="dcterms:W3CDTF">2021-01-15T13:16:48Z</dcterms:modified>
</cp:coreProperties>
</file>