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ylwester.lisek\Documents\Dokumenty służbowe\064 Strony internet\2026\"/>
    </mc:Choice>
  </mc:AlternateContent>
  <xr:revisionPtr revIDLastSave="0" documentId="13_ncr:1_{150478FB-1CEB-48B3-8F51-3EBC68D33404}" xr6:coauthVersionLast="47" xr6:coauthVersionMax="47" xr10:uidLastSave="{00000000-0000-0000-0000-000000000000}"/>
  <bookViews>
    <workbookView xWindow="18465" yWindow="555" windowWidth="18030" windowHeight="19575" firstSheet="1" activeTab="1" xr2:uid="{00000000-000D-0000-FFFF-FFFF00000000}"/>
  </bookViews>
  <sheets>
    <sheet name="Łącznie" sheetId="1" state="hidden" r:id="rId1"/>
    <sheet name="Poddębice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12" l="1"/>
  <c r="F18" i="1"/>
  <c r="F15" i="1"/>
  <c r="F14" i="1"/>
  <c r="F13" i="1"/>
  <c r="F12" i="1"/>
  <c r="F11" i="1"/>
  <c r="F26" i="1"/>
  <c r="F25" i="1"/>
  <c r="F24" i="1"/>
  <c r="F23" i="1"/>
  <c r="F22" i="1"/>
  <c r="F21" i="1"/>
  <c r="F20" i="1"/>
  <c r="F19" i="1"/>
  <c r="F17" i="1"/>
  <c r="F16" i="1"/>
  <c r="F10" i="1"/>
  <c r="F9" i="1"/>
  <c r="F8" i="1"/>
  <c r="G3" i="1"/>
  <c r="F27" i="1" l="1"/>
</calcChain>
</file>

<file path=xl/sharedStrings.xml><?xml version="1.0" encoding="utf-8"?>
<sst xmlns="http://schemas.openxmlformats.org/spreadsheetml/2006/main" count="136" uniqueCount="118">
  <si>
    <t>Nadleśnictwo</t>
  </si>
  <si>
    <t>Konto dostawca/odbiorca</t>
  </si>
  <si>
    <t>Konto</t>
  </si>
  <si>
    <t> Stan środków pieniężnych </t>
  </si>
  <si>
    <t> zasilenie z podziału wyniku za rok poprzedni </t>
  </si>
  <si>
    <t> Kwota przekazanych darowizn </t>
  </si>
  <si>
    <t>Bełchatów</t>
  </si>
  <si>
    <t>D</t>
  </si>
  <si>
    <t xml:space="preserve">      76 667,44 zł </t>
  </si>
  <si>
    <t xml:space="preserve">                 80 567,44 zł </t>
  </si>
  <si>
    <t>Brzeziny</t>
  </si>
  <si>
    <t>O</t>
  </si>
  <si>
    <t xml:space="preserve">      62 941,18 zł </t>
  </si>
  <si>
    <t xml:space="preserve">               101 941,18 zł </t>
  </si>
  <si>
    <t>Gostynin</t>
  </si>
  <si>
    <t xml:space="preserve">      52 418,28 zł </t>
  </si>
  <si>
    <t xml:space="preserve">                 78 918,28 zł </t>
  </si>
  <si>
    <t>Grotniki</t>
  </si>
  <si>
    <t xml:space="preserve">      80 648,67 zł </t>
  </si>
  <si>
    <t xml:space="preserve">                 95 148,67 zł </t>
  </si>
  <si>
    <t>Kolumna</t>
  </si>
  <si>
    <t xml:space="preserve">      93 280,55 zł </t>
  </si>
  <si>
    <t xml:space="preserve">                 86 780,55 zł </t>
  </si>
  <si>
    <t>Kutno</t>
  </si>
  <si>
    <t xml:space="preserve">      38 636,22 zł </t>
  </si>
  <si>
    <t xml:space="preserve">                 70 136,22 zł </t>
  </si>
  <si>
    <t>Łąck</t>
  </si>
  <si>
    <t xml:space="preserve">      75 906,43 zł </t>
  </si>
  <si>
    <t xml:space="preserve">               105 906,43 zł </t>
  </si>
  <si>
    <t>Opoczno</t>
  </si>
  <si>
    <t xml:space="preserve">      79 858,63 zł </t>
  </si>
  <si>
    <t xml:space="preserve">               101 858,63 zł </t>
  </si>
  <si>
    <t>Piotrków</t>
  </si>
  <si>
    <t xml:space="preserve">      76 298,52 zł </t>
  </si>
  <si>
    <t xml:space="preserve">               101 298,52 zł </t>
  </si>
  <si>
    <t>Płock</t>
  </si>
  <si>
    <t xml:space="preserve">      93 382,03 zł </t>
  </si>
  <si>
    <t xml:space="preserve">                 84 382,03 zł </t>
  </si>
  <si>
    <t>Poddębice</t>
  </si>
  <si>
    <t xml:space="preserve">         9 078,94 zł </t>
  </si>
  <si>
    <t xml:space="preserve">                 70 078,94 zł </t>
  </si>
  <si>
    <t>Przedbórz</t>
  </si>
  <si>
    <t xml:space="preserve">      44 803,32 zł </t>
  </si>
  <si>
    <t xml:space="preserve">                 71 303,32 zł </t>
  </si>
  <si>
    <t>Radomsko</t>
  </si>
  <si>
    <t xml:space="preserve">      79 006,08 zł </t>
  </si>
  <si>
    <t xml:space="preserve">               103 506,08 zł </t>
  </si>
  <si>
    <t>Radziwiłłów</t>
  </si>
  <si>
    <t xml:space="preserve">      53 347,65 zł </t>
  </si>
  <si>
    <t xml:space="preserve">                 85 347,65 zł </t>
  </si>
  <si>
    <t>Skierniewice</t>
  </si>
  <si>
    <t xml:space="preserve">      37 200,00 zł </t>
  </si>
  <si>
    <t xml:space="preserve">                 87 200,00 zł </t>
  </si>
  <si>
    <t>Smardzewice</t>
  </si>
  <si>
    <t xml:space="preserve">      95 449,42 zł </t>
  </si>
  <si>
    <t xml:space="preserve">                 98 049,42 zł </t>
  </si>
  <si>
    <t>Spała</t>
  </si>
  <si>
    <t xml:space="preserve">      60 906,21 zł </t>
  </si>
  <si>
    <t xml:space="preserve">               100 906,21 zł </t>
  </si>
  <si>
    <t>Wieluń</t>
  </si>
  <si>
    <t xml:space="preserve">      72 668,97 zł </t>
  </si>
  <si>
    <t xml:space="preserve">                 85 768,97 zł </t>
  </si>
  <si>
    <t>Złoczew</t>
  </si>
  <si>
    <t xml:space="preserve">      76 815,87 zł </t>
  </si>
  <si>
    <t xml:space="preserve">                 72 315,87 zł </t>
  </si>
  <si>
    <t>Razem:</t>
  </si>
  <si>
    <t xml:space="preserve">                                                                        1 259 314,41 zł </t>
  </si>
  <si>
    <t xml:space="preserve">              630 000,00 zł </t>
  </si>
  <si>
    <t xml:space="preserve">           1 681 414,41 zł </t>
  </si>
  <si>
    <t>DATA ZAWARCIA UMOWY</t>
  </si>
  <si>
    <t>PODMIOT</t>
  </si>
  <si>
    <t>ADRES OBDAROWANEGO</t>
  </si>
  <si>
    <t>KRS</t>
  </si>
  <si>
    <t>NIP</t>
  </si>
  <si>
    <t>CEL</t>
  </si>
  <si>
    <t>Razem</t>
  </si>
  <si>
    <t>LP.</t>
  </si>
  <si>
    <t> KWOTA W ZŁ </t>
  </si>
  <si>
    <t>Ochotnicza Straż Pożarna w Rzepiszewie</t>
  </si>
  <si>
    <t>Rzepiszew 20, 98-240 Szadek</t>
  </si>
  <si>
    <t>0000245190</t>
  </si>
  <si>
    <t>wsparcie celu społecznie użytecznego polegającego na zakupie hydronetki plecakowej, węży, zwijadła do węży, plecaka do pożarów traw i lasów</t>
  </si>
  <si>
    <t>Ochotnicza Straż Pożarna w Zygrach</t>
  </si>
  <si>
    <t>Zygry 1a, 99-232 Zygry</t>
  </si>
  <si>
    <t>wsparcie celu społecznie użytecznego polegającego na zakupie mundurów</t>
  </si>
  <si>
    <t>Ochotnicza Straż Pożarna w Truskawcu</t>
  </si>
  <si>
    <t>Truskawiec, 99-220 Wartkowice</t>
  </si>
  <si>
    <t>wsparcie celu społecznie użytecznego polegającego na zakupie ubrań koszarowych piaskowych</t>
  </si>
  <si>
    <t>Ochotnicza Straż Pożarna w Borkach Prusinowskich</t>
  </si>
  <si>
    <t>Borki Prusinowskie 36, 98-240 Szadek</t>
  </si>
  <si>
    <t>wsparcie celu społecznie użytecznego polegającego na zakupie sprżetu ratowniczego - kapsuły zewnętrznej defiblyratora AED </t>
  </si>
  <si>
    <t>Ochotnicza Straż Pożarna w Żernikach</t>
  </si>
  <si>
    <t>Żerniki 5, 99-232 Zadzim</t>
  </si>
  <si>
    <t>wsparcie celu społecznie użytecznego polegającego na przeznaczeniu kwoty na wkład własny do zakupu samochodu ratowniczo-gaśniczego</t>
  </si>
  <si>
    <t>0000208570</t>
  </si>
  <si>
    <t>0000194205</t>
  </si>
  <si>
    <t>0000232739</t>
  </si>
  <si>
    <t>0000493414</t>
  </si>
  <si>
    <t>wsparcie celu społecznie użytecznego polegającego na zakupie sprzętu służącego do gaszenia pożarów lasu</t>
  </si>
  <si>
    <t>Ochotnicza Straż Pożarna w Kazimierzu</t>
  </si>
  <si>
    <t>Kazimierz, ul. Paderewskiego 4, 95-083 Lutomiersk</t>
  </si>
  <si>
    <t>0000154931</t>
  </si>
  <si>
    <t>Fundacja Pomocy Leśnikom w Krośnie</t>
  </si>
  <si>
    <t>0000040564</t>
  </si>
  <si>
    <t>ul. Bieszczadzka 2, 38-400 Krosno</t>
  </si>
  <si>
    <t>Ochotnicza Straż Pożarna w Jeżewie</t>
  </si>
  <si>
    <t>Jeżew 25, 99-232 Zadzim</t>
  </si>
  <si>
    <t>0000876047</t>
  </si>
  <si>
    <t>wsparcie celu społecznie użytecznego polegającego na zakupie samochodu gaśniczego</t>
  </si>
  <si>
    <t xml:space="preserve">wsparcie finansowe rehabilitacji </t>
  </si>
  <si>
    <t>Zarząd Oddziału Powiatowego Związku OSP RP w Pabianicach</t>
  </si>
  <si>
    <t>ul. Kilińskiego 4, 95-200 Pabianice</t>
  </si>
  <si>
    <t>0000116212</t>
  </si>
  <si>
    <t>wsparcie celu społecznie użytecznego polegającego na organizacji, zakupie nagród i medali dla uczestników eliminacji powiatowych Ogólnopolskiego Konkursu "Młodzież Zapobiega Pożarom" oraz zawodów sportowo-pożarniczych Młodzieżowych Drużyn Pożarniczych</t>
  </si>
  <si>
    <t>Ochotnicza Straż Pożarna w Luboli</t>
  </si>
  <si>
    <t>Lubola 76A, 99-235 Pęczniew</t>
  </si>
  <si>
    <t>0000236950</t>
  </si>
  <si>
    <t>wsparcie celu społecznie użytecznego polegającego na zakupie umundurowania i sprzętu szkoleniowego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</si>
</sst>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164" formatCode="#,##0.00\ [$zł-415]"/>
  </numFmts>
  <fonts count="11" x14ac:knownFonts="1">
    <font>
      <sz val="11"/>
      <color theme="1"/>
      <name val="Calibri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9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Calibri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CBA7A"/>
        <bgColor rgb="FFFCBA7A"/>
      </patternFill>
    </fill>
    <fill>
      <patternFill patternType="solid">
        <fgColor rgb="FF84C87D"/>
        <bgColor rgb="FF84C87D"/>
      </patternFill>
    </fill>
    <fill>
      <patternFill patternType="solid">
        <fgColor rgb="FFFBAD78"/>
        <bgColor rgb="FFFBAD78"/>
      </patternFill>
    </fill>
    <fill>
      <patternFill patternType="solid">
        <fgColor rgb="FFBBD881"/>
        <bgColor rgb="FFBBD881"/>
      </patternFill>
    </fill>
    <fill>
      <patternFill patternType="solid">
        <fgColor rgb="FFFFEB84"/>
        <bgColor rgb="FFFFEB84"/>
      </patternFill>
    </fill>
    <fill>
      <patternFill patternType="solid">
        <fgColor rgb="FFF8696B"/>
        <bgColor rgb="FFF8696B"/>
      </patternFill>
    </fill>
    <fill>
      <patternFill patternType="solid">
        <fgColor rgb="FF63BE7B"/>
        <bgColor rgb="FF63BE7B"/>
      </patternFill>
    </fill>
    <fill>
      <patternFill patternType="solid">
        <fgColor rgb="FF85C87D"/>
        <bgColor rgb="FF85C87D"/>
      </patternFill>
    </fill>
    <fill>
      <patternFill patternType="solid">
        <fgColor rgb="FF89C97E"/>
        <bgColor rgb="FF89C97E"/>
      </patternFill>
    </fill>
    <fill>
      <patternFill patternType="solid">
        <fgColor rgb="FFFDD880"/>
        <bgColor rgb="FFFDD880"/>
      </patternFill>
    </fill>
    <fill>
      <patternFill patternType="solid">
        <fgColor rgb="FFF8726C"/>
        <bgColor rgb="FFF8726C"/>
      </patternFill>
    </fill>
    <fill>
      <patternFill patternType="solid">
        <fgColor rgb="FF77C47D"/>
        <bgColor rgb="FF77C47D"/>
      </patternFill>
    </fill>
    <fill>
      <patternFill patternType="solid">
        <fgColor rgb="FFFEDF81"/>
        <bgColor rgb="FFFEDF81"/>
      </patternFill>
    </fill>
    <fill>
      <patternFill patternType="solid">
        <fgColor rgb="FFFCEB84"/>
        <bgColor rgb="FFFCEB84"/>
      </patternFill>
    </fill>
    <fill>
      <patternFill patternType="solid">
        <fgColor rgb="FFA4D17F"/>
        <bgColor rgb="FFA4D17F"/>
      </patternFill>
    </fill>
    <fill>
      <patternFill patternType="solid">
        <fgColor rgb="FF8CCA7E"/>
        <bgColor rgb="FF8CCA7E"/>
      </patternFill>
    </fill>
    <fill>
      <patternFill patternType="solid">
        <fgColor rgb="FFFEE382"/>
        <bgColor rgb="FFFEE382"/>
      </patternFill>
    </fill>
    <fill>
      <patternFill patternType="solid">
        <fgColor rgb="FFF87A6E"/>
        <bgColor rgb="FFF87A6E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2" fillId="9" borderId="7" xfId="0" applyFont="1" applyFill="1" applyBorder="1" applyAlignment="1">
      <alignment horizontal="left"/>
    </xf>
    <xf numFmtId="0" fontId="2" fillId="10" borderId="7" xfId="0" applyFont="1" applyFill="1" applyBorder="1" applyAlignment="1">
      <alignment horizontal="left"/>
    </xf>
    <xf numFmtId="0" fontId="2" fillId="11" borderId="7" xfId="0" applyFont="1" applyFill="1" applyBorder="1" applyAlignment="1">
      <alignment horizontal="left"/>
    </xf>
    <xf numFmtId="0" fontId="2" fillId="12" borderId="7" xfId="0" applyFont="1" applyFill="1" applyBorder="1" applyAlignment="1">
      <alignment horizontal="left"/>
    </xf>
    <xf numFmtId="0" fontId="2" fillId="13" borderId="7" xfId="0" applyFont="1" applyFill="1" applyBorder="1" applyAlignment="1">
      <alignment horizontal="left"/>
    </xf>
    <xf numFmtId="0" fontId="2" fillId="14" borderId="7" xfId="0" applyFont="1" applyFill="1" applyBorder="1" applyAlignment="1">
      <alignment horizontal="left"/>
    </xf>
    <xf numFmtId="0" fontId="2" fillId="15" borderId="7" xfId="0" applyFont="1" applyFill="1" applyBorder="1" applyAlignment="1">
      <alignment horizontal="left"/>
    </xf>
    <xf numFmtId="0" fontId="2" fillId="16" borderId="7" xfId="0" applyFont="1" applyFill="1" applyBorder="1" applyAlignment="1">
      <alignment horizontal="left"/>
    </xf>
    <xf numFmtId="0" fontId="2" fillId="17" borderId="7" xfId="0" applyFont="1" applyFill="1" applyBorder="1" applyAlignment="1">
      <alignment horizontal="left"/>
    </xf>
    <xf numFmtId="0" fontId="2" fillId="18" borderId="7" xfId="0" applyFont="1" applyFill="1" applyBorder="1" applyAlignment="1">
      <alignment horizontal="left"/>
    </xf>
    <xf numFmtId="0" fontId="2" fillId="19" borderId="7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 vertical="center"/>
    </xf>
    <xf numFmtId="0" fontId="2" fillId="20" borderId="1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164" fontId="1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6" fontId="1" fillId="0" borderId="0" xfId="0" applyNumberFormat="1" applyFont="1" applyAlignment="1">
      <alignment horizontal="center" vertical="center"/>
    </xf>
    <xf numFmtId="0" fontId="2" fillId="22" borderId="7" xfId="0" applyFont="1" applyFill="1" applyBorder="1" applyAlignment="1">
      <alignment horizontal="center" vertical="center" wrapText="1"/>
    </xf>
    <xf numFmtId="14" fontId="8" fillId="23" borderId="7" xfId="0" applyNumberFormat="1" applyFont="1" applyFill="1" applyBorder="1" applyAlignment="1">
      <alignment horizontal="center" vertical="center" wrapText="1"/>
    </xf>
    <xf numFmtId="0" fontId="8" fillId="23" borderId="7" xfId="0" applyFont="1" applyFill="1" applyBorder="1" applyAlignment="1">
      <alignment horizontal="center" vertical="center" wrapText="1"/>
    </xf>
    <xf numFmtId="0" fontId="8" fillId="24" borderId="7" xfId="0" applyFont="1" applyFill="1" applyBorder="1" applyAlignment="1">
      <alignment horizontal="center" vertical="center" wrapText="1"/>
    </xf>
    <xf numFmtId="0" fontId="0" fillId="24" borderId="0" xfId="0" applyFill="1" applyAlignment="1">
      <alignment horizontal="left"/>
    </xf>
    <xf numFmtId="0" fontId="0" fillId="24" borderId="0" xfId="0" applyFill="1"/>
    <xf numFmtId="49" fontId="8" fillId="23" borderId="7" xfId="0" applyNumberFormat="1" applyFont="1" applyFill="1" applyBorder="1" applyAlignment="1">
      <alignment horizontal="center" vertical="center" wrapText="1"/>
    </xf>
    <xf numFmtId="0" fontId="2" fillId="25" borderId="7" xfId="0" applyFont="1" applyFill="1" applyBorder="1" applyAlignment="1">
      <alignment horizontal="center" vertical="center" wrapText="1"/>
    </xf>
    <xf numFmtId="14" fontId="2" fillId="25" borderId="7" xfId="0" applyNumberFormat="1" applyFont="1" applyFill="1" applyBorder="1" applyAlignment="1">
      <alignment horizontal="center" vertical="center" wrapText="1"/>
    </xf>
    <xf numFmtId="49" fontId="2" fillId="25" borderId="7" xfId="0" applyNumberFormat="1" applyFont="1" applyFill="1" applyBorder="1" applyAlignment="1">
      <alignment horizontal="center" vertical="center" wrapText="1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14" fontId="2" fillId="26" borderId="7" xfId="0" applyNumberFormat="1" applyFont="1" applyFill="1" applyBorder="1" applyAlignment="1">
      <alignment horizontal="center" vertical="center" wrapText="1"/>
    </xf>
    <xf numFmtId="14" fontId="2" fillId="22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2" fillId="24" borderId="7" xfId="0" applyFont="1" applyFill="1" applyBorder="1" applyAlignment="1">
      <alignment horizontal="center" vertical="center" wrapText="1"/>
    </xf>
    <xf numFmtId="0" fontId="5" fillId="21" borderId="10" xfId="0" applyFont="1" applyFill="1" applyBorder="1" applyAlignment="1">
      <alignment horizontal="center" vertical="center"/>
    </xf>
    <xf numFmtId="0" fontId="5" fillId="21" borderId="11" xfId="0" applyFont="1" applyFill="1" applyBorder="1" applyAlignment="1">
      <alignment horizontal="center" vertical="center"/>
    </xf>
    <xf numFmtId="0" fontId="6" fillId="21" borderId="2" xfId="0" applyFont="1" applyFill="1" applyBorder="1" applyAlignment="1">
      <alignment horizontal="center" vertical="center"/>
    </xf>
    <xf numFmtId="0" fontId="6" fillId="21" borderId="1" xfId="0" applyFont="1" applyFill="1" applyBorder="1" applyAlignment="1">
      <alignment horizontal="center" vertical="center"/>
    </xf>
    <xf numFmtId="0" fontId="5" fillId="21" borderId="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27" borderId="7" xfId="0" applyFont="1" applyFill="1" applyBorder="1" applyAlignment="1">
      <alignment horizontal="center" vertical="center" wrapText="1"/>
    </xf>
    <xf numFmtId="14" fontId="8" fillId="27" borderId="7" xfId="0" applyNumberFormat="1" applyFont="1" applyFill="1" applyBorder="1" applyAlignment="1">
      <alignment horizontal="center" vertical="center" wrapText="1"/>
    </xf>
    <xf numFmtId="14" fontId="8" fillId="28" borderId="7" xfId="0" applyNumberFormat="1" applyFont="1" applyFill="1" applyBorder="1" applyAlignment="1">
      <alignment horizontal="center" vertical="center" wrapText="1"/>
    </xf>
    <xf numFmtId="0" fontId="8" fillId="28" borderId="7" xfId="0" applyFont="1" applyFill="1" applyBorder="1" applyAlignment="1">
      <alignment horizontal="center" vertical="center" wrapText="1"/>
    </xf>
    <xf numFmtId="1" fontId="2" fillId="22" borderId="7" xfId="0" applyNumberFormat="1" applyFont="1" applyFill="1" applyBorder="1" applyAlignment="1">
      <alignment horizontal="center" vertical="center" wrapText="1"/>
    </xf>
    <xf numFmtId="1" fontId="8" fillId="24" borderId="7" xfId="0" applyNumberFormat="1" applyFont="1" applyFill="1" applyBorder="1" applyAlignment="1">
      <alignment horizontal="center" vertical="center" wrapText="1"/>
    </xf>
    <xf numFmtId="1" fontId="2" fillId="26" borderId="7" xfId="0" applyNumberFormat="1" applyFont="1" applyFill="1" applyBorder="1" applyAlignment="1">
      <alignment horizontal="center" vertical="center" wrapText="1"/>
    </xf>
    <xf numFmtId="1" fontId="8" fillId="27" borderId="7" xfId="0" applyNumberFormat="1" applyFont="1" applyFill="1" applyBorder="1" applyAlignment="1">
      <alignment horizontal="center" vertical="center" wrapText="1"/>
    </xf>
    <xf numFmtId="1" fontId="8" fillId="28" borderId="7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49" fontId="8" fillId="27" borderId="7" xfId="0" applyNumberFormat="1" applyFont="1" applyFill="1" applyBorder="1" applyAlignment="1">
      <alignment horizontal="center" vertical="center" wrapText="1"/>
    </xf>
    <xf numFmtId="49" fontId="8" fillId="28" borderId="7" xfId="0" applyNumberFormat="1" applyFont="1" applyFill="1" applyBorder="1" applyAlignment="1">
      <alignment horizontal="center" vertical="center" wrapText="1"/>
    </xf>
    <xf numFmtId="16" fontId="0" fillId="0" borderId="0" xfId="0" applyNumberFormat="1" applyAlignment="1">
      <alignment horizontal="left"/>
    </xf>
    <xf numFmtId="14" fontId="0" fillId="0" borderId="0" xfId="0" applyNumberFormat="1"/>
    <xf numFmtId="0" fontId="8" fillId="24" borderId="12" xfId="0" applyFont="1" applyFill="1" applyBorder="1" applyAlignment="1">
      <alignment horizontal="center" vertical="center" wrapText="1"/>
    </xf>
    <xf numFmtId="14" fontId="2" fillId="22" borderId="1" xfId="0" applyNumberFormat="1" applyFont="1" applyFill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center" vertical="center" wrapText="1"/>
    </xf>
    <xf numFmtId="49" fontId="2" fillId="22" borderId="1" xfId="0" applyNumberFormat="1" applyFont="1" applyFill="1" applyBorder="1" applyAlignment="1">
      <alignment horizontal="center" vertical="center" wrapText="1"/>
    </xf>
    <xf numFmtId="1" fontId="2" fillId="22" borderId="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2" borderId="12" xfId="0" applyFont="1" applyFill="1" applyBorder="1" applyAlignment="1">
      <alignment horizontal="center" vertical="center" wrapText="1"/>
    </xf>
    <xf numFmtId="14" fontId="7" fillId="22" borderId="1" xfId="0" applyNumberFormat="1" applyFont="1" applyFill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prstGeom prst="rect">
          <a:avLst/>
        </a:prstGeom>
        <a:noFill/>
        <a:ln>
          <a:noFill/>
        </a:ln>
      </c:spPr>
      <c:txPr>
        <a:bodyPr/>
        <a:lstStyle/>
        <a:p>
          <a:pPr>
            <a:defRPr sz="1400" b="0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776"/>
          <c:y val="0.14887"/>
          <c:w val="0.86912"/>
          <c:h val="0.55235000000000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Łącznie!$F$4</c:f>
              <c:strCache>
                <c:ptCount val="1"/>
                <c:pt idx="0">
                  <c:v> Kwota przekazanych darowizn </c:v>
                </c:pt>
              </c:strCache>
            </c:strRef>
          </c:tx>
          <c:spPr>
            <a:prstGeom prst="rect">
              <a:avLst/>
            </a:prstGeom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2"/>
              <c:layout>
                <c:manualLayout>
                  <c:x val="-4.040000000000000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DB-4BD5-BEF1-FEBB54CFF412}"/>
                </c:ext>
              </c:extLst>
            </c:dLbl>
            <c:dLbl>
              <c:idx val="3"/>
              <c:layout>
                <c:manualLayout>
                  <c:x val="0"/>
                  <c:y val="-2.8600000000000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DB-4BD5-BEF1-FEBB54CFF412}"/>
                </c:ext>
              </c:extLst>
            </c:dLbl>
            <c:dLbl>
              <c:idx val="4"/>
              <c:layout>
                <c:manualLayout>
                  <c:x val="-6.7000000000000002E-3"/>
                  <c:y val="-4.01600000000000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DB-4BD5-BEF1-FEBB54CFF412}"/>
                </c:ext>
              </c:extLst>
            </c:dLbl>
            <c:dLbl>
              <c:idx val="5"/>
              <c:layout>
                <c:manualLayout>
                  <c:x val="-5.3600000000000002E-3"/>
                  <c:y val="2.8600000000000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DB-4BD5-BEF1-FEBB54CFF412}"/>
                </c:ext>
              </c:extLst>
            </c:dLbl>
            <c:dLbl>
              <c:idx val="6"/>
              <c:layout>
                <c:manualLayout>
                  <c:x val="1.34E-3"/>
                  <c:y val="-2.00800000000000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DB-4BD5-BEF1-FEBB54CFF412}"/>
                </c:ext>
              </c:extLst>
            </c:dLbl>
            <c:dLbl>
              <c:idx val="11"/>
              <c:layout>
                <c:manualLayout>
                  <c:x val="-8.0400000000000003E-3"/>
                  <c:y val="5.72999999999999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DB-4BD5-BEF1-FEBB54CFF412}"/>
                </c:ext>
              </c:extLst>
            </c:dLbl>
            <c:dLbl>
              <c:idx val="12"/>
              <c:layout>
                <c:manualLayout>
                  <c:x val="8.0400000000000003E-3"/>
                  <c:y val="-2.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DB-4BD5-BEF1-FEBB54CFF412}"/>
                </c:ext>
              </c:extLst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(Łącznie!$A$5:$A$6,Łącznie!$A$8:$A$26)</c:f>
              <c:strCache>
                <c:ptCount val="21"/>
                <c:pt idx="2">
                  <c:v>Bełchatów</c:v>
                </c:pt>
                <c:pt idx="3">
                  <c:v>Brzeziny</c:v>
                </c:pt>
                <c:pt idx="4">
                  <c:v>Gostynin</c:v>
                </c:pt>
                <c:pt idx="5">
                  <c:v>Grotniki</c:v>
                </c:pt>
                <c:pt idx="6">
                  <c:v>Kolumna</c:v>
                </c:pt>
                <c:pt idx="7">
                  <c:v>Kutno</c:v>
                </c:pt>
                <c:pt idx="8">
                  <c:v>Łąck</c:v>
                </c:pt>
                <c:pt idx="9">
                  <c:v>Opoczno</c:v>
                </c:pt>
                <c:pt idx="10">
                  <c:v>Piotrków</c:v>
                </c:pt>
                <c:pt idx="11">
                  <c:v>Płock</c:v>
                </c:pt>
                <c:pt idx="12">
                  <c:v>Poddębice</c:v>
                </c:pt>
                <c:pt idx="13">
                  <c:v>Przedbórz</c:v>
                </c:pt>
                <c:pt idx="14">
                  <c:v>Radomsko</c:v>
                </c:pt>
                <c:pt idx="15">
                  <c:v>Radziwiłłów</c:v>
                </c:pt>
                <c:pt idx="16">
                  <c:v>Skierniewice</c:v>
                </c:pt>
                <c:pt idx="17">
                  <c:v>Smardzewice</c:v>
                </c:pt>
                <c:pt idx="18">
                  <c:v>Spała</c:v>
                </c:pt>
                <c:pt idx="19">
                  <c:v>Wieluń</c:v>
                </c:pt>
                <c:pt idx="20">
                  <c:v>Złoczew</c:v>
                </c:pt>
              </c:strCache>
            </c:strRef>
          </c:cat>
          <c:val>
            <c:numRef>
              <c:f>(Łącznie!$F$5:$F$6,Łącznie!$F$8:$F$26)</c:f>
              <c:numCache>
                <c:formatCode>General</c:formatCode>
                <c:ptCount val="21"/>
                <c:pt idx="2" formatCode="#\ ##0.00\ [$zł-415]">
                  <c:v>0</c:v>
                </c:pt>
                <c:pt idx="3" formatCode="#\ ##0.00\ [$zł-415]">
                  <c:v>0</c:v>
                </c:pt>
                <c:pt idx="4" formatCode="#\ ##0.00\ [$zł-415]">
                  <c:v>0</c:v>
                </c:pt>
                <c:pt idx="5" formatCode="#\ ##0.00\ [$zł-415]">
                  <c:v>0</c:v>
                </c:pt>
                <c:pt idx="6" formatCode="#\ ##0.00\ [$zł-415]">
                  <c:v>0</c:v>
                </c:pt>
                <c:pt idx="7" formatCode="#\ ##0.00\ [$zł-415]">
                  <c:v>0</c:v>
                </c:pt>
                <c:pt idx="8" formatCode="#\ ##0.00\ [$zł-415]">
                  <c:v>0</c:v>
                </c:pt>
                <c:pt idx="9" formatCode="#\ ##0.00\ [$zł-415]">
                  <c:v>0</c:v>
                </c:pt>
                <c:pt idx="10" formatCode="#\ ##0.00\ [$zł-415]">
                  <c:v>0</c:v>
                </c:pt>
                <c:pt idx="11" formatCode="#\ ##0.00\ [$zł-415]">
                  <c:v>0</c:v>
                </c:pt>
                <c:pt idx="12" formatCode="#\ ##0.00\ [$zł-415]">
                  <c:v>0</c:v>
                </c:pt>
                <c:pt idx="13" formatCode="#\ ##0.00\ [$zł-415]">
                  <c:v>0</c:v>
                </c:pt>
                <c:pt idx="14" formatCode="#\ ##0.00\ [$zł-415]">
                  <c:v>0</c:v>
                </c:pt>
                <c:pt idx="15" formatCode="#\ ##0.00\ [$zł-415]">
                  <c:v>0</c:v>
                </c:pt>
                <c:pt idx="16" formatCode="#\ ##0.00\ [$zł-415]">
                  <c:v>0</c:v>
                </c:pt>
                <c:pt idx="17" formatCode="#\ ##0.00\ [$zł-415]">
                  <c:v>0</c:v>
                </c:pt>
                <c:pt idx="18" formatCode="#\ ##0.00\ [$zł-415]">
                  <c:v>0</c:v>
                </c:pt>
                <c:pt idx="19" formatCode="#\ ##0.00\ [$zł-415]">
                  <c:v>0</c:v>
                </c:pt>
                <c:pt idx="20" formatCode="#\ ##0.00\ [$zł-415]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DB-4BD5-BEF1-FEBB54CFF4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eparator> </c:separator>
        </c:dLbls>
        <c:gapWidth val="219"/>
        <c:overlap val="-25"/>
        <c:axId val="1866169510"/>
        <c:axId val="1866169511"/>
      </c:barChart>
      <c:catAx>
        <c:axId val="18661695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66169511"/>
        <c:crosses val="autoZero"/>
        <c:auto val="1"/>
        <c:lblAlgn val="ctr"/>
        <c:lblOffset val="100"/>
        <c:tickMarkSkip val="1"/>
        <c:noMultiLvlLbl val="0"/>
      </c:catAx>
      <c:valAx>
        <c:axId val="1866169511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66169510"/>
        <c:crosses val="autoZero"/>
        <c:crossBetween val="between"/>
      </c:valAx>
      <c:spPr>
        <a:prstGeom prst="rect">
          <a:avLst/>
        </a:prstGeom>
        <a:noFill/>
        <a:ln>
          <a:noFill/>
        </a:ln>
      </c:spPr>
    </c:plotArea>
    <c:legend>
      <c:legendPos val="b"/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xfrm>
      <a:off x="7591423" y="480245"/>
      <a:ext cx="7070400" cy="331920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lstStyle/>
    <a:p>
      <a:pPr>
        <a:defRPr sz="1000">
          <a:solidFill>
            <a:schemeClr val="tx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380998</xdr:colOff>
      <xdr:row>2</xdr:row>
      <xdr:rowOff>118295</xdr:rowOff>
    </xdr:from>
    <xdr:to>
      <xdr:col>19</xdr:col>
      <xdr:colOff>136198</xdr:colOff>
      <xdr:row>20</xdr:row>
      <xdr:rowOff>113270</xdr:rowOff>
    </xdr:to>
    <xdr:graphicFrame macro="">
      <xdr:nvGraphicFramePr>
        <xdr:cNvPr id="1866169473" name="Wykres 1866169472">
          <a:extLst>
            <a:ext uri="{FF2B5EF4-FFF2-40B4-BE49-F238E27FC236}">
              <a16:creationId xmlns:a16="http://schemas.microsoft.com/office/drawing/2014/main" id="{00000000-0008-0000-0000-0000817C3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78"/>
  <sheetViews>
    <sheetView workbookViewId="0"/>
  </sheetViews>
  <sheetFormatPr defaultRowHeight="15" x14ac:dyDescent="0.25"/>
  <cols>
    <col min="1" max="1" width="13.85546875" customWidth="1"/>
    <col min="2" max="3" width="9.5703125" customWidth="1"/>
    <col min="4" max="4" width="14.28515625" customWidth="1"/>
    <col min="5" max="5" width="19.5703125" customWidth="1"/>
    <col min="6" max="6" width="21.140625" style="1" customWidth="1"/>
    <col min="7" max="7" width="21.140625" customWidth="1"/>
  </cols>
  <sheetData>
    <row r="2" spans="1:17" x14ac:dyDescent="0.25">
      <c r="A2" s="2"/>
      <c r="B2" s="2"/>
      <c r="C2" s="2"/>
      <c r="D2" s="2"/>
      <c r="E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9.5" customHeight="1" x14ac:dyDescent="0.25">
      <c r="A3" s="3"/>
      <c r="B3" s="3"/>
      <c r="C3" s="3"/>
      <c r="D3" s="4">
        <v>45657</v>
      </c>
      <c r="E3" s="3"/>
      <c r="F3" s="5"/>
      <c r="G3" s="6">
        <f ca="1">TODAY()</f>
        <v>46153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96" t="s">
        <v>0</v>
      </c>
      <c r="B4" s="93" t="s">
        <v>1</v>
      </c>
      <c r="C4" s="93" t="s">
        <v>2</v>
      </c>
      <c r="D4" s="93" t="s">
        <v>3</v>
      </c>
      <c r="E4" s="93" t="s">
        <v>4</v>
      </c>
      <c r="F4" s="93" t="s">
        <v>5</v>
      </c>
      <c r="G4" s="93" t="s">
        <v>3</v>
      </c>
      <c r="H4" s="2"/>
      <c r="I4" s="89"/>
      <c r="J4" s="89"/>
      <c r="K4" s="89"/>
      <c r="L4" s="89"/>
      <c r="M4" s="89"/>
      <c r="N4" s="89"/>
      <c r="O4" s="89"/>
      <c r="P4" s="89"/>
      <c r="Q4" s="89"/>
    </row>
    <row r="5" spans="1:17" x14ac:dyDescent="0.25">
      <c r="A5" s="97"/>
      <c r="B5" s="94"/>
      <c r="C5" s="94"/>
      <c r="D5" s="94"/>
      <c r="E5" s="94"/>
      <c r="F5" s="94"/>
      <c r="G5" s="94"/>
      <c r="H5" s="2"/>
      <c r="I5" s="89"/>
      <c r="J5" s="89"/>
      <c r="K5" s="89"/>
      <c r="L5" s="89"/>
      <c r="M5" s="89"/>
      <c r="N5" s="89"/>
      <c r="O5" s="89"/>
      <c r="P5" s="89"/>
      <c r="Q5" s="89"/>
    </row>
    <row r="6" spans="1:17" x14ac:dyDescent="0.25">
      <c r="A6" s="98"/>
      <c r="B6" s="95"/>
      <c r="C6" s="95"/>
      <c r="D6" s="95"/>
      <c r="E6" s="95"/>
      <c r="F6" s="95"/>
      <c r="G6" s="95"/>
      <c r="H6" s="2"/>
      <c r="I6" s="89"/>
      <c r="J6" s="89"/>
      <c r="K6" s="89"/>
      <c r="L6" s="89"/>
      <c r="M6" s="89"/>
      <c r="N6" s="89"/>
      <c r="O6" s="89"/>
      <c r="P6" s="89"/>
      <c r="Q6" s="89"/>
    </row>
    <row r="7" spans="1:17" x14ac:dyDescent="0.25">
      <c r="A7" s="7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25">
      <c r="A8" s="9" t="s">
        <v>6</v>
      </c>
      <c r="B8" s="10" t="s">
        <v>7</v>
      </c>
      <c r="C8" s="11">
        <v>24900902</v>
      </c>
      <c r="D8" s="12" t="s">
        <v>8</v>
      </c>
      <c r="E8" s="12"/>
      <c r="F8" s="13" t="e">
        <f>#REF!</f>
        <v>#REF!</v>
      </c>
      <c r="G8" s="14" t="s">
        <v>9</v>
      </c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A9" s="9" t="s">
        <v>10</v>
      </c>
      <c r="B9" s="10" t="s">
        <v>11</v>
      </c>
      <c r="C9" s="11">
        <v>24903323</v>
      </c>
      <c r="D9" s="12" t="s">
        <v>12</v>
      </c>
      <c r="E9" s="12"/>
      <c r="F9" s="13" t="e">
        <f>#REF!</f>
        <v>#REF!</v>
      </c>
      <c r="G9" s="15" t="s">
        <v>13</v>
      </c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25">
      <c r="A10" s="9" t="s">
        <v>14</v>
      </c>
      <c r="B10" s="10" t="s">
        <v>7</v>
      </c>
      <c r="C10" s="11">
        <v>24900900</v>
      </c>
      <c r="D10" s="12" t="s">
        <v>15</v>
      </c>
      <c r="E10" s="12"/>
      <c r="F10" s="13" t="e">
        <f>#REF!</f>
        <v>#REF!</v>
      </c>
      <c r="G10" s="16" t="s">
        <v>16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25">
      <c r="A11" s="9" t="s">
        <v>17</v>
      </c>
      <c r="B11" s="10" t="s">
        <v>7</v>
      </c>
      <c r="C11" s="11">
        <v>24903823</v>
      </c>
      <c r="D11" s="12" t="s">
        <v>18</v>
      </c>
      <c r="E11" s="12"/>
      <c r="F11" s="13" t="e">
        <f>#REF!</f>
        <v>#REF!</v>
      </c>
      <c r="G11" s="17" t="s">
        <v>19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25">
      <c r="A12" s="9" t="s">
        <v>20</v>
      </c>
      <c r="B12" s="10" t="s">
        <v>7</v>
      </c>
      <c r="C12" s="11">
        <v>24900987</v>
      </c>
      <c r="D12" s="12" t="s">
        <v>21</v>
      </c>
      <c r="E12" s="12"/>
      <c r="F12" s="13" t="e">
        <f>#REF!</f>
        <v>#REF!</v>
      </c>
      <c r="G12" s="18" t="s">
        <v>22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5">
      <c r="A13" s="9" t="s">
        <v>23</v>
      </c>
      <c r="B13" s="10" t="s">
        <v>11</v>
      </c>
      <c r="C13" s="11">
        <v>24900937</v>
      </c>
      <c r="D13" s="12" t="s">
        <v>24</v>
      </c>
      <c r="E13" s="12"/>
      <c r="F13" s="13" t="e">
        <f>#REF!</f>
        <v>#REF!</v>
      </c>
      <c r="G13" s="19" t="s">
        <v>25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5">
      <c r="A14" s="9" t="s">
        <v>26</v>
      </c>
      <c r="B14" s="10" t="s">
        <v>7</v>
      </c>
      <c r="C14" s="11">
        <v>24902834</v>
      </c>
      <c r="D14" s="12" t="s">
        <v>27</v>
      </c>
      <c r="E14" s="12"/>
      <c r="F14" s="13" t="e">
        <f>#REF!</f>
        <v>#REF!</v>
      </c>
      <c r="G14" s="20" t="s">
        <v>28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5">
      <c r="A15" s="9" t="s">
        <v>29</v>
      </c>
      <c r="B15" s="10" t="s">
        <v>11</v>
      </c>
      <c r="C15" s="11">
        <v>24901121</v>
      </c>
      <c r="D15" s="12" t="s">
        <v>30</v>
      </c>
      <c r="E15" s="12"/>
      <c r="F15" s="13" t="e">
        <f>#REF!</f>
        <v>#REF!</v>
      </c>
      <c r="G15" s="21" t="s">
        <v>31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5">
      <c r="A16" s="9" t="s">
        <v>32</v>
      </c>
      <c r="B16" s="10" t="s">
        <v>7</v>
      </c>
      <c r="C16" s="11">
        <v>24902111</v>
      </c>
      <c r="D16" s="12" t="s">
        <v>33</v>
      </c>
      <c r="E16" s="12"/>
      <c r="F16" s="13" t="e">
        <f>#REF!</f>
        <v>#REF!</v>
      </c>
      <c r="G16" s="22" t="s">
        <v>34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5">
      <c r="A17" s="9" t="s">
        <v>35</v>
      </c>
      <c r="B17" s="10" t="s">
        <v>7</v>
      </c>
      <c r="C17" s="11">
        <v>24903057</v>
      </c>
      <c r="D17" s="12" t="s">
        <v>36</v>
      </c>
      <c r="E17" s="12"/>
      <c r="F17" s="13" t="e">
        <f>#REF!</f>
        <v>#REF!</v>
      </c>
      <c r="G17" s="23" t="s">
        <v>37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25">
      <c r="A18" s="9" t="s">
        <v>38</v>
      </c>
      <c r="B18" s="10" t="s">
        <v>7</v>
      </c>
      <c r="C18" s="11">
        <v>24900972</v>
      </c>
      <c r="D18" s="12" t="s">
        <v>39</v>
      </c>
      <c r="E18" s="12"/>
      <c r="F18" s="13">
        <f>Poddębice!H20</f>
        <v>0</v>
      </c>
      <c r="G18" s="19" t="s">
        <v>40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5">
      <c r="A19" s="9" t="s">
        <v>41</v>
      </c>
      <c r="B19" s="10" t="s">
        <v>7</v>
      </c>
      <c r="C19" s="11">
        <v>24901092</v>
      </c>
      <c r="D19" s="12" t="s">
        <v>42</v>
      </c>
      <c r="E19" s="12"/>
      <c r="F19" s="13" t="e">
        <f>#REF!</f>
        <v>#REF!</v>
      </c>
      <c r="G19" s="24" t="s">
        <v>43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5">
      <c r="A20" s="9" t="s">
        <v>44</v>
      </c>
      <c r="B20" s="10" t="s">
        <v>7</v>
      </c>
      <c r="C20" s="11">
        <v>24904100</v>
      </c>
      <c r="D20" s="12" t="s">
        <v>45</v>
      </c>
      <c r="E20" s="12"/>
      <c r="F20" s="13" t="e">
        <f>#REF!</f>
        <v>#REF!</v>
      </c>
      <c r="G20" s="25" t="s">
        <v>46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5">
      <c r="A21" s="9" t="s">
        <v>47</v>
      </c>
      <c r="B21" s="10" t="s">
        <v>7</v>
      </c>
      <c r="C21" s="11">
        <v>24901435</v>
      </c>
      <c r="D21" s="12" t="s">
        <v>48</v>
      </c>
      <c r="E21" s="12"/>
      <c r="F21" s="13" t="e">
        <f>#REF!</f>
        <v>#REF!</v>
      </c>
      <c r="G21" s="26" t="s">
        <v>49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25">
      <c r="A22" s="9" t="s">
        <v>50</v>
      </c>
      <c r="B22" s="10" t="s">
        <v>7</v>
      </c>
      <c r="C22" s="11">
        <v>24900006127</v>
      </c>
      <c r="D22" s="12" t="s">
        <v>51</v>
      </c>
      <c r="E22" s="12"/>
      <c r="F22" s="13" t="e">
        <f>#REF!</f>
        <v>#REF!</v>
      </c>
      <c r="G22" s="27" t="s">
        <v>52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 s="9" t="s">
        <v>53</v>
      </c>
      <c r="B23" s="10" t="s">
        <v>7</v>
      </c>
      <c r="C23" s="11">
        <v>24901136</v>
      </c>
      <c r="D23" s="12" t="s">
        <v>54</v>
      </c>
      <c r="E23" s="12"/>
      <c r="F23" s="13" t="e">
        <f>#REF!</f>
        <v>#REF!</v>
      </c>
      <c r="G23" s="28" t="s">
        <v>55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5">
      <c r="A24" s="9" t="s">
        <v>56</v>
      </c>
      <c r="B24" s="10" t="s">
        <v>7</v>
      </c>
      <c r="C24" s="11">
        <v>24903496</v>
      </c>
      <c r="D24" s="12" t="s">
        <v>57</v>
      </c>
      <c r="E24" s="12"/>
      <c r="F24" s="13" t="e">
        <f>#REF!</f>
        <v>#REF!</v>
      </c>
      <c r="G24" s="29" t="s">
        <v>58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5">
      <c r="A25" s="9" t="s">
        <v>59</v>
      </c>
      <c r="B25" s="10" t="s">
        <v>7</v>
      </c>
      <c r="C25" s="11">
        <v>24901147</v>
      </c>
      <c r="D25" s="12" t="s">
        <v>60</v>
      </c>
      <c r="E25" s="12"/>
      <c r="F25" s="13" t="e">
        <f>#REF!</f>
        <v>#REF!</v>
      </c>
      <c r="G25" s="30" t="s">
        <v>61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5">
      <c r="A26" s="31" t="s">
        <v>62</v>
      </c>
      <c r="B26" s="32" t="s">
        <v>7</v>
      </c>
      <c r="C26" s="33">
        <v>24900778</v>
      </c>
      <c r="D26" s="34" t="s">
        <v>63</v>
      </c>
      <c r="E26" s="34"/>
      <c r="F26" s="35" t="e">
        <f>#REF!</f>
        <v>#REF!</v>
      </c>
      <c r="G26" s="36" t="s">
        <v>64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A27" s="37" t="s">
        <v>65</v>
      </c>
      <c r="B27" s="90" t="s">
        <v>66</v>
      </c>
      <c r="C27" s="90"/>
      <c r="D27" s="91"/>
      <c r="E27" s="38" t="s">
        <v>67</v>
      </c>
      <c r="F27" s="39" t="e">
        <f>SUM(F8:F26)</f>
        <v>#REF!</v>
      </c>
      <c r="G27" s="38" t="s">
        <v>68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A28" s="2"/>
      <c r="B28" s="2"/>
      <c r="C28" s="2"/>
      <c r="D28" s="2"/>
      <c r="E28" s="40"/>
      <c r="F28" s="4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5">
      <c r="A29" s="2"/>
      <c r="B29" s="2"/>
      <c r="C29" s="2"/>
      <c r="D29" s="2"/>
      <c r="E29" s="2"/>
      <c r="F29" s="4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25">
      <c r="A30" s="2"/>
      <c r="B30" s="2"/>
      <c r="C30" s="2"/>
      <c r="D30" s="2"/>
      <c r="E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25">
      <c r="A31" s="2"/>
      <c r="B31" s="89"/>
      <c r="C31" s="89"/>
      <c r="D31" s="89"/>
      <c r="E31" s="89"/>
      <c r="F31" s="92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</row>
    <row r="32" spans="1:17" x14ac:dyDescent="0.25">
      <c r="A32" s="2"/>
      <c r="B32" s="89"/>
      <c r="C32" s="89"/>
      <c r="D32" s="89"/>
      <c r="E32" s="89"/>
      <c r="F32" s="92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</row>
    <row r="33" spans="1:17" x14ac:dyDescent="0.25">
      <c r="A33" s="2"/>
      <c r="B33" s="89"/>
      <c r="C33" s="89"/>
      <c r="D33" s="89"/>
      <c r="E33" s="89"/>
      <c r="F33" s="92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</row>
    <row r="34" spans="1:17" x14ac:dyDescent="0.25">
      <c r="A34" s="2"/>
      <c r="B34" s="2"/>
      <c r="C34" s="2"/>
      <c r="D34" s="2"/>
      <c r="E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2"/>
      <c r="B35" s="2"/>
      <c r="C35" s="2"/>
      <c r="D35" s="2"/>
      <c r="E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2"/>
      <c r="B36" s="2"/>
      <c r="C36" s="2"/>
      <c r="D36" s="2"/>
      <c r="E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2"/>
      <c r="B37" s="2"/>
      <c r="C37" s="2"/>
      <c r="D37" s="2"/>
      <c r="E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25">
      <c r="A38" s="2"/>
      <c r="B38" s="2"/>
      <c r="C38" s="2"/>
      <c r="D38" s="2"/>
      <c r="E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25">
      <c r="A39" s="2"/>
      <c r="B39" s="2"/>
      <c r="C39" s="2"/>
      <c r="D39" s="2"/>
      <c r="E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25">
      <c r="A40" s="2"/>
      <c r="B40" s="2"/>
      <c r="C40" s="2"/>
      <c r="D40" s="2"/>
      <c r="E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 s="2"/>
      <c r="B41" s="2"/>
      <c r="C41" s="2"/>
      <c r="D41" s="2"/>
      <c r="E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2"/>
      <c r="B42" s="2"/>
      <c r="C42" s="2"/>
      <c r="D42" s="2"/>
      <c r="E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2"/>
      <c r="B43" s="2"/>
      <c r="C43" s="2"/>
      <c r="D43" s="2"/>
      <c r="E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2"/>
      <c r="B44" s="2"/>
      <c r="C44" s="2"/>
      <c r="D44" s="2"/>
      <c r="E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2"/>
      <c r="B45" s="2"/>
      <c r="C45" s="2"/>
      <c r="D45" s="2"/>
      <c r="E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25">
      <c r="A46" s="2"/>
      <c r="B46" s="2"/>
      <c r="C46" s="2"/>
      <c r="D46" s="2"/>
      <c r="E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25">
      <c r="A47" s="2"/>
      <c r="B47" s="2"/>
      <c r="C47" s="2"/>
      <c r="D47" s="2"/>
      <c r="E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25">
      <c r="A48" s="2"/>
      <c r="B48" s="2"/>
      <c r="C48" s="2"/>
      <c r="D48" s="2"/>
      <c r="E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25">
      <c r="A49" s="2"/>
      <c r="B49" s="2"/>
      <c r="C49" s="2"/>
      <c r="D49" s="2"/>
      <c r="E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2"/>
      <c r="B50" s="2"/>
      <c r="C50" s="2"/>
      <c r="D50" s="2"/>
      <c r="E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2"/>
      <c r="B51" s="2"/>
      <c r="C51" s="2"/>
      <c r="D51" s="2"/>
      <c r="E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25">
      <c r="A52" s="2"/>
      <c r="B52" s="2"/>
      <c r="C52" s="2"/>
      <c r="D52" s="2"/>
      <c r="E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25">
      <c r="A53" s="2"/>
      <c r="B53" s="2"/>
      <c r="C53" s="2"/>
      <c r="D53" s="2"/>
      <c r="E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5">
      <c r="A54" s="2"/>
      <c r="B54" s="2"/>
      <c r="C54" s="2"/>
      <c r="D54" s="2"/>
      <c r="E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5">
      <c r="A55" s="2"/>
      <c r="B55" s="2"/>
      <c r="C55" s="2"/>
      <c r="D55" s="2"/>
      <c r="E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"/>
      <c r="B56" s="2"/>
      <c r="C56" s="2"/>
      <c r="D56" s="2"/>
      <c r="E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"/>
      <c r="B57" s="2"/>
      <c r="C57" s="2"/>
      <c r="D57" s="2"/>
      <c r="E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2"/>
      <c r="B58" s="2"/>
      <c r="C58" s="2"/>
      <c r="D58" s="2"/>
      <c r="E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5">
      <c r="A59" s="2"/>
      <c r="B59" s="2"/>
      <c r="C59" s="2"/>
      <c r="D59" s="2"/>
      <c r="E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25">
      <c r="A60" s="2"/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25">
      <c r="A61" s="2"/>
      <c r="B61" s="2"/>
      <c r="C61" s="2"/>
      <c r="D61" s="2"/>
      <c r="E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5">
      <c r="A62" s="2"/>
      <c r="B62" s="2"/>
      <c r="C62" s="2"/>
      <c r="D62" s="2"/>
      <c r="E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25">
      <c r="A63" s="2"/>
      <c r="B63" s="2"/>
      <c r="C63" s="2"/>
      <c r="D63" s="2"/>
      <c r="E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25">
      <c r="A64" s="2"/>
      <c r="B64" s="2"/>
      <c r="C64" s="2"/>
      <c r="D64" s="2"/>
      <c r="E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25">
      <c r="A65" s="2"/>
      <c r="B65" s="2"/>
      <c r="C65" s="2"/>
      <c r="D65" s="2"/>
      <c r="E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25">
      <c r="A66" s="2"/>
      <c r="B66" s="2"/>
      <c r="C66" s="2"/>
      <c r="D66" s="2"/>
      <c r="E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25">
      <c r="A67" s="2"/>
      <c r="B67" s="2"/>
      <c r="C67" s="2"/>
      <c r="D67" s="2"/>
      <c r="E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25">
      <c r="A68" s="2"/>
      <c r="B68" s="2"/>
      <c r="C68" s="2"/>
      <c r="D68" s="2"/>
      <c r="E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25">
      <c r="A69" s="2"/>
      <c r="B69" s="2"/>
      <c r="C69" s="2"/>
      <c r="D69" s="2"/>
      <c r="E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5">
      <c r="A70" s="2"/>
      <c r="B70" s="2"/>
      <c r="C70" s="2"/>
      <c r="D70" s="2"/>
      <c r="E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25">
      <c r="A71" s="2"/>
      <c r="B71" s="2"/>
      <c r="C71" s="2"/>
      <c r="D71" s="2"/>
      <c r="E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25">
      <c r="A72" s="2"/>
      <c r="B72" s="2"/>
      <c r="C72" s="2"/>
      <c r="D72" s="2"/>
      <c r="E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25">
      <c r="A73" s="2"/>
      <c r="B73" s="2"/>
      <c r="C73" s="2"/>
      <c r="D73" s="2"/>
      <c r="E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25">
      <c r="A74" s="2"/>
      <c r="B74" s="2"/>
      <c r="C74" s="2"/>
      <c r="D74" s="2"/>
      <c r="E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5">
      <c r="A75" s="2"/>
      <c r="B75" s="2"/>
      <c r="C75" s="2"/>
      <c r="D75" s="2"/>
      <c r="E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25">
      <c r="A76" s="2"/>
      <c r="B76" s="2"/>
      <c r="C76" s="2"/>
      <c r="D76" s="2"/>
      <c r="E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25">
      <c r="A77" s="2"/>
      <c r="B77" s="2"/>
      <c r="C77" s="2"/>
      <c r="D77" s="2"/>
      <c r="E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25">
      <c r="A78" s="2"/>
      <c r="B78" s="2"/>
      <c r="C78" s="2"/>
      <c r="D78" s="2"/>
      <c r="E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</sheetData>
  <mergeCells count="33">
    <mergeCell ref="A4:A6"/>
    <mergeCell ref="B4:B6"/>
    <mergeCell ref="C4:C6"/>
    <mergeCell ref="D4:D6"/>
    <mergeCell ref="E4:E6"/>
    <mergeCell ref="P4:P6"/>
    <mergeCell ref="F4:F6"/>
    <mergeCell ref="G4:G6"/>
    <mergeCell ref="I4:I6"/>
    <mergeCell ref="J4:J6"/>
    <mergeCell ref="K4:K6"/>
    <mergeCell ref="N31:N33"/>
    <mergeCell ref="O31:O33"/>
    <mergeCell ref="L4:L6"/>
    <mergeCell ref="M4:M6"/>
    <mergeCell ref="N4:N6"/>
    <mergeCell ref="O4:O6"/>
    <mergeCell ref="P31:P33"/>
    <mergeCell ref="Q31:Q33"/>
    <mergeCell ref="Q4:Q6"/>
    <mergeCell ref="B27:D27"/>
    <mergeCell ref="B31:B33"/>
    <mergeCell ref="C31:C33"/>
    <mergeCell ref="D31:D33"/>
    <mergeCell ref="E31:E33"/>
    <mergeCell ref="F31:F33"/>
    <mergeCell ref="G31:G33"/>
    <mergeCell ref="H31:H33"/>
    <mergeCell ref="I31:I33"/>
    <mergeCell ref="J31:J33"/>
    <mergeCell ref="K31:K33"/>
    <mergeCell ref="L31:L33"/>
    <mergeCell ref="M31:M33"/>
  </mergeCells>
  <pageMargins left="0.70078740157480324" right="0.70078740157480324" top="0.75196850393700787" bottom="0.75196850393700787" header="0.3" footer="0.3"/>
  <pageSetup paperSize="9" firstPageNumber="214748364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28"/>
  <sheetViews>
    <sheetView tabSelected="1" zoomScale="85" zoomScaleNormal="85" workbookViewId="0">
      <pane xSplit="1" ySplit="3" topLeftCell="B7" activePane="bottomRight" state="frozen"/>
      <selection pane="topRight"/>
      <selection pane="bottomLeft"/>
      <selection pane="bottomRight" activeCell="G14" sqref="G14"/>
    </sheetView>
  </sheetViews>
  <sheetFormatPr defaultRowHeight="15" x14ac:dyDescent="0.25"/>
  <cols>
    <col min="2" max="2" width="23.7109375" bestFit="1"/>
    <col min="3" max="3" width="40.7109375" customWidth="1"/>
    <col min="4" max="4" width="28" bestFit="1" customWidth="1"/>
    <col min="5" max="5" width="17.5703125" customWidth="1"/>
    <col min="6" max="6" width="16.7109375" customWidth="1"/>
    <col min="7" max="7" width="44" customWidth="1"/>
    <col min="8" max="8" width="15.5703125" bestFit="1" customWidth="1"/>
  </cols>
  <sheetData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9" t="s">
        <v>76</v>
      </c>
      <c r="B3" s="60" t="s">
        <v>69</v>
      </c>
      <c r="C3" s="61" t="s">
        <v>70</v>
      </c>
      <c r="D3" s="61" t="s">
        <v>71</v>
      </c>
      <c r="E3" s="62" t="s">
        <v>72</v>
      </c>
      <c r="F3" s="62" t="s">
        <v>73</v>
      </c>
      <c r="G3" s="63" t="s">
        <v>74</v>
      </c>
      <c r="H3" s="62" t="s">
        <v>77</v>
      </c>
      <c r="I3" s="2"/>
      <c r="J3" s="2"/>
    </row>
    <row r="4" spans="1:10" ht="62.45" customHeight="1" x14ac:dyDescent="0.25">
      <c r="A4" s="42">
        <v>1</v>
      </c>
      <c r="B4" s="86">
        <v>46037</v>
      </c>
      <c r="C4" s="81" t="s">
        <v>78</v>
      </c>
      <c r="D4" s="81" t="s">
        <v>79</v>
      </c>
      <c r="E4" s="82" t="s">
        <v>80</v>
      </c>
      <c r="F4" s="81">
        <v>731509924</v>
      </c>
      <c r="G4" s="81" t="s">
        <v>81</v>
      </c>
      <c r="H4" s="83">
        <v>3000</v>
      </c>
      <c r="I4" s="2"/>
      <c r="J4" s="2"/>
    </row>
    <row r="5" spans="1:10" ht="30" x14ac:dyDescent="0.25">
      <c r="A5" s="84">
        <v>2</v>
      </c>
      <c r="B5" s="66">
        <v>46022</v>
      </c>
      <c r="C5" s="65" t="s">
        <v>82</v>
      </c>
      <c r="D5" s="65" t="s">
        <v>83</v>
      </c>
      <c r="E5" s="75" t="s">
        <v>94</v>
      </c>
      <c r="F5" s="65">
        <v>8281320283</v>
      </c>
      <c r="G5" s="65" t="s">
        <v>84</v>
      </c>
      <c r="H5" s="65">
        <v>3000</v>
      </c>
      <c r="J5" s="2"/>
    </row>
    <row r="6" spans="1:10" ht="48" customHeight="1" x14ac:dyDescent="0.25">
      <c r="A6" s="85">
        <v>3</v>
      </c>
      <c r="B6" s="43">
        <v>46022</v>
      </c>
      <c r="C6" s="44" t="s">
        <v>85</v>
      </c>
      <c r="D6" s="44" t="s">
        <v>86</v>
      </c>
      <c r="E6" s="48" t="s">
        <v>95</v>
      </c>
      <c r="F6" s="44">
        <v>8281364524</v>
      </c>
      <c r="G6" s="44" t="s">
        <v>87</v>
      </c>
      <c r="H6" s="44">
        <v>2950</v>
      </c>
      <c r="J6" s="2"/>
    </row>
    <row r="7" spans="1:10" ht="45" x14ac:dyDescent="0.25">
      <c r="A7" s="84">
        <v>4</v>
      </c>
      <c r="B7" s="87">
        <v>46070</v>
      </c>
      <c r="C7" s="64" t="s">
        <v>88</v>
      </c>
      <c r="D7" s="64" t="s">
        <v>89</v>
      </c>
      <c r="E7" s="88" t="s">
        <v>96</v>
      </c>
      <c r="F7" s="64">
        <v>8291676113</v>
      </c>
      <c r="G7" s="64" t="s">
        <v>90</v>
      </c>
      <c r="H7" s="64">
        <v>3000</v>
      </c>
      <c r="J7" s="2"/>
    </row>
    <row r="8" spans="1:10" ht="54.6" customHeight="1" x14ac:dyDescent="0.25">
      <c r="A8" s="85">
        <v>5</v>
      </c>
      <c r="B8" s="43">
        <v>46077</v>
      </c>
      <c r="C8" s="44" t="s">
        <v>91</v>
      </c>
      <c r="D8" s="44" t="s">
        <v>92</v>
      </c>
      <c r="E8" s="48" t="s">
        <v>97</v>
      </c>
      <c r="F8" s="44">
        <v>8281413406</v>
      </c>
      <c r="G8" s="44" t="s">
        <v>93</v>
      </c>
      <c r="H8" s="44">
        <v>3000</v>
      </c>
      <c r="J8" s="2"/>
    </row>
    <row r="9" spans="1:10" s="47" customFormat="1" ht="45" x14ac:dyDescent="0.25">
      <c r="A9" s="58">
        <v>6</v>
      </c>
      <c r="B9" s="87">
        <v>46092</v>
      </c>
      <c r="C9" s="64" t="s">
        <v>99</v>
      </c>
      <c r="D9" s="64" t="s">
        <v>100</v>
      </c>
      <c r="E9" s="88" t="s">
        <v>101</v>
      </c>
      <c r="F9" s="64">
        <v>7311821240</v>
      </c>
      <c r="G9" s="64" t="s">
        <v>98</v>
      </c>
      <c r="H9" s="64">
        <v>2000</v>
      </c>
      <c r="I9" s="46"/>
      <c r="J9" s="46"/>
    </row>
    <row r="10" spans="1:10" ht="45" x14ac:dyDescent="0.25">
      <c r="A10" s="42">
        <v>7</v>
      </c>
      <c r="B10" s="55">
        <v>46099</v>
      </c>
      <c r="C10" s="44" t="s">
        <v>105</v>
      </c>
      <c r="D10" s="44" t="s">
        <v>106</v>
      </c>
      <c r="E10" s="48" t="s">
        <v>107</v>
      </c>
      <c r="F10" s="44">
        <v>8281418898</v>
      </c>
      <c r="G10" s="44" t="s">
        <v>108</v>
      </c>
      <c r="H10" s="44">
        <v>3000</v>
      </c>
      <c r="I10" s="2"/>
      <c r="J10" s="2"/>
    </row>
    <row r="11" spans="1:10" s="47" customFormat="1" ht="30" x14ac:dyDescent="0.25">
      <c r="A11" s="49">
        <v>8</v>
      </c>
      <c r="B11" s="50">
        <v>46071</v>
      </c>
      <c r="C11" s="45" t="s">
        <v>102</v>
      </c>
      <c r="D11" s="49" t="s">
        <v>104</v>
      </c>
      <c r="E11" s="51" t="s">
        <v>103</v>
      </c>
      <c r="F11" s="49">
        <v>6842275315</v>
      </c>
      <c r="G11" s="45" t="s">
        <v>109</v>
      </c>
      <c r="H11" s="70">
        <v>3000</v>
      </c>
      <c r="I11" s="46"/>
      <c r="J11" s="46"/>
    </row>
    <row r="12" spans="1:10" s="47" customFormat="1" ht="105" x14ac:dyDescent="0.25">
      <c r="A12" s="52">
        <v>9</v>
      </c>
      <c r="B12" s="54">
        <v>46127</v>
      </c>
      <c r="C12" s="52" t="s">
        <v>110</v>
      </c>
      <c r="D12" s="52" t="s">
        <v>111</v>
      </c>
      <c r="E12" s="53" t="s">
        <v>112</v>
      </c>
      <c r="F12" s="52">
        <v>7251373848</v>
      </c>
      <c r="G12" s="52" t="s">
        <v>113</v>
      </c>
      <c r="H12" s="71">
        <v>2000</v>
      </c>
      <c r="I12" s="46"/>
      <c r="J12" s="46"/>
    </row>
    <row r="13" spans="1:10" s="47" customFormat="1" ht="45" x14ac:dyDescent="0.25">
      <c r="A13" s="65">
        <v>10</v>
      </c>
      <c r="B13" s="87">
        <v>46128</v>
      </c>
      <c r="C13" s="64" t="s">
        <v>114</v>
      </c>
      <c r="D13" s="64" t="s">
        <v>115</v>
      </c>
      <c r="E13" s="88" t="s">
        <v>116</v>
      </c>
      <c r="F13" s="64">
        <v>8281235264</v>
      </c>
      <c r="G13" s="64" t="s">
        <v>117</v>
      </c>
      <c r="H13" s="64">
        <v>1500</v>
      </c>
      <c r="I13" s="46"/>
      <c r="J13" s="46"/>
    </row>
    <row r="14" spans="1:10" x14ac:dyDescent="0.25">
      <c r="A14" s="44">
        <v>11</v>
      </c>
      <c r="B14" s="67"/>
      <c r="C14" s="68"/>
      <c r="D14" s="68"/>
      <c r="E14" s="76"/>
      <c r="F14" s="68"/>
      <c r="G14" s="68"/>
      <c r="H14" s="73"/>
      <c r="I14" s="2"/>
      <c r="J14" s="2"/>
    </row>
    <row r="15" spans="1:10" x14ac:dyDescent="0.25">
      <c r="A15" s="64">
        <v>12</v>
      </c>
      <c r="B15" s="66"/>
      <c r="C15" s="65"/>
      <c r="D15" s="65"/>
      <c r="E15" s="75"/>
      <c r="F15" s="65"/>
      <c r="G15" s="65"/>
      <c r="H15" s="72"/>
      <c r="I15" s="2"/>
      <c r="J15" s="2"/>
    </row>
    <row r="16" spans="1:10" x14ac:dyDescent="0.25">
      <c r="A16" s="44">
        <v>13</v>
      </c>
      <c r="B16" s="67"/>
      <c r="C16" s="68"/>
      <c r="D16" s="68"/>
      <c r="E16" s="76"/>
      <c r="F16" s="68"/>
      <c r="G16" s="68"/>
      <c r="H16" s="73"/>
      <c r="I16" s="2"/>
      <c r="J16" s="2"/>
    </row>
    <row r="17" spans="1:10" s="47" customFormat="1" x14ac:dyDescent="0.25">
      <c r="A17" s="65">
        <v>14</v>
      </c>
      <c r="B17" s="66"/>
      <c r="C17" s="65"/>
      <c r="D17" s="65"/>
      <c r="E17" s="75"/>
      <c r="F17" s="65"/>
      <c r="G17" s="45"/>
      <c r="H17" s="70"/>
      <c r="I17" s="46"/>
      <c r="J17" s="46"/>
    </row>
    <row r="18" spans="1:10" x14ac:dyDescent="0.25">
      <c r="A18" s="68">
        <v>15</v>
      </c>
      <c r="B18" s="67"/>
      <c r="C18" s="68"/>
      <c r="D18" s="68"/>
      <c r="E18" s="76"/>
      <c r="F18" s="68"/>
      <c r="G18" s="42"/>
      <c r="H18" s="69"/>
      <c r="I18" s="77"/>
      <c r="J18" s="2"/>
    </row>
    <row r="19" spans="1:10" x14ac:dyDescent="0.25">
      <c r="A19" s="65">
        <v>16</v>
      </c>
      <c r="B19" s="66"/>
      <c r="C19" s="65"/>
      <c r="D19" s="65"/>
      <c r="E19" s="75"/>
      <c r="F19" s="65"/>
      <c r="G19" s="45"/>
      <c r="H19" s="70"/>
    </row>
    <row r="20" spans="1:10" x14ac:dyDescent="0.25">
      <c r="A20" s="68">
        <v>17</v>
      </c>
      <c r="B20" s="67"/>
      <c r="C20" s="68"/>
      <c r="D20" s="68"/>
      <c r="E20" s="76"/>
      <c r="F20" s="68"/>
      <c r="G20" s="42"/>
      <c r="H20" s="73"/>
    </row>
    <row r="21" spans="1:10" x14ac:dyDescent="0.25">
      <c r="A21" s="65">
        <v>18</v>
      </c>
      <c r="B21" s="66"/>
      <c r="C21" s="65"/>
      <c r="D21" s="65"/>
      <c r="E21" s="75"/>
      <c r="F21" s="65"/>
      <c r="G21" s="65"/>
      <c r="H21" s="72"/>
    </row>
    <row r="22" spans="1:10" x14ac:dyDescent="0.25">
      <c r="A22" s="68">
        <v>19</v>
      </c>
      <c r="B22" s="67"/>
      <c r="C22" s="68"/>
      <c r="D22" s="68"/>
      <c r="E22" s="76"/>
      <c r="F22" s="68"/>
      <c r="G22" s="68"/>
      <c r="H22" s="73"/>
    </row>
    <row r="23" spans="1:10" x14ac:dyDescent="0.25">
      <c r="A23" s="65">
        <v>20</v>
      </c>
      <c r="B23" s="66"/>
      <c r="C23" s="65"/>
      <c r="D23" s="65"/>
      <c r="E23" s="75"/>
      <c r="F23" s="65"/>
      <c r="G23" s="65"/>
      <c r="H23" s="72"/>
      <c r="I23" s="78"/>
    </row>
    <row r="24" spans="1:10" x14ac:dyDescent="0.25">
      <c r="A24" s="68">
        <v>21</v>
      </c>
      <c r="B24" s="67"/>
      <c r="C24" s="68"/>
      <c r="D24" s="68"/>
      <c r="E24" s="76"/>
      <c r="F24" s="68"/>
      <c r="G24" s="68"/>
      <c r="H24" s="73"/>
      <c r="I24" s="78"/>
    </row>
    <row r="25" spans="1:10" x14ac:dyDescent="0.25">
      <c r="A25" s="65">
        <v>22</v>
      </c>
      <c r="B25" s="66"/>
      <c r="C25" s="65"/>
      <c r="D25" s="65"/>
      <c r="E25" s="75"/>
      <c r="F25" s="65"/>
      <c r="G25" s="65"/>
      <c r="H25" s="72"/>
      <c r="I25" s="78"/>
    </row>
    <row r="26" spans="1:10" x14ac:dyDescent="0.25">
      <c r="A26" s="68">
        <v>23</v>
      </c>
      <c r="B26" s="80"/>
      <c r="C26" s="81"/>
      <c r="D26" s="81"/>
      <c r="E26" s="82"/>
      <c r="F26" s="81"/>
      <c r="G26" s="81"/>
      <c r="H26" s="83"/>
      <c r="I26" s="78"/>
    </row>
    <row r="27" spans="1:10" x14ac:dyDescent="0.25">
      <c r="A27" s="79">
        <v>24</v>
      </c>
      <c r="B27" s="66"/>
      <c r="C27" s="65"/>
      <c r="D27" s="65"/>
      <c r="E27" s="75"/>
      <c r="F27" s="65"/>
      <c r="G27" s="65"/>
      <c r="H27" s="65"/>
    </row>
    <row r="28" spans="1:10" x14ac:dyDescent="0.25">
      <c r="A28" s="56"/>
      <c r="B28" s="56"/>
      <c r="C28" s="56"/>
      <c r="D28" s="56"/>
      <c r="E28" s="56"/>
      <c r="F28" s="56"/>
      <c r="G28" s="57" t="s">
        <v>75</v>
      </c>
      <c r="H28" s="74">
        <f>SUM(H4:H27)</f>
        <v>26450</v>
      </c>
    </row>
  </sheetData>
  <phoneticPr fontId="10" type="noConversion"/>
  <pageMargins left="0.70078740157480324" right="0.70078740157480324" top="0.75196850393700787" bottom="0.75196850393700787" header="0.3" footer="0.3"/>
  <pageSetup paperSize="9" firstPageNumber="21474836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Łącznie</vt:lpstr>
      <vt:lpstr>Poddębice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Sylwester Lisek Nadleśnictwo Poddębice</dc:creator>
  <cp:lastModifiedBy>Sylwester Lisek Nadleśnictwo Poddębice</cp:lastModifiedBy>
  <cp:revision>15</cp:revision>
  <dcterms:created xsi:type="dcterms:W3CDTF">2026-01-07T07:30:34Z</dcterms:created>
  <dcterms:modified xsi:type="dcterms:W3CDTF">2026-05-11T05:36:39Z</dcterms:modified>
</cp:coreProperties>
</file>