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irocka\Desktop\"/>
    </mc:Choice>
  </mc:AlternateContent>
  <bookViews>
    <workbookView xWindow="0" yWindow="0" windowWidth="28800" windowHeight="12180"/>
  </bookViews>
  <sheets>
    <sheet name="Zał. 3 R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  <c r="I79" i="1"/>
  <c r="J77" i="1"/>
  <c r="E7" i="1" l="1"/>
  <c r="F7" i="1"/>
  <c r="G7" i="1"/>
  <c r="I7" i="1"/>
  <c r="K7" i="1" s="1"/>
  <c r="E8" i="1"/>
  <c r="F8" i="1"/>
  <c r="G8" i="1"/>
  <c r="I8" i="1"/>
  <c r="K8" i="1" s="1"/>
  <c r="E9" i="1"/>
  <c r="F9" i="1"/>
  <c r="G9" i="1"/>
  <c r="I9" i="1"/>
  <c r="K9" i="1"/>
  <c r="E10" i="1"/>
  <c r="F10" i="1"/>
  <c r="G10" i="1"/>
  <c r="I10" i="1"/>
  <c r="K10" i="1" s="1"/>
  <c r="E11" i="1"/>
  <c r="F11" i="1"/>
  <c r="G11" i="1"/>
  <c r="I11" i="1"/>
  <c r="K11" i="1" s="1"/>
  <c r="E12" i="1"/>
  <c r="F12" i="1"/>
  <c r="G12" i="1"/>
  <c r="I12" i="1"/>
  <c r="K12" i="1" s="1"/>
  <c r="E13" i="1"/>
  <c r="F13" i="1"/>
  <c r="G13" i="1"/>
  <c r="I13" i="1"/>
  <c r="K13" i="1" s="1"/>
  <c r="E14" i="1"/>
  <c r="F14" i="1"/>
  <c r="G14" i="1"/>
  <c r="I14" i="1"/>
  <c r="K14" i="1" s="1"/>
  <c r="E15" i="1"/>
  <c r="F15" i="1"/>
  <c r="G15" i="1"/>
  <c r="I15" i="1"/>
  <c r="K15" i="1" s="1"/>
  <c r="E16" i="1"/>
  <c r="F16" i="1"/>
  <c r="G16" i="1"/>
  <c r="I16" i="1"/>
  <c r="K16" i="1" s="1"/>
  <c r="E17" i="1"/>
  <c r="F17" i="1"/>
  <c r="G17" i="1"/>
  <c r="I17" i="1"/>
  <c r="K17" i="1"/>
  <c r="E18" i="1"/>
  <c r="F18" i="1"/>
  <c r="G18" i="1"/>
  <c r="I18" i="1"/>
  <c r="K18" i="1"/>
  <c r="E19" i="1"/>
  <c r="F19" i="1"/>
  <c r="G19" i="1"/>
  <c r="I19" i="1"/>
  <c r="K19" i="1" s="1"/>
  <c r="E20" i="1"/>
  <c r="F20" i="1"/>
  <c r="G20" i="1"/>
  <c r="I20" i="1"/>
  <c r="K20" i="1" s="1"/>
  <c r="E21" i="1"/>
  <c r="F21" i="1"/>
  <c r="G21" i="1"/>
  <c r="I21" i="1"/>
  <c r="K21" i="1" s="1"/>
  <c r="E22" i="1"/>
  <c r="F22" i="1"/>
  <c r="G22" i="1"/>
  <c r="I22" i="1"/>
  <c r="K22" i="1" s="1"/>
  <c r="E23" i="1"/>
  <c r="F23" i="1"/>
  <c r="G23" i="1"/>
  <c r="I23" i="1"/>
  <c r="K23" i="1" s="1"/>
  <c r="E24" i="1"/>
  <c r="F24" i="1"/>
  <c r="G24" i="1"/>
  <c r="I24" i="1"/>
  <c r="K24" i="1" s="1"/>
  <c r="E25" i="1"/>
  <c r="F25" i="1"/>
  <c r="G25" i="1"/>
  <c r="I25" i="1"/>
  <c r="K25" i="1"/>
  <c r="E26" i="1"/>
  <c r="F26" i="1"/>
  <c r="G26" i="1"/>
  <c r="I26" i="1"/>
  <c r="K26" i="1" s="1"/>
  <c r="E27" i="1"/>
  <c r="F27" i="1"/>
  <c r="G27" i="1"/>
  <c r="I27" i="1"/>
  <c r="K27" i="1" s="1"/>
  <c r="E28" i="1"/>
  <c r="F28" i="1"/>
  <c r="G28" i="1"/>
  <c r="I28" i="1"/>
  <c r="K28" i="1" s="1"/>
  <c r="E29" i="1"/>
  <c r="F29" i="1"/>
  <c r="G29" i="1"/>
  <c r="I29" i="1"/>
  <c r="K29" i="1" s="1"/>
  <c r="E30" i="1"/>
  <c r="F30" i="1"/>
  <c r="G30" i="1"/>
  <c r="I30" i="1"/>
  <c r="K30" i="1" s="1"/>
  <c r="E31" i="1"/>
  <c r="F31" i="1"/>
  <c r="G31" i="1"/>
  <c r="I31" i="1"/>
  <c r="K31" i="1" s="1"/>
  <c r="E32" i="1"/>
  <c r="F32" i="1"/>
  <c r="G32" i="1"/>
  <c r="I32" i="1"/>
  <c r="K32" i="1" s="1"/>
  <c r="E33" i="1"/>
  <c r="F33" i="1"/>
  <c r="G33" i="1"/>
  <c r="I33" i="1"/>
  <c r="K33" i="1"/>
  <c r="E34" i="1"/>
  <c r="F34" i="1"/>
  <c r="G34" i="1"/>
  <c r="I34" i="1"/>
  <c r="K34" i="1"/>
  <c r="E35" i="1"/>
  <c r="F35" i="1"/>
  <c r="G35" i="1"/>
  <c r="I35" i="1"/>
  <c r="K35" i="1" s="1"/>
  <c r="E36" i="1"/>
  <c r="F36" i="1"/>
  <c r="G36" i="1"/>
  <c r="I36" i="1"/>
  <c r="K36" i="1" s="1"/>
  <c r="E37" i="1"/>
  <c r="F37" i="1"/>
  <c r="G37" i="1"/>
  <c r="I37" i="1"/>
  <c r="K37" i="1" s="1"/>
  <c r="E38" i="1"/>
  <c r="F38" i="1"/>
  <c r="G38" i="1"/>
  <c r="I38" i="1"/>
  <c r="K38" i="1" s="1"/>
  <c r="E39" i="1"/>
  <c r="F39" i="1"/>
  <c r="G39" i="1"/>
  <c r="I39" i="1"/>
  <c r="K39" i="1" s="1"/>
  <c r="E40" i="1"/>
  <c r="F40" i="1"/>
  <c r="G40" i="1"/>
  <c r="I40" i="1"/>
  <c r="K40" i="1" s="1"/>
  <c r="E41" i="1"/>
  <c r="F41" i="1"/>
  <c r="G41" i="1"/>
  <c r="I41" i="1"/>
  <c r="K41" i="1"/>
  <c r="E42" i="1"/>
  <c r="F42" i="1"/>
  <c r="G42" i="1"/>
  <c r="I42" i="1"/>
  <c r="K42" i="1" s="1"/>
  <c r="E43" i="1"/>
  <c r="F43" i="1"/>
  <c r="G43" i="1"/>
  <c r="I43" i="1"/>
  <c r="K43" i="1" s="1"/>
  <c r="E44" i="1"/>
  <c r="F44" i="1"/>
  <c r="G44" i="1"/>
  <c r="I44" i="1"/>
  <c r="K44" i="1" s="1"/>
  <c r="E45" i="1"/>
  <c r="F45" i="1"/>
  <c r="G45" i="1"/>
  <c r="I45" i="1"/>
  <c r="K45" i="1" s="1"/>
  <c r="E46" i="1"/>
  <c r="F46" i="1"/>
  <c r="G46" i="1"/>
  <c r="I46" i="1"/>
  <c r="K46" i="1" s="1"/>
  <c r="E47" i="1"/>
  <c r="F47" i="1"/>
  <c r="G47" i="1"/>
  <c r="I47" i="1"/>
  <c r="K47" i="1" s="1"/>
  <c r="E48" i="1"/>
  <c r="F48" i="1"/>
  <c r="G48" i="1"/>
  <c r="I48" i="1"/>
  <c r="K48" i="1" s="1"/>
  <c r="E49" i="1"/>
  <c r="F49" i="1"/>
  <c r="G49" i="1"/>
  <c r="I49" i="1"/>
  <c r="K49" i="1"/>
  <c r="E50" i="1"/>
  <c r="F50" i="1"/>
  <c r="G50" i="1"/>
  <c r="I50" i="1"/>
  <c r="K50" i="1"/>
  <c r="E51" i="1"/>
  <c r="F51" i="1"/>
  <c r="G51" i="1"/>
  <c r="I51" i="1"/>
  <c r="K51" i="1" s="1"/>
  <c r="E52" i="1"/>
  <c r="F52" i="1"/>
  <c r="G52" i="1"/>
  <c r="I52" i="1"/>
  <c r="K52" i="1" s="1"/>
  <c r="E53" i="1"/>
  <c r="F53" i="1"/>
  <c r="G53" i="1"/>
  <c r="I53" i="1"/>
  <c r="K53" i="1" s="1"/>
  <c r="E54" i="1"/>
  <c r="F54" i="1"/>
  <c r="G54" i="1"/>
  <c r="I54" i="1"/>
  <c r="K54" i="1" s="1"/>
  <c r="E55" i="1"/>
  <c r="F55" i="1"/>
  <c r="G55" i="1"/>
  <c r="I55" i="1"/>
  <c r="K55" i="1" s="1"/>
  <c r="E56" i="1"/>
  <c r="F56" i="1"/>
  <c r="G56" i="1"/>
  <c r="I56" i="1"/>
  <c r="K56" i="1" s="1"/>
  <c r="E57" i="1"/>
  <c r="F57" i="1"/>
  <c r="G57" i="1"/>
  <c r="I57" i="1"/>
  <c r="K57" i="1"/>
  <c r="E58" i="1"/>
  <c r="F58" i="1"/>
  <c r="G58" i="1"/>
  <c r="I58" i="1"/>
  <c r="K58" i="1" s="1"/>
  <c r="E59" i="1"/>
  <c r="F59" i="1"/>
  <c r="G59" i="1"/>
  <c r="I59" i="1"/>
  <c r="K59" i="1" s="1"/>
  <c r="E60" i="1"/>
  <c r="F60" i="1"/>
  <c r="G60" i="1"/>
  <c r="I60" i="1"/>
  <c r="K60" i="1" s="1"/>
  <c r="E61" i="1"/>
  <c r="F61" i="1"/>
  <c r="G61" i="1"/>
  <c r="I61" i="1"/>
  <c r="K61" i="1" s="1"/>
  <c r="E62" i="1"/>
  <c r="F62" i="1"/>
  <c r="G62" i="1"/>
  <c r="I62" i="1"/>
  <c r="K62" i="1" s="1"/>
  <c r="E63" i="1"/>
  <c r="F63" i="1"/>
  <c r="G63" i="1"/>
  <c r="I63" i="1"/>
  <c r="K63" i="1" s="1"/>
  <c r="E64" i="1"/>
  <c r="F64" i="1"/>
  <c r="G64" i="1"/>
  <c r="I64" i="1"/>
  <c r="K64" i="1" s="1"/>
  <c r="E65" i="1"/>
  <c r="F65" i="1"/>
  <c r="G65" i="1"/>
  <c r="I65" i="1"/>
  <c r="K65" i="1"/>
  <c r="E66" i="1"/>
  <c r="F66" i="1"/>
  <c r="G66" i="1"/>
  <c r="I66" i="1"/>
  <c r="K66" i="1"/>
  <c r="E67" i="1"/>
  <c r="F67" i="1"/>
  <c r="G67" i="1"/>
  <c r="I67" i="1"/>
  <c r="K67" i="1" s="1"/>
  <c r="E68" i="1"/>
  <c r="F68" i="1"/>
  <c r="G68" i="1"/>
  <c r="I68" i="1"/>
  <c r="K68" i="1" s="1"/>
  <c r="E69" i="1"/>
  <c r="F69" i="1"/>
  <c r="G69" i="1"/>
  <c r="I69" i="1"/>
  <c r="K69" i="1" s="1"/>
  <c r="E70" i="1"/>
  <c r="F70" i="1"/>
  <c r="G70" i="1"/>
  <c r="I70" i="1"/>
  <c r="K70" i="1" s="1"/>
  <c r="E71" i="1"/>
  <c r="F71" i="1"/>
  <c r="G71" i="1"/>
  <c r="I71" i="1"/>
  <c r="K71" i="1" s="1"/>
  <c r="I72" i="1"/>
  <c r="K72" i="1" s="1"/>
  <c r="E73" i="1"/>
  <c r="F73" i="1"/>
  <c r="G73" i="1"/>
  <c r="I73" i="1"/>
  <c r="K73" i="1"/>
  <c r="E74" i="1"/>
  <c r="F74" i="1"/>
  <c r="G74" i="1"/>
  <c r="I74" i="1"/>
  <c r="K74" i="1"/>
  <c r="E75" i="1"/>
  <c r="F75" i="1"/>
  <c r="G75" i="1"/>
  <c r="I75" i="1"/>
  <c r="K75" i="1" s="1"/>
  <c r="E76" i="1"/>
  <c r="F76" i="1"/>
  <c r="G76" i="1"/>
  <c r="I76" i="1"/>
  <c r="K76" i="1" s="1"/>
  <c r="J78" i="1" l="1"/>
  <c r="H77" i="1"/>
  <c r="H78" i="1" s="1"/>
  <c r="I6" i="1"/>
  <c r="K6" i="1" s="1"/>
  <c r="I5" i="1"/>
  <c r="K5" i="1" s="1"/>
  <c r="G6" i="1"/>
  <c r="F6" i="1"/>
  <c r="G5" i="1"/>
  <c r="G77" i="1" s="1"/>
  <c r="G78" i="1" s="1"/>
  <c r="F5" i="1"/>
  <c r="E6" i="1"/>
  <c r="E5" i="1"/>
  <c r="D77" i="1"/>
  <c r="D78" i="1" s="1"/>
  <c r="F77" i="1" l="1"/>
  <c r="F78" i="1" s="1"/>
  <c r="I77" i="1"/>
  <c r="K77" i="1"/>
  <c r="K78" i="1" s="1"/>
  <c r="E77" i="1"/>
  <c r="E78" i="1" s="1"/>
  <c r="I78" i="1" l="1"/>
</calcChain>
</file>

<file path=xl/sharedStrings.xml><?xml version="1.0" encoding="utf-8"?>
<sst xmlns="http://schemas.openxmlformats.org/spreadsheetml/2006/main" count="92" uniqueCount="92">
  <si>
    <t xml:space="preserve">Lp. </t>
  </si>
  <si>
    <t>Gmina/Powiat</t>
  </si>
  <si>
    <t>Powiat Sokólski</t>
  </si>
  <si>
    <t>II transza</t>
  </si>
  <si>
    <t>I transza</t>
  </si>
  <si>
    <t>Razem dofinansowanie Gminy/powiatu</t>
  </si>
  <si>
    <t>Nowinka (gmina wiejska)</t>
  </si>
  <si>
    <t>Jeleniewo (gmina wiejska)</t>
  </si>
  <si>
    <t>Perlejewo (gmina wiejska)</t>
  </si>
  <si>
    <t>Śniadowo (gmina wiejska)</t>
  </si>
  <si>
    <t>Powiat Bielski</t>
  </si>
  <si>
    <t>Szczuczyn (gmina miejsko-wiejska)</t>
  </si>
  <si>
    <t>Mały Płock (gmina wiejska)</t>
  </si>
  <si>
    <t>Przytuły (gmina wiejska)</t>
  </si>
  <si>
    <t>Stawiski (gmina miejsko-wiejska)</t>
  </si>
  <si>
    <t>Siemiatycze (gmina wiejska)</t>
  </si>
  <si>
    <t>Filipów (gmina wiejska)</t>
  </si>
  <si>
    <t>Szudziałowo (gmina wiejska)</t>
  </si>
  <si>
    <t>Mońki (gmina miejsko-wiejska)</t>
  </si>
  <si>
    <t>Kolno (gmina miejska)</t>
  </si>
  <si>
    <t>Powiat Moniecki</t>
  </si>
  <si>
    <t>Kolno (gmina wiejska)</t>
  </si>
  <si>
    <t>Kołaki Kościelne (gmina wiejska)</t>
  </si>
  <si>
    <t>Radziłów (gmina wiejska)</t>
  </si>
  <si>
    <t>Powiat Zambrowski</t>
  </si>
  <si>
    <t>Sejny (gmina miejska)</t>
  </si>
  <si>
    <t>Suwałki (miasto na prawach powiatu)</t>
  </si>
  <si>
    <t>Lipsk (gmina miejsko-wiejska)</t>
  </si>
  <si>
    <t>Raczki (gmina wiejska)</t>
  </si>
  <si>
    <t>Łomża (miasto na prawach powiatu)</t>
  </si>
  <si>
    <t>Grajewo (gmina miejska)</t>
  </si>
  <si>
    <t>Zabłudów (gmina miejsko-wiejska)</t>
  </si>
  <si>
    <t>Łomża (gmina wiejska)</t>
  </si>
  <si>
    <t>Czarna Białostocka (gmina miejsko-wiejska)</t>
  </si>
  <si>
    <t>Nurzec-Stacja (gmina wiejska)</t>
  </si>
  <si>
    <t>Białystok (miasto na prawach powiatu)</t>
  </si>
  <si>
    <t>Powiat Łomżyński</t>
  </si>
  <si>
    <t>Łapy (gmina miejsko-wiejska)</t>
  </si>
  <si>
    <t>Suwałki (gmina wiejska)</t>
  </si>
  <si>
    <t>Siemiatycze (gmina miejska)</t>
  </si>
  <si>
    <t>Janów (gmina wiejska)</t>
  </si>
  <si>
    <t>Szumowo (gmina wiejska)</t>
  </si>
  <si>
    <t>Powiat Wysokomazowiecki</t>
  </si>
  <si>
    <t>Zbójna (gmina wiejska)</t>
  </si>
  <si>
    <t>Trzcianne (gmina wiejska)</t>
  </si>
  <si>
    <t>Nowy Dwór (gmina wiejska)</t>
  </si>
  <si>
    <t>Wasilków (gmina miejsko-wiejska)</t>
  </si>
  <si>
    <t>Sidra (gmina wiejska)</t>
  </si>
  <si>
    <t>Turośń Kościelna (gmina wiejska)</t>
  </si>
  <si>
    <t>Krypno (gmina wiejska)</t>
  </si>
  <si>
    <t>Sokółka (gmina miejsko-wiejska)</t>
  </si>
  <si>
    <t>Augustów (gmina miejska)</t>
  </si>
  <si>
    <t>Dąbrowa Białostocka (gmina miejsko-wiejska)</t>
  </si>
  <si>
    <t>Nowogród (gmina miejsko-wiejska)</t>
  </si>
  <si>
    <t>Rutki (gmina wiejska)</t>
  </si>
  <si>
    <t>Powiat Hajnowski</t>
  </si>
  <si>
    <t>Piątnica (gmina wiejska)</t>
  </si>
  <si>
    <t>Supraśl (gmina miejsko-wiejska)</t>
  </si>
  <si>
    <t>Koszt obsługi Programu (nie większy niż 2% wnioskowanych środków na jego realizację)</t>
  </si>
  <si>
    <t>Koszt obsługi Programu dla Wojewody (nie większy niż 0,5 % wnioskowanej kwoty na realizację Programu przez gminę/powiat)</t>
  </si>
  <si>
    <t xml:space="preserve">OGÓŁEM - CAŁKOWITA WNIOSKOWANA  KWOTA  ŚRODKÓW Z FUNDUSZU SOLIDARNOŚCIOWEGO NA REALIZACJĘ PROGRAMU                 </t>
  </si>
  <si>
    <t>Razem koszty relizacji zadania usług asystencji osobistej</t>
  </si>
  <si>
    <t>Kwota do dyspozycji Wojewody</t>
  </si>
  <si>
    <t>Łączna kwota dofinansowania</t>
  </si>
  <si>
    <t>RAZEM</t>
  </si>
  <si>
    <t>III transza</t>
  </si>
  <si>
    <t>Michałowo (gmina miejsko-wiejska)</t>
  </si>
  <si>
    <t>Choroszcz (gmina miejsko-wiejska)</t>
  </si>
  <si>
    <t>Drohiczyn (gmina miejsko-wiejska)</t>
  </si>
  <si>
    <t>Poświętne (gmina wiejska)</t>
  </si>
  <si>
    <t>Knyszyn (gmina miejsko-wiejska)</t>
  </si>
  <si>
    <t>Grabowo (gmina wiejska)</t>
  </si>
  <si>
    <t>Grajewo (gmina wiejska)</t>
  </si>
  <si>
    <t>Suraż (gmina miejsko-wiejska)</t>
  </si>
  <si>
    <t>Juchnowiec Kościelny (gmina wiejska)</t>
  </si>
  <si>
    <t>Boćki (gmina wiejska)</t>
  </si>
  <si>
    <t>AOOzN 2026 - Podział na transze</t>
  </si>
  <si>
    <t>1. Minister przekaże Wojewodzie środki Funduszu na realizację Zadania w łącznej kwocie 31 824 689,44 zł (słownie złotych: trzydzieści jeden milionów osiemset dwadzieścia cztery tysiące sześćset osiemdziesiąt dziewięć, 44/100), w trzech transzach według następującego harmonogramu:</t>
  </si>
  <si>
    <t>1) pierwsza transza w terminie do dnia 12 stycznia 2026 r. w kwocie 15 912 344,72 zł (słownie złotych: piętnaście milionów dziewięćset dwanaście tysięcy trzysta czterdzieści cztery, 72/100);</t>
  </si>
  <si>
    <t>2) druga transza w terminie do dnia 30 czerwca 2026 r. w kwocie 7 956 172,36 zł (słownie złotych: siedem milionów dziewięćset pięćdziesiąt sześć tysięcy sto siedemdziesiąt dwa, 36/100);</t>
  </si>
  <si>
    <t>3) trzecia transza w terminie do dnia 30 września 2026 r. w kwocie 7 956 172,36 zł (słownie złotych: siedem milionów dziewięćset pięćdziesiąt sześć tysięcy sto siedemdziesiąt dwa, 36/100).</t>
  </si>
  <si>
    <t>2. Minister przekaże Wojewodzie środki Funduszu na koszty związane z obsługą Programu, w tym, w celu przekazania gminom/powiatom, w łącznej kwocie 795 617,24 zł (słownie złotych: siedemset dziewięćdziesiąt pięć tysięcy sześćset siedemnaście, 24/100), w terminie do dnia 12 stycznia 2026 r.</t>
  </si>
  <si>
    <t>Kuźnica (gmina wiejska)</t>
  </si>
  <si>
    <t>Rudka (gmina wiejska)</t>
  </si>
  <si>
    <t>Powiat Augustowski</t>
  </si>
  <si>
    <t>Tykocin (gmina miejsko-wiejska)</t>
  </si>
  <si>
    <t>Narew (gmina wiejska)</t>
  </si>
  <si>
    <t>Turośl (gmina wiejska)</t>
  </si>
  <si>
    <t>Krynki (gmina miejsko-wiejska)</t>
  </si>
  <si>
    <t>Sejny (gmina wiejska)</t>
  </si>
  <si>
    <t>Grabówka (gmina wiejska)</t>
  </si>
  <si>
    <t>I transza w wysokości 50% dofinansowania + 1 grosz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</si>
</sst>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0" borderId="0" xfId="0" applyFont="1"/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/>
    <xf numFmtId="4" fontId="2" fillId="0" borderId="0" xfId="0" applyNumberFormat="1" applyFont="1" applyFill="1"/>
    <xf numFmtId="0" fontId="6" fillId="0" borderId="0" xfId="0" applyFont="1" applyFill="1"/>
    <xf numFmtId="0" fontId="4" fillId="0" borderId="0" xfId="0" applyFont="1" applyFill="1"/>
    <xf numFmtId="0" fontId="8" fillId="0" borderId="0" xfId="0" applyFont="1"/>
    <xf numFmtId="4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4" fontId="1" fillId="0" borderId="0" xfId="0" applyNumberFormat="1" applyFont="1" applyFill="1"/>
    <xf numFmtId="4" fontId="8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right" wrapText="1"/>
    </xf>
    <xf numFmtId="4" fontId="9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9" fillId="2" borderId="1" xfId="0" applyNumberFormat="1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 wrapText="1"/>
    </xf>
    <xf numFmtId="4" fontId="2" fillId="4" borderId="0" xfId="0" applyNumberFormat="1" applyFont="1" applyFill="1"/>
    <xf numFmtId="44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2"/>
  <sheetViews>
    <sheetView tabSelected="1" zoomScale="55" zoomScaleNormal="55" workbookViewId="0">
      <selection activeCell="I2" sqref="I1:I1048576"/>
    </sheetView>
  </sheetViews>
  <sheetFormatPr defaultColWidth="9.140625" defaultRowHeight="15" x14ac:dyDescent="0.2"/>
  <cols>
    <col min="1" max="1" width="9.140625" style="1"/>
    <col min="2" max="2" width="5.85546875" style="1" bestFit="1" customWidth="1"/>
    <col min="3" max="3" width="51.7109375" style="1" customWidth="1"/>
    <col min="4" max="4" width="22" style="8" customWidth="1"/>
    <col min="5" max="5" width="24.5703125" style="8" customWidth="1"/>
    <col min="6" max="6" width="25.42578125" style="8" customWidth="1"/>
    <col min="7" max="7" width="24.7109375" style="8" customWidth="1"/>
    <col min="8" max="8" width="23.140625" style="18" customWidth="1"/>
    <col min="9" max="9" width="22.42578125" style="1" customWidth="1"/>
    <col min="10" max="10" width="24.42578125" style="18" customWidth="1"/>
    <col min="11" max="11" width="33.5703125" style="1" customWidth="1"/>
    <col min="12" max="12" width="22.5703125" style="1" customWidth="1"/>
    <col min="13" max="13" width="26.7109375" style="1" customWidth="1"/>
    <col min="14" max="14" width="25.5703125" style="1" customWidth="1"/>
    <col min="15" max="16384" width="9.140625" style="1"/>
  </cols>
  <sheetData>
    <row r="1" spans="1:31" ht="62.25" customHeight="1" thickBot="1" x14ac:dyDescent="0.25">
      <c r="A1" s="57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174.75" customHeight="1" x14ac:dyDescent="0.25">
      <c r="A2" s="2"/>
      <c r="B2" s="66" t="s">
        <v>0</v>
      </c>
      <c r="C2" s="64" t="s">
        <v>1</v>
      </c>
      <c r="D2" s="61" t="s">
        <v>61</v>
      </c>
      <c r="E2" s="61" t="s">
        <v>4</v>
      </c>
      <c r="F2" s="61" t="s">
        <v>3</v>
      </c>
      <c r="G2" s="61" t="s">
        <v>65</v>
      </c>
      <c r="H2" s="59" t="s">
        <v>58</v>
      </c>
      <c r="I2" s="52" t="s">
        <v>5</v>
      </c>
      <c r="J2" s="59" t="s">
        <v>59</v>
      </c>
      <c r="K2" s="64" t="s">
        <v>60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8.75" hidden="1" customHeight="1" x14ac:dyDescent="0.25">
      <c r="A3" s="2"/>
      <c r="B3" s="67"/>
      <c r="C3" s="65"/>
      <c r="D3" s="62"/>
      <c r="E3" s="63"/>
      <c r="F3" s="63"/>
      <c r="G3" s="63"/>
      <c r="H3" s="68"/>
      <c r="I3" s="53"/>
      <c r="J3" s="60"/>
      <c r="K3" s="65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8.75" customHeight="1" x14ac:dyDescent="0.3">
      <c r="A4" s="9"/>
      <c r="B4" s="10">
        <v>1</v>
      </c>
      <c r="C4" s="10">
        <v>2</v>
      </c>
      <c r="D4" s="11">
        <v>3</v>
      </c>
      <c r="E4" s="11">
        <v>4</v>
      </c>
      <c r="F4" s="10">
        <v>5</v>
      </c>
      <c r="G4" s="11">
        <v>6</v>
      </c>
      <c r="H4" s="11">
        <v>7</v>
      </c>
      <c r="I4" s="10">
        <v>8</v>
      </c>
      <c r="J4" s="11">
        <v>9</v>
      </c>
      <c r="K4" s="11">
        <v>10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s="6" customFormat="1" ht="24.95" customHeight="1" x14ac:dyDescent="0.3">
      <c r="A5" s="12"/>
      <c r="B5" s="32">
        <v>1</v>
      </c>
      <c r="C5" s="33" t="s">
        <v>42</v>
      </c>
      <c r="D5" s="34">
        <v>650350</v>
      </c>
      <c r="E5" s="35">
        <f>0.5*D5</f>
        <v>325175</v>
      </c>
      <c r="F5" s="35">
        <f>0.25*D5</f>
        <v>162587.5</v>
      </c>
      <c r="G5" s="35">
        <f>0.25*D5</f>
        <v>162587.5</v>
      </c>
      <c r="H5" s="50">
        <v>13007</v>
      </c>
      <c r="I5" s="36">
        <f>D5+H5</f>
        <v>663357</v>
      </c>
      <c r="J5" s="51">
        <v>3251.75</v>
      </c>
      <c r="K5" s="36">
        <f>I5+J5</f>
        <v>666608.75</v>
      </c>
      <c r="L5" s="3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s="4" customFormat="1" ht="24.95" customHeight="1" x14ac:dyDescent="0.3">
      <c r="A6" s="9"/>
      <c r="B6" s="32">
        <v>2</v>
      </c>
      <c r="C6" s="33" t="s">
        <v>50</v>
      </c>
      <c r="D6" s="34">
        <v>315600</v>
      </c>
      <c r="E6" s="35">
        <f t="shared" ref="E6:E7" si="0">0.5*D6</f>
        <v>157800</v>
      </c>
      <c r="F6" s="35">
        <f t="shared" ref="F6:F7" si="1">0.25*D6</f>
        <v>78900</v>
      </c>
      <c r="G6" s="35">
        <f t="shared" ref="G6:G7" si="2">0.25*D6</f>
        <v>78900</v>
      </c>
      <c r="H6" s="50">
        <v>6312</v>
      </c>
      <c r="I6" s="36">
        <f>D6+H6</f>
        <v>321912</v>
      </c>
      <c r="J6" s="51">
        <v>1578</v>
      </c>
      <c r="K6" s="36">
        <f t="shared" ref="K6:K7" si="3">I6+J6</f>
        <v>323490</v>
      </c>
      <c r="L6" s="3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7" customFormat="1" ht="24.95" customHeight="1" x14ac:dyDescent="0.3">
      <c r="A7" s="13"/>
      <c r="B7" s="32">
        <v>3</v>
      </c>
      <c r="C7" s="33" t="s">
        <v>7</v>
      </c>
      <c r="D7" s="34">
        <v>57650</v>
      </c>
      <c r="E7" s="35">
        <f t="shared" si="0"/>
        <v>28825</v>
      </c>
      <c r="F7" s="35">
        <f t="shared" si="1"/>
        <v>14412.5</v>
      </c>
      <c r="G7" s="35">
        <f t="shared" si="2"/>
        <v>14412.5</v>
      </c>
      <c r="H7" s="50">
        <v>1153</v>
      </c>
      <c r="I7" s="36">
        <f t="shared" ref="I7:I70" si="4">D7+H7</f>
        <v>58803</v>
      </c>
      <c r="J7" s="51">
        <v>288.25</v>
      </c>
      <c r="K7" s="36">
        <f t="shared" si="3"/>
        <v>59091.25</v>
      </c>
      <c r="L7" s="31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 s="6" customFormat="1" ht="24.95" customHeight="1" x14ac:dyDescent="0.3">
      <c r="A8" s="12"/>
      <c r="B8" s="32">
        <v>4</v>
      </c>
      <c r="C8" s="33" t="s">
        <v>9</v>
      </c>
      <c r="D8" s="34">
        <v>90750</v>
      </c>
      <c r="E8" s="35">
        <f t="shared" ref="E8:E71" si="5">0.5*D8</f>
        <v>45375</v>
      </c>
      <c r="F8" s="35">
        <f t="shared" ref="F8:F71" si="6">0.25*D8</f>
        <v>22687.5</v>
      </c>
      <c r="G8" s="35">
        <f t="shared" ref="G8:G71" si="7">0.25*D8</f>
        <v>22687.5</v>
      </c>
      <c r="H8" s="50">
        <v>1815</v>
      </c>
      <c r="I8" s="36">
        <f t="shared" si="4"/>
        <v>92565</v>
      </c>
      <c r="J8" s="51">
        <v>453.75</v>
      </c>
      <c r="K8" s="36">
        <f t="shared" ref="K8:K71" si="8">I8+J8</f>
        <v>93018.75</v>
      </c>
      <c r="L8" s="3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1" s="6" customFormat="1" ht="24.95" customHeight="1" x14ac:dyDescent="0.3">
      <c r="A9" s="12"/>
      <c r="B9" s="32">
        <v>5</v>
      </c>
      <c r="C9" s="33" t="s">
        <v>35</v>
      </c>
      <c r="D9" s="34">
        <v>2918400</v>
      </c>
      <c r="E9" s="35">
        <f t="shared" si="5"/>
        <v>1459200</v>
      </c>
      <c r="F9" s="35">
        <f t="shared" si="6"/>
        <v>729600</v>
      </c>
      <c r="G9" s="35">
        <f t="shared" si="7"/>
        <v>729600</v>
      </c>
      <c r="H9" s="51">
        <v>58368</v>
      </c>
      <c r="I9" s="36">
        <f t="shared" si="4"/>
        <v>2976768</v>
      </c>
      <c r="J9" s="51">
        <v>14592</v>
      </c>
      <c r="K9" s="36">
        <f t="shared" si="8"/>
        <v>2991360</v>
      </c>
      <c r="L9" s="3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1" s="4" customFormat="1" ht="24.95" customHeight="1" x14ac:dyDescent="0.3">
      <c r="A10" s="9"/>
      <c r="B10" s="32">
        <v>6</v>
      </c>
      <c r="C10" s="33" t="s">
        <v>10</v>
      </c>
      <c r="D10" s="34">
        <v>256600</v>
      </c>
      <c r="E10" s="35">
        <f t="shared" si="5"/>
        <v>128300</v>
      </c>
      <c r="F10" s="35">
        <f t="shared" si="6"/>
        <v>64150</v>
      </c>
      <c r="G10" s="35">
        <f t="shared" si="7"/>
        <v>64150</v>
      </c>
      <c r="H10" s="50">
        <v>5132</v>
      </c>
      <c r="I10" s="36">
        <f t="shared" si="4"/>
        <v>261732</v>
      </c>
      <c r="J10" s="51">
        <v>1283</v>
      </c>
      <c r="K10" s="36">
        <f t="shared" si="8"/>
        <v>263015</v>
      </c>
      <c r="L10" s="3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s="6" customFormat="1" ht="24.95" customHeight="1" x14ac:dyDescent="0.3">
      <c r="A11" s="12"/>
      <c r="B11" s="32">
        <v>7</v>
      </c>
      <c r="C11" s="33" t="s">
        <v>29</v>
      </c>
      <c r="D11" s="34">
        <v>2940058</v>
      </c>
      <c r="E11" s="35">
        <f t="shared" si="5"/>
        <v>1470029</v>
      </c>
      <c r="F11" s="35">
        <f t="shared" si="6"/>
        <v>735014.5</v>
      </c>
      <c r="G11" s="35">
        <f t="shared" si="7"/>
        <v>735014.5</v>
      </c>
      <c r="H11" s="50">
        <v>58606</v>
      </c>
      <c r="I11" s="36">
        <f t="shared" si="4"/>
        <v>2998664</v>
      </c>
      <c r="J11" s="51">
        <v>14700.29</v>
      </c>
      <c r="K11" s="36">
        <f t="shared" si="8"/>
        <v>3013364.29</v>
      </c>
      <c r="L11" s="3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s="4" customFormat="1" ht="24.95" customHeight="1" x14ac:dyDescent="0.3">
      <c r="A12" s="9"/>
      <c r="B12" s="32">
        <v>8</v>
      </c>
      <c r="C12" s="33" t="s">
        <v>68</v>
      </c>
      <c r="D12" s="34">
        <v>36200</v>
      </c>
      <c r="E12" s="35">
        <f t="shared" si="5"/>
        <v>18100</v>
      </c>
      <c r="F12" s="35">
        <f t="shared" si="6"/>
        <v>9050</v>
      </c>
      <c r="G12" s="35">
        <f t="shared" si="7"/>
        <v>9050</v>
      </c>
      <c r="H12" s="50">
        <v>724</v>
      </c>
      <c r="I12" s="36">
        <f t="shared" si="4"/>
        <v>36924</v>
      </c>
      <c r="J12" s="51">
        <v>181</v>
      </c>
      <c r="K12" s="36">
        <f t="shared" si="8"/>
        <v>37105</v>
      </c>
      <c r="L12" s="3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s="6" customFormat="1" ht="24.95" customHeight="1" x14ac:dyDescent="0.3">
      <c r="A13" s="12"/>
      <c r="B13" s="32">
        <v>9</v>
      </c>
      <c r="C13" s="33" t="s">
        <v>54</v>
      </c>
      <c r="D13" s="34">
        <v>101600</v>
      </c>
      <c r="E13" s="35">
        <f t="shared" si="5"/>
        <v>50800</v>
      </c>
      <c r="F13" s="35">
        <f t="shared" si="6"/>
        <v>25400</v>
      </c>
      <c r="G13" s="35">
        <f t="shared" si="7"/>
        <v>25400</v>
      </c>
      <c r="H13" s="50">
        <v>2032</v>
      </c>
      <c r="I13" s="36">
        <f t="shared" si="4"/>
        <v>103632</v>
      </c>
      <c r="J13" s="51">
        <v>508</v>
      </c>
      <c r="K13" s="36">
        <f t="shared" si="8"/>
        <v>104140</v>
      </c>
      <c r="L13" s="3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s="6" customFormat="1" ht="24.95" customHeight="1" x14ac:dyDescent="0.3">
      <c r="A14" s="12"/>
      <c r="B14" s="32">
        <v>10</v>
      </c>
      <c r="C14" s="33" t="s">
        <v>34</v>
      </c>
      <c r="D14" s="34">
        <v>59100</v>
      </c>
      <c r="E14" s="35">
        <f t="shared" si="5"/>
        <v>29550</v>
      </c>
      <c r="F14" s="35">
        <f t="shared" si="6"/>
        <v>14775</v>
      </c>
      <c r="G14" s="35">
        <f t="shared" si="7"/>
        <v>14775</v>
      </c>
      <c r="H14" s="50">
        <v>1182</v>
      </c>
      <c r="I14" s="36">
        <f t="shared" si="4"/>
        <v>60282</v>
      </c>
      <c r="J14" s="51">
        <v>295.5</v>
      </c>
      <c r="K14" s="36">
        <f t="shared" si="8"/>
        <v>60577.5</v>
      </c>
      <c r="L14" s="3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s="6" customFormat="1" ht="24.95" customHeight="1" x14ac:dyDescent="0.3">
      <c r="A15" s="12"/>
      <c r="B15" s="32">
        <v>11</v>
      </c>
      <c r="C15" s="33" t="s">
        <v>13</v>
      </c>
      <c r="D15" s="34">
        <v>89100</v>
      </c>
      <c r="E15" s="35">
        <f t="shared" si="5"/>
        <v>44550</v>
      </c>
      <c r="F15" s="35">
        <f t="shared" si="6"/>
        <v>22275</v>
      </c>
      <c r="G15" s="35">
        <f t="shared" si="7"/>
        <v>22275</v>
      </c>
      <c r="H15" s="50">
        <v>1782</v>
      </c>
      <c r="I15" s="36">
        <f t="shared" si="4"/>
        <v>90882</v>
      </c>
      <c r="J15" s="51">
        <v>445.5</v>
      </c>
      <c r="K15" s="36">
        <f t="shared" si="8"/>
        <v>91327.5</v>
      </c>
      <c r="L15" s="3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s="6" customFormat="1" ht="24.95" customHeight="1" x14ac:dyDescent="0.3">
      <c r="A16" s="12"/>
      <c r="B16" s="32">
        <v>12</v>
      </c>
      <c r="C16" s="33" t="s">
        <v>16</v>
      </c>
      <c r="D16" s="34">
        <v>404850</v>
      </c>
      <c r="E16" s="35">
        <f t="shared" si="5"/>
        <v>202425</v>
      </c>
      <c r="F16" s="35">
        <f t="shared" si="6"/>
        <v>101212.5</v>
      </c>
      <c r="G16" s="35">
        <f t="shared" si="7"/>
        <v>101212.5</v>
      </c>
      <c r="H16" s="50">
        <v>8097</v>
      </c>
      <c r="I16" s="36">
        <f t="shared" si="4"/>
        <v>412947</v>
      </c>
      <c r="J16" s="51">
        <v>2024.25</v>
      </c>
      <c r="K16" s="36">
        <f t="shared" si="8"/>
        <v>414971.25</v>
      </c>
      <c r="L16" s="3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6" customFormat="1" ht="24.95" customHeight="1" x14ac:dyDescent="0.3">
      <c r="A17" s="12"/>
      <c r="B17" s="32">
        <v>13</v>
      </c>
      <c r="C17" s="33" t="s">
        <v>82</v>
      </c>
      <c r="D17" s="34">
        <v>62175</v>
      </c>
      <c r="E17" s="35">
        <f t="shared" si="5"/>
        <v>31087.5</v>
      </c>
      <c r="F17" s="35">
        <f t="shared" si="6"/>
        <v>15543.75</v>
      </c>
      <c r="G17" s="35">
        <f t="shared" si="7"/>
        <v>15543.75</v>
      </c>
      <c r="H17" s="50">
        <v>1243.5</v>
      </c>
      <c r="I17" s="36">
        <f t="shared" si="4"/>
        <v>63418.5</v>
      </c>
      <c r="J17" s="51">
        <v>310.87</v>
      </c>
      <c r="K17" s="36">
        <f t="shared" si="8"/>
        <v>63729.37</v>
      </c>
      <c r="L17" s="3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6" customFormat="1" ht="24.95" customHeight="1" x14ac:dyDescent="0.3">
      <c r="A18" s="12"/>
      <c r="B18" s="32">
        <v>14</v>
      </c>
      <c r="C18" s="33" t="s">
        <v>36</v>
      </c>
      <c r="D18" s="34">
        <v>405845</v>
      </c>
      <c r="E18" s="35">
        <f t="shared" si="5"/>
        <v>202922.5</v>
      </c>
      <c r="F18" s="35">
        <f t="shared" si="6"/>
        <v>101461.25</v>
      </c>
      <c r="G18" s="35">
        <f t="shared" si="7"/>
        <v>101461.25</v>
      </c>
      <c r="H18" s="50">
        <v>8116.9</v>
      </c>
      <c r="I18" s="36">
        <f t="shared" si="4"/>
        <v>413961.9</v>
      </c>
      <c r="J18" s="51">
        <v>2029.22</v>
      </c>
      <c r="K18" s="36">
        <f t="shared" si="8"/>
        <v>415991.12</v>
      </c>
      <c r="L18" s="3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6" customFormat="1" ht="24.95" customHeight="1" x14ac:dyDescent="0.3">
      <c r="A19" s="12"/>
      <c r="B19" s="32">
        <v>15</v>
      </c>
      <c r="C19" s="33" t="s">
        <v>15</v>
      </c>
      <c r="D19" s="34">
        <v>209500</v>
      </c>
      <c r="E19" s="35">
        <f t="shared" si="5"/>
        <v>104750</v>
      </c>
      <c r="F19" s="35">
        <f t="shared" si="6"/>
        <v>52375</v>
      </c>
      <c r="G19" s="35">
        <f t="shared" si="7"/>
        <v>52375</v>
      </c>
      <c r="H19" s="50">
        <v>4190</v>
      </c>
      <c r="I19" s="36">
        <f t="shared" si="4"/>
        <v>213690</v>
      </c>
      <c r="J19" s="51">
        <v>1047.5</v>
      </c>
      <c r="K19" s="36">
        <f t="shared" si="8"/>
        <v>214737.5</v>
      </c>
      <c r="L19" s="3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6" customFormat="1" ht="24.95" customHeight="1" x14ac:dyDescent="0.3">
      <c r="A20" s="12"/>
      <c r="B20" s="32">
        <v>16</v>
      </c>
      <c r="C20" s="33" t="s">
        <v>2</v>
      </c>
      <c r="D20" s="34">
        <v>1748500</v>
      </c>
      <c r="E20" s="35">
        <f t="shared" si="5"/>
        <v>874250</v>
      </c>
      <c r="F20" s="35">
        <f t="shared" si="6"/>
        <v>437125</v>
      </c>
      <c r="G20" s="35">
        <f t="shared" si="7"/>
        <v>437125</v>
      </c>
      <c r="H20" s="50">
        <v>34970</v>
      </c>
      <c r="I20" s="36">
        <f t="shared" si="4"/>
        <v>1783470</v>
      </c>
      <c r="J20" s="51">
        <v>8742.5</v>
      </c>
      <c r="K20" s="36">
        <f t="shared" si="8"/>
        <v>1792212.5</v>
      </c>
      <c r="L20" s="3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6" customFormat="1" ht="24.95" customHeight="1" x14ac:dyDescent="0.3">
      <c r="A21" s="12"/>
      <c r="B21" s="32">
        <v>17</v>
      </c>
      <c r="C21" s="33" t="s">
        <v>12</v>
      </c>
      <c r="D21" s="34">
        <v>122310</v>
      </c>
      <c r="E21" s="35">
        <f t="shared" si="5"/>
        <v>61155</v>
      </c>
      <c r="F21" s="35">
        <f t="shared" si="6"/>
        <v>30577.5</v>
      </c>
      <c r="G21" s="35">
        <f t="shared" si="7"/>
        <v>30577.5</v>
      </c>
      <c r="H21" s="50">
        <v>2446.1999999999998</v>
      </c>
      <c r="I21" s="36">
        <f t="shared" si="4"/>
        <v>124756.2</v>
      </c>
      <c r="J21" s="51">
        <v>611.54999999999995</v>
      </c>
      <c r="K21" s="36">
        <f t="shared" si="8"/>
        <v>125367.75</v>
      </c>
      <c r="L21" s="3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6" customFormat="1" ht="24.95" customHeight="1" x14ac:dyDescent="0.3">
      <c r="A22" s="12"/>
      <c r="B22" s="32">
        <v>18</v>
      </c>
      <c r="C22" s="33" t="s">
        <v>71</v>
      </c>
      <c r="D22" s="34">
        <v>55440</v>
      </c>
      <c r="E22" s="35">
        <f t="shared" si="5"/>
        <v>27720</v>
      </c>
      <c r="F22" s="35">
        <f t="shared" si="6"/>
        <v>13860</v>
      </c>
      <c r="G22" s="35">
        <f t="shared" si="7"/>
        <v>13860</v>
      </c>
      <c r="H22" s="50">
        <v>1108.8</v>
      </c>
      <c r="I22" s="36">
        <f t="shared" si="4"/>
        <v>56548.800000000003</v>
      </c>
      <c r="J22" s="51">
        <v>277.2</v>
      </c>
      <c r="K22" s="36">
        <f t="shared" si="8"/>
        <v>56826</v>
      </c>
      <c r="L22" s="3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6" customFormat="1" ht="24.95" customHeight="1" x14ac:dyDescent="0.3">
      <c r="A23" s="12"/>
      <c r="B23" s="32">
        <v>19</v>
      </c>
      <c r="C23" s="33" t="s">
        <v>83</v>
      </c>
      <c r="D23" s="34">
        <v>28410.240000000002</v>
      </c>
      <c r="E23" s="35">
        <f t="shared" si="5"/>
        <v>14205.12</v>
      </c>
      <c r="F23" s="35">
        <f t="shared" si="6"/>
        <v>7102.56</v>
      </c>
      <c r="G23" s="35">
        <f t="shared" si="7"/>
        <v>7102.56</v>
      </c>
      <c r="H23" s="50">
        <v>568.20000000000005</v>
      </c>
      <c r="I23" s="36">
        <f t="shared" si="4"/>
        <v>28978.440000000002</v>
      </c>
      <c r="J23" s="51">
        <v>142.05000000000001</v>
      </c>
      <c r="K23" s="36">
        <f t="shared" si="8"/>
        <v>29120.49</v>
      </c>
      <c r="L23" s="3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6" customFormat="1" ht="24.95" customHeight="1" x14ac:dyDescent="0.3">
      <c r="A24" s="12"/>
      <c r="B24" s="32">
        <v>20</v>
      </c>
      <c r="C24" s="33" t="s">
        <v>24</v>
      </c>
      <c r="D24" s="34">
        <v>605475</v>
      </c>
      <c r="E24" s="35">
        <f t="shared" si="5"/>
        <v>302737.5</v>
      </c>
      <c r="F24" s="35">
        <f t="shared" si="6"/>
        <v>151368.75</v>
      </c>
      <c r="G24" s="35">
        <f t="shared" si="7"/>
        <v>151368.75</v>
      </c>
      <c r="H24" s="50">
        <v>12109.5</v>
      </c>
      <c r="I24" s="36">
        <f t="shared" si="4"/>
        <v>617584.5</v>
      </c>
      <c r="J24" s="51">
        <v>3027.37</v>
      </c>
      <c r="K24" s="36">
        <f t="shared" si="8"/>
        <v>620611.87</v>
      </c>
      <c r="L24" s="3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6" customFormat="1" ht="24.95" customHeight="1" x14ac:dyDescent="0.3">
      <c r="A25" s="12"/>
      <c r="B25" s="32">
        <v>21</v>
      </c>
      <c r="C25" s="33" t="s">
        <v>84</v>
      </c>
      <c r="D25" s="34">
        <v>314770</v>
      </c>
      <c r="E25" s="35">
        <f t="shared" si="5"/>
        <v>157385</v>
      </c>
      <c r="F25" s="35">
        <f t="shared" si="6"/>
        <v>78692.5</v>
      </c>
      <c r="G25" s="35">
        <f t="shared" si="7"/>
        <v>78692.5</v>
      </c>
      <c r="H25" s="50">
        <v>6295.4</v>
      </c>
      <c r="I25" s="36">
        <f t="shared" si="4"/>
        <v>321065.40000000002</v>
      </c>
      <c r="J25" s="51">
        <v>1573.85</v>
      </c>
      <c r="K25" s="36">
        <f t="shared" si="8"/>
        <v>322639.25</v>
      </c>
      <c r="L25" s="3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6" customFormat="1" ht="24.95" customHeight="1" x14ac:dyDescent="0.3">
      <c r="A26" s="12"/>
      <c r="B26" s="32">
        <v>22</v>
      </c>
      <c r="C26" s="33" t="s">
        <v>21</v>
      </c>
      <c r="D26" s="34">
        <v>295000</v>
      </c>
      <c r="E26" s="35">
        <f t="shared" si="5"/>
        <v>147500</v>
      </c>
      <c r="F26" s="35">
        <f t="shared" si="6"/>
        <v>73750</v>
      </c>
      <c r="G26" s="35">
        <f t="shared" si="7"/>
        <v>73750</v>
      </c>
      <c r="H26" s="50">
        <v>5900</v>
      </c>
      <c r="I26" s="36">
        <f t="shared" si="4"/>
        <v>300900</v>
      </c>
      <c r="J26" s="51">
        <v>1475</v>
      </c>
      <c r="K26" s="36">
        <f t="shared" si="8"/>
        <v>302375</v>
      </c>
      <c r="L26" s="3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6" customFormat="1" ht="24.95" customHeight="1" x14ac:dyDescent="0.3">
      <c r="A27" s="12"/>
      <c r="B27" s="32">
        <v>23</v>
      </c>
      <c r="C27" s="33" t="s">
        <v>23</v>
      </c>
      <c r="D27" s="34">
        <v>105340</v>
      </c>
      <c r="E27" s="35">
        <f t="shared" si="5"/>
        <v>52670</v>
      </c>
      <c r="F27" s="35">
        <f t="shared" si="6"/>
        <v>26335</v>
      </c>
      <c r="G27" s="35">
        <f t="shared" si="7"/>
        <v>26335</v>
      </c>
      <c r="H27" s="50">
        <v>2106.8000000000002</v>
      </c>
      <c r="I27" s="36">
        <f t="shared" si="4"/>
        <v>107446.8</v>
      </c>
      <c r="J27" s="51">
        <v>526.70000000000005</v>
      </c>
      <c r="K27" s="36">
        <f t="shared" si="8"/>
        <v>107973.5</v>
      </c>
      <c r="L27" s="3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6" customFormat="1" ht="24.95" customHeight="1" x14ac:dyDescent="0.3">
      <c r="A28" s="12"/>
      <c r="B28" s="32">
        <v>24</v>
      </c>
      <c r="C28" s="33" t="s">
        <v>66</v>
      </c>
      <c r="D28" s="34">
        <v>100800</v>
      </c>
      <c r="E28" s="35">
        <f t="shared" si="5"/>
        <v>50400</v>
      </c>
      <c r="F28" s="35">
        <f t="shared" si="6"/>
        <v>25200</v>
      </c>
      <c r="G28" s="35">
        <f t="shared" si="7"/>
        <v>25200</v>
      </c>
      <c r="H28" s="50">
        <v>2016</v>
      </c>
      <c r="I28" s="36">
        <f t="shared" si="4"/>
        <v>102816</v>
      </c>
      <c r="J28" s="51">
        <v>504</v>
      </c>
      <c r="K28" s="36">
        <f t="shared" si="8"/>
        <v>103320</v>
      </c>
      <c r="L28" s="3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6" customFormat="1" ht="24.95" customHeight="1" x14ac:dyDescent="0.3">
      <c r="A29" s="12"/>
      <c r="B29" s="32">
        <v>25</v>
      </c>
      <c r="C29" s="33" t="s">
        <v>20</v>
      </c>
      <c r="D29" s="34">
        <v>1784600</v>
      </c>
      <c r="E29" s="35">
        <f t="shared" si="5"/>
        <v>892300</v>
      </c>
      <c r="F29" s="35">
        <f t="shared" si="6"/>
        <v>446150</v>
      </c>
      <c r="G29" s="35">
        <f t="shared" si="7"/>
        <v>446150</v>
      </c>
      <c r="H29" s="50">
        <v>35692</v>
      </c>
      <c r="I29" s="36">
        <f t="shared" si="4"/>
        <v>1820292</v>
      </c>
      <c r="J29" s="51">
        <v>8923</v>
      </c>
      <c r="K29" s="36">
        <f t="shared" si="8"/>
        <v>1829215</v>
      </c>
      <c r="L29" s="3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1" customFormat="1" ht="24.95" customHeight="1" x14ac:dyDescent="0.3">
      <c r="A30" s="20"/>
      <c r="B30" s="32">
        <v>26</v>
      </c>
      <c r="C30" s="33" t="s">
        <v>40</v>
      </c>
      <c r="D30" s="34">
        <v>96350</v>
      </c>
      <c r="E30" s="35">
        <f t="shared" si="5"/>
        <v>48175</v>
      </c>
      <c r="F30" s="35">
        <f t="shared" si="6"/>
        <v>24087.5</v>
      </c>
      <c r="G30" s="35">
        <f t="shared" si="7"/>
        <v>24087.5</v>
      </c>
      <c r="H30" s="50">
        <v>100</v>
      </c>
      <c r="I30" s="36">
        <f t="shared" si="4"/>
        <v>96450</v>
      </c>
      <c r="J30" s="51">
        <v>481.75</v>
      </c>
      <c r="K30" s="36">
        <f t="shared" si="8"/>
        <v>96931.75</v>
      </c>
      <c r="L30" s="31"/>
    </row>
    <row r="31" spans="1:31" s="6" customFormat="1" ht="24.95" customHeight="1" x14ac:dyDescent="0.3">
      <c r="A31" s="12"/>
      <c r="B31" s="32">
        <v>27</v>
      </c>
      <c r="C31" s="33" t="s">
        <v>8</v>
      </c>
      <c r="D31" s="34">
        <v>52673</v>
      </c>
      <c r="E31" s="35">
        <f t="shared" si="5"/>
        <v>26336.5</v>
      </c>
      <c r="F31" s="35">
        <f t="shared" si="6"/>
        <v>13168.25</v>
      </c>
      <c r="G31" s="35">
        <f t="shared" si="7"/>
        <v>13168.25</v>
      </c>
      <c r="H31" s="50">
        <v>1053.46</v>
      </c>
      <c r="I31" s="36">
        <f t="shared" si="4"/>
        <v>53726.46</v>
      </c>
      <c r="J31" s="51">
        <v>263.36</v>
      </c>
      <c r="K31" s="36">
        <f t="shared" si="8"/>
        <v>53989.82</v>
      </c>
      <c r="L31" s="3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6" customFormat="1" ht="24.95" customHeight="1" x14ac:dyDescent="0.3">
      <c r="A32" s="12"/>
      <c r="B32" s="32">
        <v>28</v>
      </c>
      <c r="C32" s="33" t="s">
        <v>46</v>
      </c>
      <c r="D32" s="34">
        <v>762345</v>
      </c>
      <c r="E32" s="35">
        <f t="shared" si="5"/>
        <v>381172.5</v>
      </c>
      <c r="F32" s="35">
        <f t="shared" si="6"/>
        <v>190586.25</v>
      </c>
      <c r="G32" s="35">
        <f t="shared" si="7"/>
        <v>190586.25</v>
      </c>
      <c r="H32" s="50">
        <v>15246.9</v>
      </c>
      <c r="I32" s="36">
        <f t="shared" si="4"/>
        <v>777591.9</v>
      </c>
      <c r="J32" s="51">
        <v>3811.72</v>
      </c>
      <c r="K32" s="36">
        <f t="shared" si="8"/>
        <v>781403.62</v>
      </c>
      <c r="L32" s="3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6" customFormat="1" ht="24.95" customHeight="1" x14ac:dyDescent="0.3">
      <c r="A33" s="12"/>
      <c r="B33" s="32">
        <v>29</v>
      </c>
      <c r="C33" s="33" t="s">
        <v>85</v>
      </c>
      <c r="D33" s="34">
        <v>96200</v>
      </c>
      <c r="E33" s="35">
        <f t="shared" si="5"/>
        <v>48100</v>
      </c>
      <c r="F33" s="35">
        <f t="shared" si="6"/>
        <v>24050</v>
      </c>
      <c r="G33" s="35">
        <f t="shared" si="7"/>
        <v>24050</v>
      </c>
      <c r="H33" s="50">
        <v>1924</v>
      </c>
      <c r="I33" s="36">
        <f t="shared" si="4"/>
        <v>98124</v>
      </c>
      <c r="J33" s="51">
        <v>481</v>
      </c>
      <c r="K33" s="36">
        <f t="shared" si="8"/>
        <v>98605</v>
      </c>
      <c r="L33" s="3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6" customFormat="1" ht="24.95" customHeight="1" x14ac:dyDescent="0.3">
      <c r="A34" s="12"/>
      <c r="B34" s="32">
        <v>30</v>
      </c>
      <c r="C34" s="33" t="s">
        <v>22</v>
      </c>
      <c r="D34" s="34">
        <v>134215</v>
      </c>
      <c r="E34" s="35">
        <f t="shared" si="5"/>
        <v>67107.5</v>
      </c>
      <c r="F34" s="35">
        <f t="shared" si="6"/>
        <v>33553.75</v>
      </c>
      <c r="G34" s="35">
        <f t="shared" si="7"/>
        <v>33553.75</v>
      </c>
      <c r="H34" s="50">
        <v>2684.3</v>
      </c>
      <c r="I34" s="36">
        <f t="shared" si="4"/>
        <v>136899.29999999999</v>
      </c>
      <c r="J34" s="51">
        <v>671.07</v>
      </c>
      <c r="K34" s="36">
        <f t="shared" si="8"/>
        <v>137570.37</v>
      </c>
      <c r="L34" s="3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6" customFormat="1" ht="24.95" customHeight="1" x14ac:dyDescent="0.3">
      <c r="A35" s="12"/>
      <c r="B35" s="32">
        <v>31</v>
      </c>
      <c r="C35" s="33" t="s">
        <v>73</v>
      </c>
      <c r="D35" s="34">
        <v>32840</v>
      </c>
      <c r="E35" s="35">
        <f t="shared" si="5"/>
        <v>16420</v>
      </c>
      <c r="F35" s="35">
        <f t="shared" si="6"/>
        <v>8210</v>
      </c>
      <c r="G35" s="35">
        <f t="shared" si="7"/>
        <v>8210</v>
      </c>
      <c r="H35" s="50">
        <v>656.8</v>
      </c>
      <c r="I35" s="36">
        <f t="shared" si="4"/>
        <v>33496.800000000003</v>
      </c>
      <c r="J35" s="51">
        <v>164.2</v>
      </c>
      <c r="K35" s="36">
        <f t="shared" si="8"/>
        <v>33661</v>
      </c>
      <c r="L35" s="3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6" customFormat="1" ht="24.95" customHeight="1" x14ac:dyDescent="0.3">
      <c r="A36" s="12"/>
      <c r="B36" s="32">
        <v>32</v>
      </c>
      <c r="C36" s="33" t="s">
        <v>47</v>
      </c>
      <c r="D36" s="34">
        <v>138540</v>
      </c>
      <c r="E36" s="35">
        <f t="shared" si="5"/>
        <v>69270</v>
      </c>
      <c r="F36" s="35">
        <f t="shared" si="6"/>
        <v>34635</v>
      </c>
      <c r="G36" s="35">
        <f t="shared" si="7"/>
        <v>34635</v>
      </c>
      <c r="H36" s="50">
        <v>2770.8</v>
      </c>
      <c r="I36" s="36">
        <f t="shared" si="4"/>
        <v>141310.79999999999</v>
      </c>
      <c r="J36" s="51">
        <v>692.7</v>
      </c>
      <c r="K36" s="36">
        <f t="shared" si="8"/>
        <v>142003.5</v>
      </c>
      <c r="L36" s="3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6" customFormat="1" ht="24.95" customHeight="1" x14ac:dyDescent="0.3">
      <c r="A37" s="12"/>
      <c r="B37" s="32">
        <v>33</v>
      </c>
      <c r="C37" s="33" t="s">
        <v>49</v>
      </c>
      <c r="D37" s="34">
        <v>460955</v>
      </c>
      <c r="E37" s="35">
        <f t="shared" si="5"/>
        <v>230477.5</v>
      </c>
      <c r="F37" s="35">
        <f t="shared" si="6"/>
        <v>115238.75</v>
      </c>
      <c r="G37" s="35">
        <f t="shared" si="7"/>
        <v>115238.75</v>
      </c>
      <c r="H37" s="50">
        <v>9219.1</v>
      </c>
      <c r="I37" s="36">
        <f t="shared" si="4"/>
        <v>470174.1</v>
      </c>
      <c r="J37" s="51">
        <v>2304.77</v>
      </c>
      <c r="K37" s="36">
        <f t="shared" si="8"/>
        <v>472478.87</v>
      </c>
      <c r="L37" s="3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6" customFormat="1" ht="24.95" customHeight="1" x14ac:dyDescent="0.3">
      <c r="A38" s="12"/>
      <c r="B38" s="32">
        <v>34</v>
      </c>
      <c r="C38" s="33" t="s">
        <v>56</v>
      </c>
      <c r="D38" s="34">
        <v>606000</v>
      </c>
      <c r="E38" s="35">
        <f t="shared" si="5"/>
        <v>303000</v>
      </c>
      <c r="F38" s="35">
        <f t="shared" si="6"/>
        <v>151500</v>
      </c>
      <c r="G38" s="35">
        <f t="shared" si="7"/>
        <v>151500</v>
      </c>
      <c r="H38" s="50">
        <v>12120</v>
      </c>
      <c r="I38" s="36">
        <f t="shared" si="4"/>
        <v>618120</v>
      </c>
      <c r="J38" s="51">
        <v>3030</v>
      </c>
      <c r="K38" s="36">
        <f t="shared" si="8"/>
        <v>621150</v>
      </c>
      <c r="L38" s="3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6" customFormat="1" ht="24.95" customHeight="1" x14ac:dyDescent="0.3">
      <c r="A39" s="12"/>
      <c r="B39" s="32">
        <v>35</v>
      </c>
      <c r="C39" s="33" t="s">
        <v>86</v>
      </c>
      <c r="D39" s="34">
        <v>53200</v>
      </c>
      <c r="E39" s="35">
        <f t="shared" si="5"/>
        <v>26600</v>
      </c>
      <c r="F39" s="35">
        <f t="shared" si="6"/>
        <v>13300</v>
      </c>
      <c r="G39" s="35">
        <f t="shared" si="7"/>
        <v>13300</v>
      </c>
      <c r="H39" s="50">
        <v>1064</v>
      </c>
      <c r="I39" s="36">
        <f t="shared" si="4"/>
        <v>54264</v>
      </c>
      <c r="J39" s="51">
        <v>266</v>
      </c>
      <c r="K39" s="36">
        <f t="shared" si="8"/>
        <v>54530</v>
      </c>
      <c r="L39" s="3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6" customFormat="1" ht="24.95" customHeight="1" x14ac:dyDescent="0.3">
      <c r="A40" s="12"/>
      <c r="B40" s="32">
        <v>36</v>
      </c>
      <c r="C40" s="33" t="s">
        <v>17</v>
      </c>
      <c r="D40" s="34">
        <v>96470</v>
      </c>
      <c r="E40" s="35">
        <f t="shared" si="5"/>
        <v>48235</v>
      </c>
      <c r="F40" s="35">
        <f t="shared" si="6"/>
        <v>24117.5</v>
      </c>
      <c r="G40" s="35">
        <f t="shared" si="7"/>
        <v>24117.5</v>
      </c>
      <c r="H40" s="50">
        <v>1929.4</v>
      </c>
      <c r="I40" s="36">
        <f t="shared" si="4"/>
        <v>98399.4</v>
      </c>
      <c r="J40" s="51">
        <v>482.35</v>
      </c>
      <c r="K40" s="36">
        <f t="shared" si="8"/>
        <v>98881.75</v>
      </c>
      <c r="L40" s="3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6" customFormat="1" ht="24.95" customHeight="1" x14ac:dyDescent="0.3">
      <c r="A41" s="12"/>
      <c r="B41" s="32">
        <v>37</v>
      </c>
      <c r="C41" s="33" t="s">
        <v>87</v>
      </c>
      <c r="D41" s="34">
        <v>82880</v>
      </c>
      <c r="E41" s="35">
        <f t="shared" si="5"/>
        <v>41440</v>
      </c>
      <c r="F41" s="35">
        <f t="shared" si="6"/>
        <v>20720</v>
      </c>
      <c r="G41" s="35">
        <f t="shared" si="7"/>
        <v>20720</v>
      </c>
      <c r="H41" s="50">
        <v>1657.6</v>
      </c>
      <c r="I41" s="36">
        <f t="shared" si="4"/>
        <v>84537.600000000006</v>
      </c>
      <c r="J41" s="51">
        <v>414.4</v>
      </c>
      <c r="K41" s="36">
        <f t="shared" si="8"/>
        <v>84952</v>
      </c>
      <c r="L41" s="3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6" customFormat="1" ht="24.95" customHeight="1" x14ac:dyDescent="0.3">
      <c r="A42" s="12"/>
      <c r="B42" s="32">
        <v>38</v>
      </c>
      <c r="C42" s="33" t="s">
        <v>27</v>
      </c>
      <c r="D42" s="34">
        <v>479105</v>
      </c>
      <c r="E42" s="35">
        <f t="shared" si="5"/>
        <v>239552.5</v>
      </c>
      <c r="F42" s="35">
        <f t="shared" si="6"/>
        <v>119776.25</v>
      </c>
      <c r="G42" s="35">
        <f t="shared" si="7"/>
        <v>119776.25</v>
      </c>
      <c r="H42" s="50">
        <v>9582.1</v>
      </c>
      <c r="I42" s="36">
        <f t="shared" si="4"/>
        <v>488687.1</v>
      </c>
      <c r="J42" s="51">
        <v>2395.52</v>
      </c>
      <c r="K42" s="36">
        <f t="shared" si="8"/>
        <v>491082.62</v>
      </c>
      <c r="L42" s="3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6" customFormat="1" ht="24.95" customHeight="1" x14ac:dyDescent="0.3">
      <c r="A43" s="12"/>
      <c r="B43" s="32">
        <v>39</v>
      </c>
      <c r="C43" s="33" t="s">
        <v>37</v>
      </c>
      <c r="D43" s="34">
        <v>977080</v>
      </c>
      <c r="E43" s="35">
        <f t="shared" si="5"/>
        <v>488540</v>
      </c>
      <c r="F43" s="35">
        <f t="shared" si="6"/>
        <v>244270</v>
      </c>
      <c r="G43" s="35">
        <f t="shared" si="7"/>
        <v>244270</v>
      </c>
      <c r="H43" s="50">
        <v>19541.599999999999</v>
      </c>
      <c r="I43" s="36">
        <f t="shared" si="4"/>
        <v>996621.6</v>
      </c>
      <c r="J43" s="51">
        <v>4885.3999999999996</v>
      </c>
      <c r="K43" s="36">
        <f t="shared" si="8"/>
        <v>1001507</v>
      </c>
      <c r="L43" s="3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s="6" customFormat="1" ht="24.95" customHeight="1" x14ac:dyDescent="0.3">
      <c r="A44" s="12"/>
      <c r="B44" s="32">
        <v>40</v>
      </c>
      <c r="C44" s="33" t="s">
        <v>18</v>
      </c>
      <c r="D44" s="34">
        <v>1413835</v>
      </c>
      <c r="E44" s="35">
        <f t="shared" si="5"/>
        <v>706917.5</v>
      </c>
      <c r="F44" s="35">
        <f t="shared" si="6"/>
        <v>353458.75</v>
      </c>
      <c r="G44" s="35">
        <f t="shared" si="7"/>
        <v>353458.75</v>
      </c>
      <c r="H44" s="50">
        <v>28276.7</v>
      </c>
      <c r="I44" s="36">
        <f t="shared" si="4"/>
        <v>1442111.7</v>
      </c>
      <c r="J44" s="51">
        <v>7069.17</v>
      </c>
      <c r="K44" s="36">
        <f t="shared" si="8"/>
        <v>1449180.8699999999</v>
      </c>
      <c r="L44" s="3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1:31" s="6" customFormat="1" ht="24.95" customHeight="1" x14ac:dyDescent="0.3">
      <c r="A45" s="12"/>
      <c r="B45" s="32">
        <v>41</v>
      </c>
      <c r="C45" s="33" t="s">
        <v>11</v>
      </c>
      <c r="D45" s="34">
        <v>187650</v>
      </c>
      <c r="E45" s="35">
        <f t="shared" si="5"/>
        <v>93825</v>
      </c>
      <c r="F45" s="35">
        <f t="shared" si="6"/>
        <v>46912.5</v>
      </c>
      <c r="G45" s="35">
        <f t="shared" si="7"/>
        <v>46912.5</v>
      </c>
      <c r="H45" s="50">
        <v>3753</v>
      </c>
      <c r="I45" s="36">
        <f t="shared" si="4"/>
        <v>191403</v>
      </c>
      <c r="J45" s="51">
        <v>938.25</v>
      </c>
      <c r="K45" s="36">
        <f t="shared" si="8"/>
        <v>192341.25</v>
      </c>
      <c r="L45" s="3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</row>
    <row r="46" spans="1:31" s="6" customFormat="1" ht="24.95" customHeight="1" x14ac:dyDescent="0.3">
      <c r="A46" s="12"/>
      <c r="B46" s="32">
        <v>42</v>
      </c>
      <c r="C46" s="33" t="s">
        <v>19</v>
      </c>
      <c r="D46" s="34">
        <v>337700</v>
      </c>
      <c r="E46" s="35">
        <f t="shared" si="5"/>
        <v>168850</v>
      </c>
      <c r="F46" s="35">
        <f t="shared" si="6"/>
        <v>84425</v>
      </c>
      <c r="G46" s="35">
        <f t="shared" si="7"/>
        <v>84425</v>
      </c>
      <c r="H46" s="50">
        <v>6754</v>
      </c>
      <c r="I46" s="36">
        <f t="shared" si="4"/>
        <v>344454</v>
      </c>
      <c r="J46" s="51">
        <v>1688.5</v>
      </c>
      <c r="K46" s="36">
        <f t="shared" si="8"/>
        <v>346142.5</v>
      </c>
      <c r="L46" s="3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</row>
    <row r="47" spans="1:31" s="6" customFormat="1" ht="24.95" customHeight="1" x14ac:dyDescent="0.3">
      <c r="A47" s="12"/>
      <c r="B47" s="32">
        <v>43</v>
      </c>
      <c r="C47" s="33" t="s">
        <v>74</v>
      </c>
      <c r="D47" s="34">
        <v>582010</v>
      </c>
      <c r="E47" s="35">
        <f t="shared" si="5"/>
        <v>291005</v>
      </c>
      <c r="F47" s="35">
        <f t="shared" si="6"/>
        <v>145502.5</v>
      </c>
      <c r="G47" s="35">
        <f t="shared" si="7"/>
        <v>145502.5</v>
      </c>
      <c r="H47" s="50">
        <v>11640.2</v>
      </c>
      <c r="I47" s="36">
        <f t="shared" si="4"/>
        <v>593650.19999999995</v>
      </c>
      <c r="J47" s="51">
        <v>2910.05</v>
      </c>
      <c r="K47" s="36">
        <f t="shared" si="8"/>
        <v>596560.25</v>
      </c>
      <c r="L47" s="3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s="6" customFormat="1" ht="24.95" customHeight="1" x14ac:dyDescent="0.3">
      <c r="A48" s="12"/>
      <c r="B48" s="32">
        <v>44</v>
      </c>
      <c r="C48" s="33" t="s">
        <v>6</v>
      </c>
      <c r="D48" s="34">
        <v>128370</v>
      </c>
      <c r="E48" s="35">
        <f t="shared" si="5"/>
        <v>64185</v>
      </c>
      <c r="F48" s="35">
        <f t="shared" si="6"/>
        <v>32092.5</v>
      </c>
      <c r="G48" s="35">
        <f t="shared" si="7"/>
        <v>32092.5</v>
      </c>
      <c r="H48" s="50">
        <v>2567.4</v>
      </c>
      <c r="I48" s="36">
        <f t="shared" si="4"/>
        <v>130937.4</v>
      </c>
      <c r="J48" s="51">
        <v>641.85</v>
      </c>
      <c r="K48" s="36">
        <f t="shared" si="8"/>
        <v>131579.25</v>
      </c>
      <c r="L48" s="3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s="6" customFormat="1" ht="24.95" customHeight="1" x14ac:dyDescent="0.3">
      <c r="A49" s="12"/>
      <c r="B49" s="32">
        <v>45</v>
      </c>
      <c r="C49" s="33" t="s">
        <v>33</v>
      </c>
      <c r="D49" s="34">
        <v>411965</v>
      </c>
      <c r="E49" s="35">
        <f t="shared" si="5"/>
        <v>205982.5</v>
      </c>
      <c r="F49" s="35">
        <f t="shared" si="6"/>
        <v>102991.25</v>
      </c>
      <c r="G49" s="35">
        <f t="shared" si="7"/>
        <v>102991.25</v>
      </c>
      <c r="H49" s="50">
        <v>8239.2999999999993</v>
      </c>
      <c r="I49" s="36">
        <f t="shared" si="4"/>
        <v>420204.3</v>
      </c>
      <c r="J49" s="51">
        <v>2059.8200000000002</v>
      </c>
      <c r="K49" s="36">
        <f t="shared" si="8"/>
        <v>422264.12</v>
      </c>
      <c r="L49" s="3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31" s="6" customFormat="1" ht="24.95" customHeight="1" x14ac:dyDescent="0.3">
      <c r="A50" s="12"/>
      <c r="B50" s="32">
        <v>46</v>
      </c>
      <c r="C50" s="33" t="s">
        <v>41</v>
      </c>
      <c r="D50" s="34">
        <v>166425</v>
      </c>
      <c r="E50" s="35">
        <f t="shared" si="5"/>
        <v>83212.5</v>
      </c>
      <c r="F50" s="35">
        <f t="shared" si="6"/>
        <v>41606.25</v>
      </c>
      <c r="G50" s="35">
        <f t="shared" si="7"/>
        <v>41606.25</v>
      </c>
      <c r="H50" s="50">
        <v>3328.5</v>
      </c>
      <c r="I50" s="36">
        <f t="shared" si="4"/>
        <v>169753.5</v>
      </c>
      <c r="J50" s="51">
        <v>832.12</v>
      </c>
      <c r="K50" s="36">
        <f t="shared" si="8"/>
        <v>170585.62</v>
      </c>
      <c r="L50" s="3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:31" s="6" customFormat="1" ht="24.95" customHeight="1" x14ac:dyDescent="0.3">
      <c r="A51" s="12"/>
      <c r="B51" s="32">
        <v>47</v>
      </c>
      <c r="C51" s="33" t="s">
        <v>51</v>
      </c>
      <c r="D51" s="34">
        <v>699010</v>
      </c>
      <c r="E51" s="35">
        <f t="shared" si="5"/>
        <v>349505</v>
      </c>
      <c r="F51" s="35">
        <f t="shared" si="6"/>
        <v>174752.5</v>
      </c>
      <c r="G51" s="35">
        <f t="shared" si="7"/>
        <v>174752.5</v>
      </c>
      <c r="H51" s="50">
        <v>13980</v>
      </c>
      <c r="I51" s="36">
        <f t="shared" si="4"/>
        <v>712990</v>
      </c>
      <c r="J51" s="51">
        <v>3495.05</v>
      </c>
      <c r="K51" s="36">
        <f t="shared" si="8"/>
        <v>716485.05</v>
      </c>
      <c r="L51" s="3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:31" s="6" customFormat="1" ht="24.95" customHeight="1" x14ac:dyDescent="0.3">
      <c r="A52" s="12"/>
      <c r="B52" s="32">
        <v>48</v>
      </c>
      <c r="C52" s="33" t="s">
        <v>48</v>
      </c>
      <c r="D52" s="34">
        <v>436260</v>
      </c>
      <c r="E52" s="35">
        <f t="shared" si="5"/>
        <v>218130</v>
      </c>
      <c r="F52" s="35">
        <f t="shared" si="6"/>
        <v>109065</v>
      </c>
      <c r="G52" s="35">
        <f t="shared" si="7"/>
        <v>109065</v>
      </c>
      <c r="H52" s="51">
        <v>8725.2000000000007</v>
      </c>
      <c r="I52" s="36">
        <f t="shared" si="4"/>
        <v>444985.2</v>
      </c>
      <c r="J52" s="51">
        <v>2181.3000000000002</v>
      </c>
      <c r="K52" s="36">
        <f t="shared" si="8"/>
        <v>447166.5</v>
      </c>
      <c r="L52" s="3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:31" s="6" customFormat="1" ht="24.95" customHeight="1" x14ac:dyDescent="0.3">
      <c r="A53" s="12"/>
      <c r="B53" s="32">
        <v>49</v>
      </c>
      <c r="C53" s="33" t="s">
        <v>14</v>
      </c>
      <c r="D53" s="34">
        <v>848750</v>
      </c>
      <c r="E53" s="35">
        <f t="shared" si="5"/>
        <v>424375</v>
      </c>
      <c r="F53" s="35">
        <f t="shared" si="6"/>
        <v>212187.5</v>
      </c>
      <c r="G53" s="35">
        <f t="shared" si="7"/>
        <v>212187.5</v>
      </c>
      <c r="H53" s="50">
        <v>16975</v>
      </c>
      <c r="I53" s="36">
        <f t="shared" si="4"/>
        <v>865725</v>
      </c>
      <c r="J53" s="51">
        <v>4243.75</v>
      </c>
      <c r="K53" s="36">
        <f t="shared" si="8"/>
        <v>869968.75</v>
      </c>
      <c r="L53" s="3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31" s="6" customFormat="1" ht="24.95" customHeight="1" x14ac:dyDescent="0.3">
      <c r="A54" s="12"/>
      <c r="B54" s="32">
        <v>50</v>
      </c>
      <c r="C54" s="33" t="s">
        <v>75</v>
      </c>
      <c r="D54" s="34">
        <v>63100</v>
      </c>
      <c r="E54" s="35">
        <f t="shared" si="5"/>
        <v>31550</v>
      </c>
      <c r="F54" s="35">
        <f t="shared" si="6"/>
        <v>15775</v>
      </c>
      <c r="G54" s="35">
        <f t="shared" si="7"/>
        <v>15775</v>
      </c>
      <c r="H54" s="50">
        <v>1262</v>
      </c>
      <c r="I54" s="36">
        <f t="shared" si="4"/>
        <v>64362</v>
      </c>
      <c r="J54" s="51">
        <v>315.5</v>
      </c>
      <c r="K54" s="36">
        <f t="shared" si="8"/>
        <v>64677.5</v>
      </c>
      <c r="L54" s="3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:31" s="6" customFormat="1" ht="24.95" customHeight="1" x14ac:dyDescent="0.3">
      <c r="A55" s="12"/>
      <c r="B55" s="32">
        <v>51</v>
      </c>
      <c r="C55" s="33" t="s">
        <v>25</v>
      </c>
      <c r="D55" s="34">
        <v>143315</v>
      </c>
      <c r="E55" s="35">
        <f t="shared" si="5"/>
        <v>71657.5</v>
      </c>
      <c r="F55" s="35">
        <f t="shared" si="6"/>
        <v>35828.75</v>
      </c>
      <c r="G55" s="35">
        <f t="shared" si="7"/>
        <v>35828.75</v>
      </c>
      <c r="H55" s="50">
        <v>2866</v>
      </c>
      <c r="I55" s="36">
        <f t="shared" si="4"/>
        <v>146181</v>
      </c>
      <c r="J55" s="51">
        <v>716.57</v>
      </c>
      <c r="K55" s="36">
        <f t="shared" si="8"/>
        <v>146897.57</v>
      </c>
      <c r="L55" s="3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:31" s="6" customFormat="1" ht="24.95" customHeight="1" x14ac:dyDescent="0.3">
      <c r="A56" s="12"/>
      <c r="B56" s="32">
        <v>52</v>
      </c>
      <c r="C56" s="33" t="s">
        <v>72</v>
      </c>
      <c r="D56" s="34">
        <v>93940</v>
      </c>
      <c r="E56" s="35">
        <f t="shared" si="5"/>
        <v>46970</v>
      </c>
      <c r="F56" s="35">
        <f t="shared" si="6"/>
        <v>23485</v>
      </c>
      <c r="G56" s="35">
        <f t="shared" si="7"/>
        <v>23485</v>
      </c>
      <c r="H56" s="50">
        <v>1878.8</v>
      </c>
      <c r="I56" s="36">
        <f t="shared" si="4"/>
        <v>95818.8</v>
      </c>
      <c r="J56" s="51">
        <v>469.7</v>
      </c>
      <c r="K56" s="36">
        <f t="shared" si="8"/>
        <v>96288.5</v>
      </c>
      <c r="L56" s="3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31" s="6" customFormat="1" ht="24.95" customHeight="1" x14ac:dyDescent="0.3">
      <c r="A57" s="12"/>
      <c r="B57" s="32">
        <v>53</v>
      </c>
      <c r="C57" s="33" t="s">
        <v>52</v>
      </c>
      <c r="D57" s="34">
        <v>493381.84</v>
      </c>
      <c r="E57" s="35">
        <f t="shared" si="5"/>
        <v>246690.92</v>
      </c>
      <c r="F57" s="35">
        <f t="shared" si="6"/>
        <v>123345.46</v>
      </c>
      <c r="G57" s="35">
        <f t="shared" si="7"/>
        <v>123345.46</v>
      </c>
      <c r="H57" s="50">
        <v>9867.6299999999992</v>
      </c>
      <c r="I57" s="36">
        <f t="shared" si="4"/>
        <v>503249.47000000003</v>
      </c>
      <c r="J57" s="51">
        <v>2466.9</v>
      </c>
      <c r="K57" s="36">
        <f t="shared" si="8"/>
        <v>505716.37000000005</v>
      </c>
      <c r="L57" s="3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6" customFormat="1" ht="24.95" customHeight="1" x14ac:dyDescent="0.3">
      <c r="A58" s="12"/>
      <c r="B58" s="32">
        <v>54</v>
      </c>
      <c r="C58" s="33" t="s">
        <v>70</v>
      </c>
      <c r="D58" s="34">
        <v>77275</v>
      </c>
      <c r="E58" s="35">
        <f t="shared" si="5"/>
        <v>38637.5</v>
      </c>
      <c r="F58" s="35">
        <f t="shared" si="6"/>
        <v>19318.75</v>
      </c>
      <c r="G58" s="35">
        <f t="shared" si="7"/>
        <v>19318.75</v>
      </c>
      <c r="H58" s="50">
        <v>1545.5</v>
      </c>
      <c r="I58" s="36">
        <f t="shared" si="4"/>
        <v>78820.5</v>
      </c>
      <c r="J58" s="51">
        <v>386.37</v>
      </c>
      <c r="K58" s="36">
        <f t="shared" si="8"/>
        <v>79206.87</v>
      </c>
      <c r="L58" s="3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s="6" customFormat="1" ht="24.95" customHeight="1" x14ac:dyDescent="0.3">
      <c r="A59" s="12"/>
      <c r="B59" s="32">
        <v>55</v>
      </c>
      <c r="C59" s="33" t="s">
        <v>30</v>
      </c>
      <c r="D59" s="34">
        <v>979635</v>
      </c>
      <c r="E59" s="35">
        <f t="shared" si="5"/>
        <v>489817.5</v>
      </c>
      <c r="F59" s="35">
        <f t="shared" si="6"/>
        <v>244908.75</v>
      </c>
      <c r="G59" s="35">
        <f t="shared" si="7"/>
        <v>244908.75</v>
      </c>
      <c r="H59" s="50">
        <v>19592.7</v>
      </c>
      <c r="I59" s="36">
        <f t="shared" si="4"/>
        <v>999227.7</v>
      </c>
      <c r="J59" s="51">
        <v>4898.17</v>
      </c>
      <c r="K59" s="36">
        <f t="shared" si="8"/>
        <v>1004125.87</v>
      </c>
      <c r="L59" s="3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s="6" customFormat="1" ht="24.95" customHeight="1" x14ac:dyDescent="0.3">
      <c r="A60" s="12"/>
      <c r="B60" s="32">
        <v>56</v>
      </c>
      <c r="C60" s="33" t="s">
        <v>38</v>
      </c>
      <c r="D60" s="34">
        <v>248810</v>
      </c>
      <c r="E60" s="35">
        <f t="shared" si="5"/>
        <v>124405</v>
      </c>
      <c r="F60" s="35">
        <f t="shared" si="6"/>
        <v>62202.5</v>
      </c>
      <c r="G60" s="35">
        <f t="shared" si="7"/>
        <v>62202.5</v>
      </c>
      <c r="H60" s="51">
        <v>4976.2</v>
      </c>
      <c r="I60" s="36">
        <f t="shared" si="4"/>
        <v>253786.2</v>
      </c>
      <c r="J60" s="51">
        <v>1244.05</v>
      </c>
      <c r="K60" s="36">
        <f t="shared" si="8"/>
        <v>255030.25</v>
      </c>
      <c r="L60" s="3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s="6" customFormat="1" ht="24.95" customHeight="1" x14ac:dyDescent="0.3">
      <c r="A61" s="12"/>
      <c r="B61" s="32">
        <v>57</v>
      </c>
      <c r="C61" s="33" t="s">
        <v>44</v>
      </c>
      <c r="D61" s="34">
        <v>333800</v>
      </c>
      <c r="E61" s="35">
        <f t="shared" si="5"/>
        <v>166900</v>
      </c>
      <c r="F61" s="35">
        <f t="shared" si="6"/>
        <v>83450</v>
      </c>
      <c r="G61" s="35">
        <f t="shared" si="7"/>
        <v>83450</v>
      </c>
      <c r="H61" s="50">
        <v>6676</v>
      </c>
      <c r="I61" s="36">
        <f t="shared" si="4"/>
        <v>340476</v>
      </c>
      <c r="J61" s="51">
        <v>1669</v>
      </c>
      <c r="K61" s="36">
        <f t="shared" si="8"/>
        <v>342145</v>
      </c>
      <c r="L61" s="3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s="6" customFormat="1" ht="24.95" customHeight="1" x14ac:dyDescent="0.3">
      <c r="A62" s="12"/>
      <c r="B62" s="32">
        <v>58</v>
      </c>
      <c r="C62" s="33" t="s">
        <v>39</v>
      </c>
      <c r="D62" s="34">
        <v>658210</v>
      </c>
      <c r="E62" s="35">
        <f t="shared" si="5"/>
        <v>329105</v>
      </c>
      <c r="F62" s="35">
        <f t="shared" si="6"/>
        <v>164552.5</v>
      </c>
      <c r="G62" s="35">
        <f t="shared" si="7"/>
        <v>164552.5</v>
      </c>
      <c r="H62" s="50">
        <v>13164.2</v>
      </c>
      <c r="I62" s="36">
        <f t="shared" si="4"/>
        <v>671374.2</v>
      </c>
      <c r="J62" s="51">
        <v>3291.05</v>
      </c>
      <c r="K62" s="36">
        <f t="shared" si="8"/>
        <v>674665.25</v>
      </c>
      <c r="L62" s="3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s="6" customFormat="1" ht="24.95" customHeight="1" x14ac:dyDescent="0.3">
      <c r="A63" s="12"/>
      <c r="B63" s="32">
        <v>59</v>
      </c>
      <c r="C63" s="33" t="s">
        <v>88</v>
      </c>
      <c r="D63" s="34">
        <v>46320</v>
      </c>
      <c r="E63" s="35">
        <f t="shared" si="5"/>
        <v>23160</v>
      </c>
      <c r="F63" s="35">
        <f t="shared" si="6"/>
        <v>11580</v>
      </c>
      <c r="G63" s="35">
        <f t="shared" si="7"/>
        <v>11580</v>
      </c>
      <c r="H63" s="50">
        <v>926.4</v>
      </c>
      <c r="I63" s="36">
        <f t="shared" si="4"/>
        <v>47246.400000000001</v>
      </c>
      <c r="J63" s="51">
        <v>231.6</v>
      </c>
      <c r="K63" s="36">
        <f t="shared" si="8"/>
        <v>47478</v>
      </c>
      <c r="L63" s="3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s="6" customFormat="1" ht="24.95" customHeight="1" x14ac:dyDescent="0.3">
      <c r="A64" s="12"/>
      <c r="B64" s="32">
        <v>60</v>
      </c>
      <c r="C64" s="33" t="s">
        <v>31</v>
      </c>
      <c r="D64" s="34">
        <v>485650</v>
      </c>
      <c r="E64" s="35">
        <f t="shared" si="5"/>
        <v>242825</v>
      </c>
      <c r="F64" s="35">
        <f t="shared" si="6"/>
        <v>121412.5</v>
      </c>
      <c r="G64" s="35">
        <f t="shared" si="7"/>
        <v>121412.5</v>
      </c>
      <c r="H64" s="51">
        <v>9713</v>
      </c>
      <c r="I64" s="36">
        <f t="shared" si="4"/>
        <v>495363</v>
      </c>
      <c r="J64" s="51">
        <v>2428.25</v>
      </c>
      <c r="K64" s="36">
        <f t="shared" si="8"/>
        <v>497791.25</v>
      </c>
      <c r="L64" s="3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:31" s="6" customFormat="1" ht="24.95" customHeight="1" x14ac:dyDescent="0.3">
      <c r="A65" s="12"/>
      <c r="B65" s="32">
        <v>61</v>
      </c>
      <c r="C65" s="33" t="s">
        <v>53</v>
      </c>
      <c r="D65" s="34">
        <v>149960</v>
      </c>
      <c r="E65" s="35">
        <f t="shared" si="5"/>
        <v>74980</v>
      </c>
      <c r="F65" s="35">
        <f t="shared" si="6"/>
        <v>37490</v>
      </c>
      <c r="G65" s="35">
        <f t="shared" si="7"/>
        <v>37490</v>
      </c>
      <c r="H65" s="50">
        <v>2999</v>
      </c>
      <c r="I65" s="36">
        <f t="shared" si="4"/>
        <v>152959</v>
      </c>
      <c r="J65" s="51">
        <v>749.8</v>
      </c>
      <c r="K65" s="36">
        <f t="shared" si="8"/>
        <v>153708.79999999999</v>
      </c>
      <c r="L65" s="3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 s="6" customFormat="1" ht="24.95" customHeight="1" x14ac:dyDescent="0.3">
      <c r="A66" s="12"/>
      <c r="B66" s="32">
        <v>62</v>
      </c>
      <c r="C66" s="33" t="s">
        <v>55</v>
      </c>
      <c r="D66" s="34">
        <v>822920</v>
      </c>
      <c r="E66" s="35">
        <f t="shared" si="5"/>
        <v>411460</v>
      </c>
      <c r="F66" s="35">
        <f t="shared" si="6"/>
        <v>205730</v>
      </c>
      <c r="G66" s="35">
        <f t="shared" si="7"/>
        <v>205730</v>
      </c>
      <c r="H66" s="50">
        <v>16458</v>
      </c>
      <c r="I66" s="36">
        <f t="shared" si="4"/>
        <v>839378</v>
      </c>
      <c r="J66" s="51">
        <v>4114.6000000000004</v>
      </c>
      <c r="K66" s="36">
        <f t="shared" si="8"/>
        <v>843492.6</v>
      </c>
      <c r="L66" s="3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6" customFormat="1" ht="24.95" customHeight="1" x14ac:dyDescent="0.3">
      <c r="A67" s="12"/>
      <c r="B67" s="32">
        <v>63</v>
      </c>
      <c r="C67" s="33" t="s">
        <v>45</v>
      </c>
      <c r="D67" s="34">
        <v>124970</v>
      </c>
      <c r="E67" s="35">
        <f t="shared" si="5"/>
        <v>62485</v>
      </c>
      <c r="F67" s="35">
        <f t="shared" si="6"/>
        <v>31242.5</v>
      </c>
      <c r="G67" s="35">
        <f t="shared" si="7"/>
        <v>31242.5</v>
      </c>
      <c r="H67" s="50">
        <v>2499.4</v>
      </c>
      <c r="I67" s="36">
        <f t="shared" si="4"/>
        <v>127469.4</v>
      </c>
      <c r="J67" s="51">
        <v>624.85</v>
      </c>
      <c r="K67" s="36">
        <f t="shared" si="8"/>
        <v>128094.25</v>
      </c>
      <c r="L67" s="3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s="6" customFormat="1" ht="24.95" customHeight="1" x14ac:dyDescent="0.3">
      <c r="A68" s="12"/>
      <c r="B68" s="32">
        <v>64</v>
      </c>
      <c r="C68" s="33" t="s">
        <v>28</v>
      </c>
      <c r="D68" s="34">
        <v>239495</v>
      </c>
      <c r="E68" s="35">
        <f t="shared" si="5"/>
        <v>119747.5</v>
      </c>
      <c r="F68" s="35">
        <f t="shared" si="6"/>
        <v>59873.75</v>
      </c>
      <c r="G68" s="35">
        <f t="shared" si="7"/>
        <v>59873.75</v>
      </c>
      <c r="H68" s="50">
        <v>4789.8999999999996</v>
      </c>
      <c r="I68" s="36">
        <f t="shared" si="4"/>
        <v>244284.9</v>
      </c>
      <c r="J68" s="51">
        <v>1197.47</v>
      </c>
      <c r="K68" s="36">
        <f t="shared" si="8"/>
        <v>245482.37</v>
      </c>
      <c r="L68" s="3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1:31" s="6" customFormat="1" ht="24.95" customHeight="1" x14ac:dyDescent="0.3">
      <c r="A69" s="12"/>
      <c r="B69" s="32">
        <v>65</v>
      </c>
      <c r="C69" s="33" t="s">
        <v>57</v>
      </c>
      <c r="D69" s="34">
        <v>293095</v>
      </c>
      <c r="E69" s="35">
        <f t="shared" si="5"/>
        <v>146547.5</v>
      </c>
      <c r="F69" s="35">
        <f t="shared" si="6"/>
        <v>73273.75</v>
      </c>
      <c r="G69" s="35">
        <f t="shared" si="7"/>
        <v>73273.75</v>
      </c>
      <c r="H69" s="50">
        <v>5861.9</v>
      </c>
      <c r="I69" s="36">
        <f t="shared" si="4"/>
        <v>298956.90000000002</v>
      </c>
      <c r="J69" s="51">
        <v>1465.47</v>
      </c>
      <c r="K69" s="36">
        <f t="shared" si="8"/>
        <v>300422.37</v>
      </c>
      <c r="L69" s="3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1:31" s="6" customFormat="1" ht="24.95" customHeight="1" x14ac:dyDescent="0.3">
      <c r="A70" s="12"/>
      <c r="B70" s="32">
        <v>66</v>
      </c>
      <c r="C70" s="33" t="s">
        <v>89</v>
      </c>
      <c r="D70" s="34">
        <v>65900</v>
      </c>
      <c r="E70" s="35">
        <f t="shared" si="5"/>
        <v>32950</v>
      </c>
      <c r="F70" s="35">
        <f t="shared" si="6"/>
        <v>16475</v>
      </c>
      <c r="G70" s="35">
        <f t="shared" si="7"/>
        <v>16475</v>
      </c>
      <c r="H70" s="50">
        <v>1250</v>
      </c>
      <c r="I70" s="36">
        <f t="shared" si="4"/>
        <v>67150</v>
      </c>
      <c r="J70" s="51">
        <v>329.5</v>
      </c>
      <c r="K70" s="36">
        <f t="shared" si="8"/>
        <v>67479.5</v>
      </c>
      <c r="L70" s="3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1:31" s="6" customFormat="1" ht="24.95" customHeight="1" x14ac:dyDescent="0.3">
      <c r="A71" s="12"/>
      <c r="B71" s="32">
        <v>67</v>
      </c>
      <c r="C71" s="33" t="s">
        <v>32</v>
      </c>
      <c r="D71" s="34">
        <v>705445</v>
      </c>
      <c r="E71" s="35">
        <f t="shared" si="5"/>
        <v>352722.5</v>
      </c>
      <c r="F71" s="35">
        <f t="shared" si="6"/>
        <v>176361.25</v>
      </c>
      <c r="G71" s="35">
        <f t="shared" si="7"/>
        <v>176361.25</v>
      </c>
      <c r="H71" s="50">
        <v>14108.9</v>
      </c>
      <c r="I71" s="36">
        <f t="shared" ref="I71:I76" si="9">D71+H71</f>
        <v>719553.9</v>
      </c>
      <c r="J71" s="51">
        <v>3527.22</v>
      </c>
      <c r="K71" s="36">
        <f t="shared" si="8"/>
        <v>723081.12</v>
      </c>
      <c r="L71" s="3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:31" s="6" customFormat="1" ht="24.95" customHeight="1" x14ac:dyDescent="0.3">
      <c r="A72" s="12"/>
      <c r="B72" s="32">
        <v>68</v>
      </c>
      <c r="C72" s="33" t="s">
        <v>26</v>
      </c>
      <c r="D72" s="34">
        <v>2046702.5</v>
      </c>
      <c r="E72" s="55">
        <v>1023351.26</v>
      </c>
      <c r="F72" s="35">
        <v>511675.62</v>
      </c>
      <c r="G72" s="35">
        <v>511675.62</v>
      </c>
      <c r="H72" s="50">
        <v>40934.050000000003</v>
      </c>
      <c r="I72" s="36">
        <f t="shared" si="9"/>
        <v>2087636.55</v>
      </c>
      <c r="J72" s="51">
        <v>10233.51</v>
      </c>
      <c r="K72" s="36">
        <f t="shared" ref="K72:K76" si="10">I72+J72</f>
        <v>2097870.06</v>
      </c>
      <c r="L72" s="31"/>
      <c r="M72" s="3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1:31" s="6" customFormat="1" ht="24.95" customHeight="1" x14ac:dyDescent="0.3">
      <c r="A73" s="12"/>
      <c r="B73" s="32">
        <v>69</v>
      </c>
      <c r="C73" s="33" t="s">
        <v>69</v>
      </c>
      <c r="D73" s="34">
        <v>52965</v>
      </c>
      <c r="E73" s="35">
        <f t="shared" ref="E73:E76" si="11">0.5*D73</f>
        <v>26482.5</v>
      </c>
      <c r="F73" s="35">
        <f t="shared" ref="F73:F76" si="12">0.25*D73</f>
        <v>13241.25</v>
      </c>
      <c r="G73" s="35">
        <f t="shared" ref="G73:G76" si="13">0.25*D73</f>
        <v>13241.25</v>
      </c>
      <c r="H73" s="51">
        <v>1059.3</v>
      </c>
      <c r="I73" s="36">
        <f t="shared" si="9"/>
        <v>54024.3</v>
      </c>
      <c r="J73" s="51">
        <v>264.82</v>
      </c>
      <c r="K73" s="36">
        <f t="shared" si="10"/>
        <v>54289.120000000003</v>
      </c>
      <c r="L73" s="3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1:31" s="6" customFormat="1" ht="24.95" customHeight="1" x14ac:dyDescent="0.3">
      <c r="A74" s="12"/>
      <c r="B74" s="32">
        <v>70</v>
      </c>
      <c r="C74" s="33" t="s">
        <v>43</v>
      </c>
      <c r="D74" s="34">
        <v>98720</v>
      </c>
      <c r="E74" s="35">
        <f t="shared" si="11"/>
        <v>49360</v>
      </c>
      <c r="F74" s="35">
        <f t="shared" si="12"/>
        <v>24680</v>
      </c>
      <c r="G74" s="35">
        <f t="shared" si="13"/>
        <v>24680</v>
      </c>
      <c r="H74" s="50">
        <v>1974.4</v>
      </c>
      <c r="I74" s="36">
        <f t="shared" si="9"/>
        <v>100694.39999999999</v>
      </c>
      <c r="J74" s="51">
        <v>493.6</v>
      </c>
      <c r="K74" s="36">
        <f t="shared" si="10"/>
        <v>101188</v>
      </c>
      <c r="L74" s="3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1:31" s="6" customFormat="1" ht="24.95" customHeight="1" x14ac:dyDescent="0.3">
      <c r="A75" s="12"/>
      <c r="B75" s="32">
        <v>71</v>
      </c>
      <c r="C75" s="33" t="s">
        <v>67</v>
      </c>
      <c r="D75" s="34">
        <v>355465</v>
      </c>
      <c r="E75" s="35">
        <f t="shared" si="11"/>
        <v>177732.5</v>
      </c>
      <c r="F75" s="35">
        <f t="shared" si="12"/>
        <v>88866.25</v>
      </c>
      <c r="G75" s="35">
        <f t="shared" si="13"/>
        <v>88866.25</v>
      </c>
      <c r="H75" s="50">
        <v>7109.3</v>
      </c>
      <c r="I75" s="36">
        <f t="shared" si="9"/>
        <v>362574.3</v>
      </c>
      <c r="J75" s="51">
        <v>1777.32</v>
      </c>
      <c r="K75" s="36">
        <f t="shared" si="10"/>
        <v>364351.62</v>
      </c>
      <c r="L75" s="3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1:31" s="6" customFormat="1" ht="24.95" customHeight="1" x14ac:dyDescent="0.3">
      <c r="A76" s="12"/>
      <c r="B76" s="32">
        <v>72</v>
      </c>
      <c r="C76" s="33" t="s">
        <v>90</v>
      </c>
      <c r="D76" s="34">
        <v>175810</v>
      </c>
      <c r="E76" s="35">
        <f t="shared" si="11"/>
        <v>87905</v>
      </c>
      <c r="F76" s="35">
        <f t="shared" si="12"/>
        <v>43952.5</v>
      </c>
      <c r="G76" s="35">
        <f t="shared" si="13"/>
        <v>43952.5</v>
      </c>
      <c r="H76" s="50">
        <v>2700.2</v>
      </c>
      <c r="I76" s="36">
        <f t="shared" si="9"/>
        <v>178510.2</v>
      </c>
      <c r="J76" s="50">
        <v>879.05</v>
      </c>
      <c r="K76" s="36">
        <f t="shared" si="10"/>
        <v>179389.25</v>
      </c>
      <c r="L76" s="3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5" customFormat="1" ht="33.75" customHeight="1" x14ac:dyDescent="0.3">
      <c r="A77" s="14"/>
      <c r="B77" s="37"/>
      <c r="C77" s="38" t="s">
        <v>64</v>
      </c>
      <c r="D77" s="39">
        <f t="shared" ref="D77:K77" si="14">SUM(D5:D76)</f>
        <v>31794135.580000002</v>
      </c>
      <c r="E77" s="39">
        <f t="shared" si="14"/>
        <v>15897067.800000001</v>
      </c>
      <c r="F77" s="39">
        <f t="shared" si="14"/>
        <v>7948533.8900000006</v>
      </c>
      <c r="G77" s="39">
        <f t="shared" si="14"/>
        <v>7948533.8900000006</v>
      </c>
      <c r="H77" s="39">
        <f t="shared" si="14"/>
        <v>632975.44000000029</v>
      </c>
      <c r="I77" s="39">
        <f t="shared" si="14"/>
        <v>32427111.019999992</v>
      </c>
      <c r="J77" s="40">
        <f>SUM(J5:J76)</f>
        <v>158970.57000000007</v>
      </c>
      <c r="K77" s="39">
        <f t="shared" si="14"/>
        <v>32586081.590000011</v>
      </c>
      <c r="L77" s="30"/>
      <c r="M77" s="30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30.75" customHeight="1" x14ac:dyDescent="0.3">
      <c r="A78" s="9"/>
      <c r="B78" s="41"/>
      <c r="C78" s="42" t="s">
        <v>62</v>
      </c>
      <c r="D78" s="43">
        <f t="shared" ref="D78:K78" si="15">D79-D77</f>
        <v>30553.859999999404</v>
      </c>
      <c r="E78" s="43">
        <f t="shared" si="15"/>
        <v>15276.919999999925</v>
      </c>
      <c r="F78" s="43">
        <f t="shared" si="15"/>
        <v>7638.4699999997392</v>
      </c>
      <c r="G78" s="44">
        <f t="shared" si="15"/>
        <v>7638.4699999997392</v>
      </c>
      <c r="H78" s="45">
        <f t="shared" si="15"/>
        <v>3518.3499999997439</v>
      </c>
      <c r="I78" s="43">
        <f t="shared" si="15"/>
        <v>34072.210000008345</v>
      </c>
      <c r="J78" s="45">
        <f t="shared" si="15"/>
        <v>152.87999999994645</v>
      </c>
      <c r="K78" s="46">
        <f t="shared" si="15"/>
        <v>34225.089999988675</v>
      </c>
      <c r="L78" s="28"/>
      <c r="M78" s="2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s="22" customFormat="1" ht="28.5" customHeight="1" x14ac:dyDescent="0.3">
      <c r="A79" s="14"/>
      <c r="B79" s="47"/>
      <c r="C79" s="48" t="s">
        <v>63</v>
      </c>
      <c r="D79" s="49">
        <v>31824689.440000001</v>
      </c>
      <c r="E79" s="49">
        <v>15912344.720000001</v>
      </c>
      <c r="F79" s="49">
        <v>7956172.3600000003</v>
      </c>
      <c r="G79" s="49">
        <v>7956172.3600000003</v>
      </c>
      <c r="H79" s="49">
        <v>636493.79</v>
      </c>
      <c r="I79" s="49">
        <f>D79+H79</f>
        <v>32461183.23</v>
      </c>
      <c r="J79" s="49">
        <v>159123.45000000001</v>
      </c>
      <c r="K79" s="49">
        <f>I79+J79</f>
        <v>32620306.68</v>
      </c>
      <c r="L79" s="29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1:31" ht="15.75" x14ac:dyDescent="0.2">
      <c r="B80" s="3"/>
      <c r="C80" s="16"/>
      <c r="D80" s="23"/>
      <c r="E80" s="23"/>
      <c r="F80" s="23"/>
      <c r="G80" s="23"/>
      <c r="H80" s="15"/>
      <c r="I80" s="16"/>
      <c r="J80" s="16"/>
      <c r="K80" s="16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30.75" customHeight="1" x14ac:dyDescent="0.2">
      <c r="A81" s="18"/>
      <c r="B81" s="16"/>
      <c r="C81" s="16"/>
      <c r="D81" s="23"/>
      <c r="E81" s="54"/>
      <c r="F81" s="56" t="s">
        <v>91</v>
      </c>
      <c r="G81" s="56"/>
      <c r="H81" s="56"/>
      <c r="I81" s="16"/>
      <c r="J81" s="15"/>
      <c r="K81" s="15"/>
      <c r="L81" s="2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s="2" customFormat="1" ht="42" customHeight="1" x14ac:dyDescent="0.25">
      <c r="A82" s="24" t="s">
        <v>77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2" customFormat="1" ht="36" customHeight="1" x14ac:dyDescent="0.25">
      <c r="A83" s="24" t="s">
        <v>78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2" customFormat="1" ht="42" customHeight="1" x14ac:dyDescent="0.25">
      <c r="A84" s="24" t="s">
        <v>79</v>
      </c>
      <c r="B84" s="17"/>
      <c r="C84" s="17"/>
      <c r="D84" s="17"/>
      <c r="E84" s="17"/>
      <c r="F84" s="17"/>
      <c r="G84" s="17"/>
      <c r="H84" s="17"/>
      <c r="I84" s="17"/>
      <c r="J84" s="19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2" customFormat="1" ht="36" customHeight="1" x14ac:dyDescent="0.25">
      <c r="A85" s="24" t="s">
        <v>80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2" customFormat="1" ht="42" customHeight="1" x14ac:dyDescent="0.25">
      <c r="A86" s="24" t="s">
        <v>81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31" ht="30" customHeight="1" x14ac:dyDescent="0.2">
      <c r="A87" s="18"/>
      <c r="B87" s="18"/>
      <c r="C87" s="18"/>
      <c r="D87" s="18"/>
      <c r="E87" s="18"/>
      <c r="F87" s="18"/>
      <c r="G87" s="18"/>
      <c r="I87" s="18"/>
      <c r="K87" s="18"/>
      <c r="L87" s="18"/>
      <c r="M87" s="18"/>
    </row>
    <row r="88" spans="1:31" x14ac:dyDescent="0.2">
      <c r="A88" s="18"/>
      <c r="B88" s="18"/>
      <c r="C88" s="18"/>
      <c r="D88" s="18"/>
      <c r="E88" s="18"/>
      <c r="F88" s="18"/>
      <c r="G88" s="18"/>
      <c r="I88" s="18"/>
      <c r="K88" s="18"/>
      <c r="L88" s="18"/>
      <c r="M88" s="18"/>
    </row>
    <row r="89" spans="1:31" x14ac:dyDescent="0.2">
      <c r="A89" s="18"/>
      <c r="B89" s="18"/>
      <c r="C89" s="18"/>
      <c r="D89" s="18"/>
      <c r="E89" s="18"/>
      <c r="F89" s="18"/>
      <c r="G89" s="18"/>
      <c r="I89" s="18"/>
      <c r="K89" s="18"/>
      <c r="L89" s="18"/>
      <c r="M89" s="18"/>
    </row>
    <row r="90" spans="1:31" x14ac:dyDescent="0.2">
      <c r="A90" s="18"/>
      <c r="B90" s="18"/>
      <c r="C90" s="18"/>
      <c r="D90" s="18"/>
      <c r="E90" s="18"/>
      <c r="F90" s="18"/>
      <c r="G90" s="18"/>
      <c r="I90" s="18"/>
      <c r="K90" s="18"/>
      <c r="L90" s="18"/>
      <c r="M90" s="18"/>
    </row>
    <row r="91" spans="1:31" x14ac:dyDescent="0.2">
      <c r="A91" s="18"/>
      <c r="B91" s="18"/>
      <c r="C91" s="18"/>
      <c r="D91" s="18"/>
      <c r="E91" s="18"/>
      <c r="F91" s="18"/>
      <c r="G91" s="18"/>
      <c r="I91" s="18"/>
      <c r="K91" s="18"/>
      <c r="L91" s="18"/>
      <c r="M91" s="18"/>
    </row>
    <row r="92" spans="1:31" x14ac:dyDescent="0.2">
      <c r="A92" s="18"/>
      <c r="B92" s="18"/>
      <c r="C92" s="18"/>
      <c r="D92" s="18"/>
      <c r="E92" s="18"/>
      <c r="F92" s="18"/>
      <c r="G92" s="18"/>
      <c r="I92" s="18"/>
      <c r="K92" s="18"/>
      <c r="L92" s="18"/>
      <c r="M92" s="18"/>
    </row>
    <row r="93" spans="1:31" x14ac:dyDescent="0.2">
      <c r="A93" s="18"/>
      <c r="B93" s="18"/>
      <c r="C93" s="18"/>
      <c r="D93" s="18"/>
      <c r="E93" s="18"/>
      <c r="F93" s="18"/>
      <c r="G93" s="18"/>
      <c r="I93" s="18"/>
      <c r="K93" s="18"/>
      <c r="L93" s="18"/>
      <c r="M93" s="18"/>
    </row>
    <row r="94" spans="1:31" x14ac:dyDescent="0.2">
      <c r="A94" s="18"/>
      <c r="B94" s="18"/>
      <c r="C94" s="18"/>
      <c r="D94" s="18"/>
      <c r="E94" s="18"/>
      <c r="F94" s="18"/>
      <c r="G94" s="18"/>
      <c r="I94" s="18"/>
      <c r="K94" s="18"/>
      <c r="L94" s="18"/>
      <c r="M94" s="18"/>
    </row>
    <row r="95" spans="1:31" x14ac:dyDescent="0.2">
      <c r="A95" s="18"/>
      <c r="B95" s="18"/>
      <c r="C95" s="18"/>
      <c r="D95" s="18"/>
      <c r="E95" s="18"/>
      <c r="F95" s="18"/>
      <c r="G95" s="18"/>
      <c r="I95" s="18"/>
      <c r="K95" s="18"/>
      <c r="L95" s="18"/>
      <c r="M95" s="18"/>
    </row>
    <row r="96" spans="1:31" x14ac:dyDescent="0.2">
      <c r="A96" s="18"/>
      <c r="B96" s="18"/>
      <c r="C96" s="18"/>
      <c r="D96" s="18"/>
      <c r="E96" s="18"/>
      <c r="F96" s="18"/>
      <c r="G96" s="18"/>
      <c r="I96" s="18"/>
      <c r="K96" s="18"/>
      <c r="L96" s="18"/>
      <c r="M96" s="18"/>
    </row>
    <row r="97" spans="1:13" x14ac:dyDescent="0.2">
      <c r="A97" s="18"/>
      <c r="B97" s="18"/>
      <c r="C97" s="18"/>
      <c r="D97" s="18"/>
      <c r="E97" s="18"/>
      <c r="F97" s="18"/>
      <c r="G97" s="18"/>
      <c r="I97" s="18"/>
      <c r="K97" s="18"/>
      <c r="L97" s="18"/>
      <c r="M97" s="18"/>
    </row>
    <row r="98" spans="1:13" x14ac:dyDescent="0.2">
      <c r="A98" s="18"/>
      <c r="B98" s="18"/>
      <c r="C98" s="18"/>
      <c r="D98" s="18"/>
      <c r="E98" s="18"/>
      <c r="F98" s="18"/>
      <c r="G98" s="18"/>
      <c r="I98" s="18"/>
      <c r="K98" s="18"/>
      <c r="L98" s="18"/>
      <c r="M98" s="18"/>
    </row>
    <row r="99" spans="1:13" x14ac:dyDescent="0.2">
      <c r="A99" s="18"/>
      <c r="B99" s="18"/>
      <c r="C99" s="18"/>
      <c r="D99" s="18"/>
      <c r="E99" s="18"/>
      <c r="F99" s="18"/>
      <c r="G99" s="18"/>
      <c r="I99" s="18"/>
      <c r="K99" s="18"/>
      <c r="L99" s="18"/>
      <c r="M99" s="18"/>
    </row>
    <row r="100" spans="1:13" x14ac:dyDescent="0.2">
      <c r="A100" s="18"/>
      <c r="B100" s="18"/>
      <c r="C100" s="18"/>
      <c r="D100" s="18"/>
      <c r="E100" s="18"/>
      <c r="F100" s="18"/>
      <c r="G100" s="18"/>
      <c r="I100" s="18"/>
      <c r="K100" s="18"/>
      <c r="L100" s="18"/>
      <c r="M100" s="18"/>
    </row>
    <row r="101" spans="1:13" x14ac:dyDescent="0.2">
      <c r="A101" s="18"/>
      <c r="B101" s="18"/>
      <c r="C101" s="18"/>
      <c r="D101" s="18"/>
      <c r="E101" s="18"/>
      <c r="F101" s="18"/>
      <c r="G101" s="18"/>
      <c r="I101" s="18"/>
      <c r="K101" s="18"/>
      <c r="L101" s="18"/>
      <c r="M101" s="18"/>
    </row>
    <row r="102" spans="1:13" x14ac:dyDescent="0.2">
      <c r="A102" s="18"/>
      <c r="B102" s="18"/>
      <c r="C102" s="18"/>
      <c r="D102" s="18"/>
      <c r="E102" s="18"/>
      <c r="F102" s="18"/>
      <c r="G102" s="18"/>
      <c r="I102" s="18"/>
      <c r="K102" s="18"/>
      <c r="L102" s="18"/>
      <c r="M102" s="18"/>
    </row>
    <row r="103" spans="1:13" x14ac:dyDescent="0.2">
      <c r="A103" s="18"/>
      <c r="B103" s="18"/>
      <c r="C103" s="18"/>
      <c r="D103" s="18"/>
      <c r="E103" s="18"/>
      <c r="F103" s="18"/>
      <c r="G103" s="18"/>
      <c r="I103" s="18"/>
      <c r="K103" s="18"/>
      <c r="L103" s="18"/>
      <c r="M103" s="18"/>
    </row>
    <row r="104" spans="1:13" x14ac:dyDescent="0.2">
      <c r="A104" s="18"/>
      <c r="B104" s="18"/>
      <c r="C104" s="18"/>
      <c r="D104" s="18"/>
      <c r="E104" s="18"/>
      <c r="F104" s="18"/>
      <c r="G104" s="18"/>
      <c r="I104" s="18"/>
      <c r="K104" s="18"/>
      <c r="L104" s="18"/>
      <c r="M104" s="18"/>
    </row>
    <row r="105" spans="1:13" x14ac:dyDescent="0.2">
      <c r="A105" s="18"/>
      <c r="B105" s="18"/>
      <c r="C105" s="18"/>
      <c r="D105" s="18"/>
      <c r="E105" s="18"/>
      <c r="F105" s="18"/>
      <c r="G105" s="18"/>
      <c r="I105" s="18"/>
      <c r="K105" s="18"/>
      <c r="L105" s="18"/>
      <c r="M105" s="18"/>
    </row>
    <row r="106" spans="1:13" x14ac:dyDescent="0.2">
      <c r="A106" s="18"/>
      <c r="B106" s="18"/>
      <c r="C106" s="18"/>
      <c r="D106" s="18"/>
      <c r="E106" s="18"/>
      <c r="F106" s="18"/>
      <c r="G106" s="18"/>
      <c r="I106" s="18"/>
      <c r="K106" s="18"/>
      <c r="L106" s="18"/>
      <c r="M106" s="18"/>
    </row>
    <row r="107" spans="1:13" x14ac:dyDescent="0.2">
      <c r="A107" s="18"/>
      <c r="B107" s="18"/>
      <c r="C107" s="18"/>
      <c r="D107" s="18"/>
      <c r="E107" s="18"/>
      <c r="F107" s="18"/>
      <c r="G107" s="18"/>
      <c r="I107" s="18"/>
    </row>
    <row r="108" spans="1:13" x14ac:dyDescent="0.2">
      <c r="A108" s="18"/>
      <c r="B108" s="18"/>
      <c r="C108" s="18"/>
      <c r="D108" s="18"/>
      <c r="E108" s="18"/>
      <c r="F108" s="18"/>
      <c r="G108" s="18"/>
      <c r="I108" s="18"/>
    </row>
    <row r="109" spans="1:13" x14ac:dyDescent="0.2">
      <c r="A109" s="18"/>
      <c r="B109" s="18"/>
      <c r="C109" s="18"/>
      <c r="D109" s="18"/>
      <c r="E109" s="18"/>
      <c r="F109" s="18"/>
      <c r="G109" s="18"/>
      <c r="I109" s="18"/>
    </row>
    <row r="110" spans="1:13" x14ac:dyDescent="0.2">
      <c r="A110" s="18"/>
      <c r="B110" s="18"/>
      <c r="C110" s="18"/>
      <c r="D110" s="18"/>
      <c r="E110" s="18"/>
      <c r="F110" s="18"/>
      <c r="G110" s="18"/>
      <c r="I110" s="18"/>
    </row>
    <row r="111" spans="1:13" x14ac:dyDescent="0.2">
      <c r="A111" s="18"/>
      <c r="B111" s="18"/>
      <c r="C111" s="18"/>
      <c r="D111" s="18"/>
      <c r="E111" s="18"/>
      <c r="F111" s="18"/>
      <c r="G111" s="18"/>
      <c r="I111" s="18"/>
    </row>
    <row r="112" spans="1:13" x14ac:dyDescent="0.2">
      <c r="A112" s="18"/>
      <c r="B112" s="18"/>
      <c r="C112" s="18"/>
      <c r="D112" s="18"/>
      <c r="E112" s="18"/>
      <c r="F112" s="18"/>
      <c r="G112" s="18"/>
      <c r="I112" s="18"/>
    </row>
    <row r="113" spans="1:9" x14ac:dyDescent="0.2">
      <c r="A113" s="18"/>
      <c r="B113" s="18"/>
      <c r="C113" s="18"/>
      <c r="D113" s="18"/>
      <c r="E113" s="18"/>
      <c r="F113" s="18"/>
      <c r="G113" s="18"/>
      <c r="I113" s="18"/>
    </row>
    <row r="114" spans="1:9" x14ac:dyDescent="0.2">
      <c r="A114" s="18"/>
      <c r="B114" s="18"/>
      <c r="C114" s="18"/>
      <c r="D114" s="18"/>
      <c r="E114" s="18"/>
      <c r="F114" s="18"/>
      <c r="G114" s="18"/>
      <c r="I114" s="18"/>
    </row>
    <row r="115" spans="1:9" x14ac:dyDescent="0.2">
      <c r="A115" s="18"/>
      <c r="B115" s="18"/>
      <c r="C115" s="18"/>
      <c r="D115" s="18"/>
      <c r="E115" s="18"/>
      <c r="F115" s="18"/>
      <c r="G115" s="18"/>
      <c r="I115" s="18"/>
    </row>
    <row r="116" spans="1:9" x14ac:dyDescent="0.2">
      <c r="A116" s="18"/>
      <c r="B116" s="18"/>
      <c r="C116" s="18"/>
      <c r="D116" s="18"/>
      <c r="E116" s="18"/>
      <c r="F116" s="18"/>
      <c r="G116" s="18"/>
      <c r="I116" s="18"/>
    </row>
    <row r="117" spans="1:9" x14ac:dyDescent="0.2">
      <c r="A117" s="18"/>
      <c r="B117" s="18"/>
      <c r="C117" s="18"/>
      <c r="D117" s="18"/>
      <c r="E117" s="18"/>
      <c r="F117" s="18"/>
      <c r="G117" s="18"/>
      <c r="I117" s="18"/>
    </row>
    <row r="118" spans="1:9" x14ac:dyDescent="0.2">
      <c r="A118" s="18"/>
      <c r="B118" s="18"/>
      <c r="C118" s="18"/>
      <c r="D118" s="18"/>
      <c r="E118" s="18"/>
      <c r="F118" s="18"/>
      <c r="G118" s="18"/>
      <c r="I118" s="18"/>
    </row>
    <row r="119" spans="1:9" x14ac:dyDescent="0.2">
      <c r="A119" s="18"/>
      <c r="B119" s="18"/>
      <c r="C119" s="18"/>
      <c r="D119" s="18"/>
      <c r="E119" s="18"/>
      <c r="F119" s="18"/>
      <c r="G119" s="18"/>
      <c r="I119" s="18"/>
    </row>
    <row r="120" spans="1:9" x14ac:dyDescent="0.2">
      <c r="A120" s="18"/>
      <c r="B120" s="18"/>
      <c r="C120" s="18"/>
      <c r="D120" s="18"/>
      <c r="E120" s="18"/>
      <c r="F120" s="18"/>
      <c r="G120" s="18"/>
      <c r="I120" s="18"/>
    </row>
    <row r="121" spans="1:9" x14ac:dyDescent="0.2">
      <c r="A121" s="18"/>
      <c r="B121" s="18"/>
      <c r="C121" s="18"/>
      <c r="D121" s="18"/>
      <c r="E121" s="18"/>
      <c r="F121" s="18"/>
      <c r="G121" s="18"/>
      <c r="I121" s="18"/>
    </row>
    <row r="122" spans="1:9" x14ac:dyDescent="0.2">
      <c r="A122" s="18"/>
      <c r="B122" s="18"/>
      <c r="C122" s="18"/>
      <c r="D122" s="18"/>
      <c r="E122" s="18"/>
      <c r="F122" s="18"/>
      <c r="G122" s="18"/>
      <c r="I122" s="18"/>
    </row>
    <row r="123" spans="1:9" x14ac:dyDescent="0.2">
      <c r="A123" s="18"/>
      <c r="B123" s="18"/>
      <c r="C123" s="18"/>
      <c r="D123" s="18"/>
      <c r="E123" s="18"/>
      <c r="F123" s="18"/>
      <c r="G123" s="18"/>
      <c r="I123" s="18"/>
    </row>
    <row r="124" spans="1:9" x14ac:dyDescent="0.2">
      <c r="A124" s="18"/>
      <c r="B124" s="18"/>
      <c r="C124" s="18"/>
      <c r="D124" s="18"/>
      <c r="E124" s="18"/>
      <c r="F124" s="18"/>
      <c r="G124" s="18"/>
      <c r="I124" s="18"/>
    </row>
    <row r="125" spans="1:9" x14ac:dyDescent="0.2">
      <c r="A125" s="18"/>
      <c r="B125" s="18"/>
      <c r="C125" s="18"/>
      <c r="D125" s="18"/>
      <c r="E125" s="18"/>
      <c r="F125" s="18"/>
      <c r="G125" s="18"/>
      <c r="I125" s="18"/>
    </row>
    <row r="126" spans="1:9" x14ac:dyDescent="0.2">
      <c r="A126" s="18"/>
      <c r="B126" s="18"/>
      <c r="C126" s="18"/>
      <c r="D126" s="18"/>
      <c r="E126" s="18"/>
      <c r="F126" s="18"/>
      <c r="G126" s="18"/>
      <c r="I126" s="18"/>
    </row>
    <row r="127" spans="1:9" x14ac:dyDescent="0.2">
      <c r="A127" s="18"/>
      <c r="B127" s="18"/>
      <c r="C127" s="18"/>
      <c r="D127" s="18"/>
      <c r="E127" s="18"/>
      <c r="F127" s="18"/>
      <c r="G127" s="18"/>
      <c r="I127" s="18"/>
    </row>
    <row r="128" spans="1:9" x14ac:dyDescent="0.2">
      <c r="A128" s="18"/>
      <c r="B128" s="18"/>
      <c r="C128" s="18"/>
      <c r="D128" s="18"/>
      <c r="E128" s="18"/>
      <c r="F128" s="18"/>
      <c r="G128" s="18"/>
      <c r="I128" s="18"/>
    </row>
    <row r="129" spans="1:9" x14ac:dyDescent="0.2">
      <c r="A129" s="18"/>
      <c r="B129" s="18"/>
      <c r="C129" s="18"/>
      <c r="D129" s="18"/>
      <c r="E129" s="18"/>
      <c r="F129" s="18"/>
      <c r="G129" s="18"/>
      <c r="I129" s="18"/>
    </row>
    <row r="130" spans="1:9" x14ac:dyDescent="0.2">
      <c r="A130" s="18"/>
      <c r="B130" s="18"/>
      <c r="C130" s="18"/>
      <c r="D130" s="18"/>
      <c r="E130" s="18"/>
      <c r="F130" s="18"/>
      <c r="G130" s="18"/>
      <c r="I130" s="18"/>
    </row>
    <row r="131" spans="1:9" x14ac:dyDescent="0.2">
      <c r="A131" s="18"/>
      <c r="B131" s="18"/>
      <c r="C131" s="18"/>
      <c r="D131" s="18"/>
      <c r="E131" s="18"/>
      <c r="F131" s="18"/>
      <c r="G131" s="18"/>
      <c r="I131" s="18"/>
    </row>
    <row r="132" spans="1:9" x14ac:dyDescent="0.2">
      <c r="A132" s="18"/>
      <c r="B132" s="18"/>
      <c r="C132" s="18"/>
      <c r="D132" s="18"/>
      <c r="E132" s="18"/>
      <c r="F132" s="18"/>
      <c r="G132" s="18"/>
      <c r="I132" s="18"/>
    </row>
    <row r="133" spans="1:9" x14ac:dyDescent="0.2">
      <c r="A133" s="18"/>
      <c r="B133" s="18"/>
      <c r="C133" s="18"/>
      <c r="D133" s="18"/>
      <c r="E133" s="18"/>
      <c r="F133" s="18"/>
      <c r="G133" s="18"/>
      <c r="I133" s="18"/>
    </row>
    <row r="134" spans="1:9" x14ac:dyDescent="0.2">
      <c r="A134" s="18"/>
      <c r="B134" s="18"/>
      <c r="C134" s="18"/>
      <c r="D134" s="18"/>
      <c r="E134" s="18"/>
      <c r="F134" s="18"/>
      <c r="G134" s="18"/>
      <c r="I134" s="18"/>
    </row>
    <row r="135" spans="1:9" x14ac:dyDescent="0.2">
      <c r="A135" s="18"/>
      <c r="B135" s="18"/>
      <c r="C135" s="18"/>
      <c r="D135" s="18"/>
      <c r="E135" s="18"/>
      <c r="F135" s="18"/>
      <c r="G135" s="18"/>
      <c r="I135" s="18"/>
    </row>
    <row r="136" spans="1:9" x14ac:dyDescent="0.2">
      <c r="A136" s="18"/>
      <c r="B136" s="18"/>
      <c r="C136" s="18"/>
      <c r="D136" s="18"/>
      <c r="E136" s="18"/>
      <c r="F136" s="18"/>
      <c r="G136" s="18"/>
      <c r="I136" s="18"/>
    </row>
    <row r="137" spans="1:9" x14ac:dyDescent="0.2">
      <c r="A137" s="18"/>
      <c r="B137" s="18"/>
      <c r="C137" s="18"/>
      <c r="D137" s="18"/>
      <c r="E137" s="18"/>
      <c r="F137" s="18"/>
      <c r="G137" s="18"/>
      <c r="I137" s="18"/>
    </row>
    <row r="138" spans="1:9" x14ac:dyDescent="0.2">
      <c r="A138" s="18"/>
      <c r="B138" s="18"/>
      <c r="C138" s="18"/>
      <c r="D138" s="18"/>
      <c r="E138" s="18"/>
      <c r="F138" s="18"/>
      <c r="G138" s="18"/>
      <c r="I138" s="18"/>
    </row>
    <row r="139" spans="1:9" x14ac:dyDescent="0.2">
      <c r="A139" s="18"/>
      <c r="B139" s="18"/>
      <c r="C139" s="18"/>
      <c r="D139" s="18"/>
      <c r="E139" s="18"/>
      <c r="F139" s="18"/>
      <c r="G139" s="18"/>
      <c r="I139" s="18"/>
    </row>
    <row r="140" spans="1:9" x14ac:dyDescent="0.2">
      <c r="A140" s="18"/>
      <c r="B140" s="18"/>
      <c r="C140" s="18"/>
      <c r="D140" s="18"/>
      <c r="E140" s="18"/>
      <c r="F140" s="18"/>
      <c r="G140" s="18"/>
      <c r="I140" s="18"/>
    </row>
    <row r="141" spans="1:9" x14ac:dyDescent="0.2">
      <c r="A141" s="18"/>
      <c r="B141" s="18"/>
      <c r="C141" s="18"/>
      <c r="D141" s="18"/>
      <c r="E141" s="18"/>
      <c r="F141" s="18"/>
      <c r="G141" s="18"/>
      <c r="I141" s="18"/>
    </row>
    <row r="142" spans="1:9" x14ac:dyDescent="0.2">
      <c r="A142" s="18"/>
      <c r="B142" s="18"/>
      <c r="C142" s="18"/>
      <c r="D142" s="18"/>
      <c r="E142" s="18"/>
      <c r="F142" s="18"/>
      <c r="G142" s="18"/>
      <c r="I142" s="18"/>
    </row>
    <row r="143" spans="1:9" x14ac:dyDescent="0.2">
      <c r="A143" s="18"/>
      <c r="B143" s="18"/>
      <c r="C143" s="18"/>
      <c r="D143" s="18"/>
      <c r="E143" s="18"/>
      <c r="F143" s="18"/>
      <c r="G143" s="18"/>
      <c r="I143" s="18"/>
    </row>
    <row r="144" spans="1:9" x14ac:dyDescent="0.2">
      <c r="A144" s="18"/>
      <c r="B144" s="18"/>
      <c r="C144" s="18"/>
      <c r="D144" s="18"/>
      <c r="E144" s="18"/>
      <c r="F144" s="18"/>
      <c r="G144" s="18"/>
      <c r="I144" s="18"/>
    </row>
    <row r="145" spans="1:9" x14ac:dyDescent="0.2">
      <c r="A145" s="18"/>
      <c r="B145" s="18"/>
      <c r="C145" s="18"/>
      <c r="D145" s="18"/>
      <c r="E145" s="18"/>
      <c r="F145" s="18"/>
      <c r="G145" s="18"/>
      <c r="I145" s="18"/>
    </row>
    <row r="146" spans="1:9" x14ac:dyDescent="0.2">
      <c r="A146" s="18"/>
      <c r="B146" s="18"/>
      <c r="C146" s="18"/>
      <c r="D146" s="18"/>
      <c r="E146" s="18"/>
      <c r="F146" s="18"/>
      <c r="G146" s="18"/>
      <c r="I146" s="18"/>
    </row>
    <row r="147" spans="1:9" x14ac:dyDescent="0.2">
      <c r="A147" s="18"/>
      <c r="B147" s="18"/>
      <c r="C147" s="18"/>
      <c r="D147" s="18"/>
      <c r="E147" s="18"/>
      <c r="F147" s="18"/>
      <c r="G147" s="18"/>
      <c r="I147" s="18"/>
    </row>
    <row r="148" spans="1:9" x14ac:dyDescent="0.2">
      <c r="A148" s="18"/>
      <c r="B148" s="18"/>
      <c r="C148" s="18"/>
      <c r="D148" s="18"/>
      <c r="E148" s="18"/>
      <c r="F148" s="18"/>
      <c r="G148" s="18"/>
      <c r="I148" s="18"/>
    </row>
    <row r="149" spans="1:9" x14ac:dyDescent="0.2">
      <c r="A149" s="18"/>
      <c r="B149" s="18"/>
      <c r="C149" s="18"/>
      <c r="D149" s="18"/>
      <c r="E149" s="18"/>
      <c r="F149" s="18"/>
      <c r="G149" s="18"/>
      <c r="I149" s="18"/>
    </row>
    <row r="150" spans="1:9" x14ac:dyDescent="0.2">
      <c r="A150" s="18"/>
      <c r="B150" s="18"/>
      <c r="C150" s="18"/>
      <c r="D150" s="18"/>
      <c r="E150" s="18"/>
      <c r="F150" s="18"/>
      <c r="G150" s="18"/>
      <c r="I150" s="18"/>
    </row>
    <row r="151" spans="1:9" x14ac:dyDescent="0.2">
      <c r="A151" s="18"/>
      <c r="B151" s="18"/>
      <c r="C151" s="18"/>
      <c r="D151" s="18"/>
      <c r="E151" s="18"/>
      <c r="F151" s="18"/>
      <c r="G151" s="18"/>
      <c r="I151" s="18"/>
    </row>
    <row r="152" spans="1:9" x14ac:dyDescent="0.2">
      <c r="A152" s="18"/>
      <c r="B152" s="18"/>
      <c r="C152" s="18"/>
      <c r="D152" s="18"/>
      <c r="E152" s="18"/>
      <c r="F152" s="18"/>
      <c r="G152" s="18"/>
      <c r="I152" s="18"/>
    </row>
    <row r="153" spans="1:9" x14ac:dyDescent="0.2">
      <c r="A153" s="18"/>
      <c r="B153" s="18"/>
      <c r="C153" s="18"/>
      <c r="D153" s="18"/>
      <c r="E153" s="18"/>
      <c r="F153" s="18"/>
      <c r="G153" s="18"/>
      <c r="I153" s="18"/>
    </row>
    <row r="154" spans="1:9" x14ac:dyDescent="0.2">
      <c r="A154" s="18"/>
      <c r="B154" s="18"/>
      <c r="C154" s="18"/>
      <c r="D154" s="18"/>
      <c r="E154" s="18"/>
      <c r="F154" s="18"/>
      <c r="G154" s="18"/>
      <c r="I154" s="18"/>
    </row>
    <row r="155" spans="1:9" x14ac:dyDescent="0.2">
      <c r="A155" s="18"/>
      <c r="B155" s="18"/>
      <c r="C155" s="18"/>
      <c r="D155" s="18"/>
      <c r="E155" s="18"/>
      <c r="F155" s="18"/>
      <c r="G155" s="18"/>
      <c r="I155" s="18"/>
    </row>
    <row r="156" spans="1:9" x14ac:dyDescent="0.2">
      <c r="A156" s="18"/>
      <c r="B156" s="18"/>
      <c r="C156" s="18"/>
      <c r="D156" s="18"/>
      <c r="E156" s="18"/>
      <c r="F156" s="18"/>
      <c r="G156" s="18"/>
      <c r="I156" s="18"/>
    </row>
    <row r="157" spans="1:9" x14ac:dyDescent="0.2">
      <c r="A157" s="18"/>
      <c r="B157" s="18"/>
      <c r="C157" s="18"/>
      <c r="D157" s="18"/>
      <c r="E157" s="18"/>
      <c r="F157" s="18"/>
      <c r="G157" s="18"/>
      <c r="I157" s="18"/>
    </row>
    <row r="158" spans="1:9" x14ac:dyDescent="0.2">
      <c r="A158" s="18"/>
      <c r="B158" s="18"/>
      <c r="C158" s="18"/>
      <c r="D158" s="18"/>
      <c r="E158" s="18"/>
      <c r="F158" s="18"/>
      <c r="G158" s="18"/>
      <c r="I158" s="18"/>
    </row>
    <row r="159" spans="1:9" x14ac:dyDescent="0.2">
      <c r="A159" s="18"/>
      <c r="B159" s="18"/>
      <c r="C159" s="18"/>
      <c r="D159" s="18"/>
      <c r="E159" s="18"/>
      <c r="F159" s="18"/>
      <c r="G159" s="18"/>
      <c r="I159" s="18"/>
    </row>
    <row r="160" spans="1:9" x14ac:dyDescent="0.2">
      <c r="A160" s="18"/>
      <c r="B160" s="18"/>
      <c r="C160" s="18"/>
      <c r="D160" s="18"/>
      <c r="E160" s="18"/>
      <c r="F160" s="18"/>
      <c r="G160" s="18"/>
      <c r="I160" s="18"/>
    </row>
    <row r="161" spans="1:9" x14ac:dyDescent="0.2">
      <c r="A161" s="18"/>
      <c r="B161" s="18"/>
      <c r="C161" s="18"/>
      <c r="D161" s="18"/>
      <c r="E161" s="18"/>
      <c r="F161" s="18"/>
      <c r="G161" s="18"/>
      <c r="I161" s="18"/>
    </row>
    <row r="162" spans="1:9" x14ac:dyDescent="0.2">
      <c r="A162" s="18"/>
      <c r="B162" s="18"/>
      <c r="C162" s="18"/>
      <c r="D162" s="18"/>
      <c r="E162" s="18"/>
      <c r="F162" s="18"/>
      <c r="G162" s="18"/>
      <c r="I162" s="18"/>
    </row>
    <row r="163" spans="1:9" x14ac:dyDescent="0.2">
      <c r="A163" s="18"/>
      <c r="B163" s="18"/>
      <c r="C163" s="18"/>
      <c r="D163" s="18"/>
      <c r="E163" s="18"/>
      <c r="F163" s="18"/>
      <c r="G163" s="18"/>
      <c r="I163" s="18"/>
    </row>
    <row r="164" spans="1:9" x14ac:dyDescent="0.2">
      <c r="A164" s="18"/>
      <c r="B164" s="18"/>
      <c r="C164" s="18"/>
      <c r="D164" s="18"/>
      <c r="E164" s="18"/>
      <c r="F164" s="18"/>
      <c r="G164" s="18"/>
      <c r="I164" s="18"/>
    </row>
    <row r="165" spans="1:9" x14ac:dyDescent="0.2">
      <c r="A165" s="18"/>
      <c r="B165" s="18"/>
      <c r="C165" s="18"/>
      <c r="D165" s="18"/>
      <c r="E165" s="18"/>
      <c r="F165" s="18"/>
      <c r="G165" s="18"/>
      <c r="I165" s="18"/>
    </row>
    <row r="166" spans="1:9" x14ac:dyDescent="0.2">
      <c r="A166" s="18"/>
      <c r="B166" s="18"/>
      <c r="C166" s="18"/>
      <c r="D166" s="18"/>
      <c r="E166" s="18"/>
      <c r="F166" s="18"/>
      <c r="G166" s="18"/>
      <c r="I166" s="18"/>
    </row>
    <row r="167" spans="1:9" x14ac:dyDescent="0.2">
      <c r="A167" s="18"/>
      <c r="B167" s="18"/>
      <c r="C167" s="18"/>
      <c r="D167" s="18"/>
      <c r="E167" s="18"/>
      <c r="F167" s="18"/>
      <c r="G167" s="18"/>
      <c r="I167" s="18"/>
    </row>
    <row r="168" spans="1:9" x14ac:dyDescent="0.2">
      <c r="A168" s="18"/>
      <c r="B168" s="18"/>
      <c r="C168" s="18"/>
      <c r="D168" s="18"/>
      <c r="E168" s="18"/>
      <c r="F168" s="18"/>
      <c r="G168" s="18"/>
      <c r="I168" s="18"/>
    </row>
    <row r="169" spans="1:9" x14ac:dyDescent="0.2">
      <c r="A169" s="18"/>
      <c r="B169" s="18"/>
      <c r="C169" s="18"/>
      <c r="D169" s="18"/>
      <c r="E169" s="18"/>
      <c r="F169" s="18"/>
      <c r="G169" s="18"/>
      <c r="I169" s="18"/>
    </row>
    <row r="170" spans="1:9" x14ac:dyDescent="0.2">
      <c r="A170" s="18"/>
      <c r="B170" s="18"/>
      <c r="C170" s="18"/>
      <c r="D170" s="18"/>
      <c r="E170" s="18"/>
      <c r="F170" s="18"/>
      <c r="G170" s="18"/>
      <c r="I170" s="18"/>
    </row>
    <row r="171" spans="1:9" x14ac:dyDescent="0.2">
      <c r="A171" s="18"/>
      <c r="B171" s="18"/>
      <c r="C171" s="18"/>
      <c r="D171" s="18"/>
      <c r="E171" s="18"/>
      <c r="F171" s="18"/>
      <c r="G171" s="18"/>
      <c r="I171" s="18"/>
    </row>
    <row r="172" spans="1:9" x14ac:dyDescent="0.2">
      <c r="A172" s="18"/>
      <c r="B172" s="18"/>
      <c r="C172" s="18"/>
      <c r="D172" s="18"/>
      <c r="E172" s="18"/>
      <c r="F172" s="18"/>
      <c r="G172" s="18"/>
      <c r="I172" s="18"/>
    </row>
    <row r="173" spans="1:9" x14ac:dyDescent="0.2">
      <c r="A173" s="18"/>
      <c r="B173" s="18"/>
      <c r="C173" s="18"/>
      <c r="D173" s="18"/>
      <c r="E173" s="18"/>
      <c r="F173" s="18"/>
      <c r="G173" s="18"/>
      <c r="I173" s="18"/>
    </row>
    <row r="174" spans="1:9" x14ac:dyDescent="0.2">
      <c r="A174" s="18"/>
      <c r="B174" s="18"/>
      <c r="C174" s="18"/>
      <c r="D174" s="18"/>
      <c r="E174" s="18"/>
      <c r="F174" s="18"/>
      <c r="G174" s="18"/>
      <c r="I174" s="18"/>
    </row>
    <row r="175" spans="1:9" x14ac:dyDescent="0.2">
      <c r="A175" s="18"/>
      <c r="B175" s="18"/>
      <c r="C175" s="18"/>
      <c r="D175" s="18"/>
      <c r="E175" s="18"/>
      <c r="F175" s="18"/>
      <c r="G175" s="18"/>
      <c r="I175" s="18"/>
    </row>
    <row r="176" spans="1:9" x14ac:dyDescent="0.2">
      <c r="A176" s="18"/>
      <c r="B176" s="18"/>
      <c r="C176" s="18"/>
      <c r="D176" s="18"/>
      <c r="E176" s="18"/>
      <c r="F176" s="18"/>
      <c r="G176" s="18"/>
      <c r="I176" s="18"/>
    </row>
    <row r="177" spans="1:9" x14ac:dyDescent="0.2">
      <c r="A177" s="18"/>
      <c r="B177" s="18"/>
      <c r="C177" s="18"/>
      <c r="D177" s="18"/>
      <c r="E177" s="18"/>
      <c r="F177" s="18"/>
      <c r="G177" s="18"/>
      <c r="I177" s="18"/>
    </row>
    <row r="178" spans="1:9" x14ac:dyDescent="0.2">
      <c r="A178" s="18"/>
      <c r="B178" s="18"/>
      <c r="C178" s="18"/>
      <c r="D178" s="18"/>
      <c r="E178" s="18"/>
      <c r="F178" s="18"/>
      <c r="G178" s="18"/>
      <c r="I178" s="18"/>
    </row>
    <row r="179" spans="1:9" x14ac:dyDescent="0.2">
      <c r="A179" s="18"/>
      <c r="B179" s="18"/>
      <c r="C179" s="18"/>
      <c r="D179" s="18"/>
      <c r="E179" s="18"/>
      <c r="F179" s="18"/>
      <c r="G179" s="18"/>
      <c r="I179" s="18"/>
    </row>
    <row r="180" spans="1:9" x14ac:dyDescent="0.2">
      <c r="A180" s="18"/>
      <c r="B180" s="18"/>
      <c r="C180" s="18"/>
      <c r="D180" s="18"/>
      <c r="E180" s="18"/>
      <c r="F180" s="18"/>
      <c r="G180" s="18"/>
      <c r="I180" s="18"/>
    </row>
    <row r="181" spans="1:9" x14ac:dyDescent="0.2">
      <c r="A181" s="18"/>
      <c r="B181" s="18"/>
      <c r="C181" s="18"/>
      <c r="D181" s="18"/>
      <c r="E181" s="18"/>
      <c r="F181" s="18"/>
      <c r="G181" s="18"/>
      <c r="I181" s="18"/>
    </row>
    <row r="182" spans="1:9" x14ac:dyDescent="0.2">
      <c r="A182" s="18"/>
      <c r="B182" s="18"/>
      <c r="C182" s="18"/>
      <c r="D182" s="18"/>
      <c r="E182" s="18"/>
      <c r="F182" s="18"/>
      <c r="G182" s="18"/>
      <c r="I182" s="18"/>
    </row>
  </sheetData>
  <mergeCells count="11">
    <mergeCell ref="F81:H81"/>
    <mergeCell ref="A1:K1"/>
    <mergeCell ref="J2:J3"/>
    <mergeCell ref="D2:D3"/>
    <mergeCell ref="E2:E3"/>
    <mergeCell ref="C2:C3"/>
    <mergeCell ref="B2:B3"/>
    <mergeCell ref="H2:H3"/>
    <mergeCell ref="K2:K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  <ignoredErrors>
    <ignoredError sqref="H77 D77 J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3 REK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Sirocka Aneta</cp:lastModifiedBy>
  <cp:lastPrinted>2024-01-09T13:13:05Z</cp:lastPrinted>
  <dcterms:created xsi:type="dcterms:W3CDTF">2019-03-06T11:11:28Z</dcterms:created>
  <dcterms:modified xsi:type="dcterms:W3CDTF">2026-01-13T13:24:50Z</dcterms:modified>
</cp:coreProperties>
</file>