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W:\Międzywydziałowe\SZLL\Zespoł ds Programowania Prac\Wersja do konsultacji\Wersja do grafiki.5.06.2025\WErsja do ezd.Ania Mikitiuk\"/>
    </mc:Choice>
  </mc:AlternateContent>
  <xr:revisionPtr revIDLastSave="0" documentId="13_ncr:1_{3EF6515A-3CDE-43C1-AF80-09E49394F5B4}" xr6:coauthVersionLast="47" xr6:coauthVersionMax="47" xr10:uidLastSave="{00000000-0000-0000-0000-000000000000}"/>
  <bookViews>
    <workbookView xWindow="-120" yWindow="-120" windowWidth="29040" windowHeight="15840" xr2:uid="{8EFFE37D-AA98-41E4-9B28-C213B3E940F1}"/>
  </bookViews>
  <sheets>
    <sheet name="Arkusz1" sheetId="1" r:id="rId1"/>
  </sheets>
  <definedNames>
    <definedName name="_xlnm._FilterDatabase" localSheetId="0" hidden="1">Arkusz1!$A$1:$P$1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9" i="1" l="1"/>
  <c r="O5" i="1"/>
  <c r="O4" i="1"/>
  <c r="O3" i="1"/>
  <c r="O2" i="1"/>
  <c r="O11" i="1"/>
  <c r="O9" i="1"/>
  <c r="O8" i="1"/>
  <c r="O7" i="1"/>
  <c r="O6" i="1"/>
  <c r="N13" i="1"/>
  <c r="N39" i="1" s="1"/>
  <c r="M13" i="1"/>
  <c r="M39" i="1" s="1"/>
  <c r="L13" i="1"/>
  <c r="L39" i="1" s="1"/>
  <c r="K13" i="1"/>
  <c r="K39" i="1" s="1"/>
  <c r="J13" i="1"/>
  <c r="J39" i="1" s="1"/>
  <c r="I13" i="1"/>
  <c r="I39" i="1" s="1"/>
  <c r="H13" i="1"/>
  <c r="G13" i="1"/>
  <c r="G39" i="1" s="1"/>
  <c r="F13" i="1"/>
  <c r="F39" i="1" s="1"/>
  <c r="O12" i="1"/>
  <c r="O24" i="1"/>
  <c r="O23" i="1"/>
  <c r="O22" i="1"/>
  <c r="O21" i="1"/>
  <c r="O20" i="1"/>
  <c r="O27" i="1"/>
  <c r="O26" i="1"/>
  <c r="O25" i="1"/>
  <c r="O19" i="1"/>
  <c r="O18" i="1"/>
  <c r="O17" i="1"/>
  <c r="O16" i="1"/>
  <c r="O15" i="1"/>
  <c r="O14" i="1"/>
  <c r="O33" i="1"/>
  <c r="O32" i="1"/>
  <c r="O31" i="1"/>
  <c r="O30" i="1"/>
  <c r="O29" i="1"/>
  <c r="O28" i="1"/>
  <c r="O38" i="1"/>
  <c r="O37" i="1"/>
  <c r="O36" i="1"/>
  <c r="O35" i="1"/>
  <c r="O34" i="1"/>
  <c r="O13" i="1" l="1"/>
  <c r="O39" i="1"/>
  <c r="H3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tc={8C7DF5BC-9F03-4BB4-B574-5A147D6C9A5F}</author>
  </authors>
  <commentList>
    <comment ref="D23" authorId="0" shapeId="0" xr:uid="{8C7DF5BC-9F03-4BB4-B574-5A147D6C9A5F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Wskazanie lat wymaga decyzji kierunkowej - czy robimy je np. pod nowelizację i kiedy ją przeprowadzimy to kończymy, czy generalnie nastawiamy się na to, że zawsze będziemy jakieś debaty organizować - wtedy dałbym 2025-2034</t>
      </text>
    </comment>
  </commentList>
</comments>
</file>

<file path=xl/sharedStrings.xml><?xml version="1.0" encoding="utf-8"?>
<sst xmlns="http://schemas.openxmlformats.org/spreadsheetml/2006/main" count="116" uniqueCount="64">
  <si>
    <t>Kierunek</t>
  </si>
  <si>
    <t>Nazwa inicjatywy</t>
  </si>
  <si>
    <t xml:space="preserve">Data od/do </t>
  </si>
  <si>
    <t>Wydatki RAZEM</t>
  </si>
  <si>
    <t>Źródło finansowania</t>
  </si>
  <si>
    <t>[Zadanie]
Popularyzowanie rozwiązań
z zakresu WLB, dobrostanu i zdrowia psychicznego pracowników</t>
  </si>
  <si>
    <t>2025-2034</t>
  </si>
  <si>
    <t>[Zadanie]
Uproszczenie narzędzi zarządzania zasobami ludzkimi</t>
  </si>
  <si>
    <t>2025-2026</t>
  </si>
  <si>
    <t xml:space="preserve">[Zadanie]
Opracowanie koncepcji modernizacji systemu wynagrodzeń
</t>
  </si>
  <si>
    <t>2025 -2027</t>
  </si>
  <si>
    <t>[Projekt]
Wdrożenie zmian 
w systemie wynagrodzeń</t>
  </si>
  <si>
    <t>2027-2030</t>
  </si>
  <si>
    <t>[Zadanie]
Monitorowanie wynagrodzeń w służbie cywilnej</t>
  </si>
  <si>
    <t>[Zadanie]
Identyfikacja, koordynacja i monitorowanie danych i procesów zarządzania zasobami ludzkimi w służbie cywilnej pod kątem cyfryzacji</t>
  </si>
  <si>
    <t xml:space="preserve">[Zadanie w trakcie realizacji] Elektroniczny, nowoczesny system do naborów w służbie cywilnej </t>
  </si>
  <si>
    <t>[Projekt] 
Cyfryzacja narzędzi kadrowych (procesy zarządzania zasobami ludzkimi)</t>
  </si>
  <si>
    <t>2025-2027</t>
  </si>
  <si>
    <t>rezerwa modernizacyjna</t>
  </si>
  <si>
    <t>[Zadanie] Hackaton kadrowy</t>
  </si>
  <si>
    <t>2026-2027</t>
  </si>
  <si>
    <t xml:space="preserve"> [Projekt] 
Szkolenia i inne formy podnoszenia kwalifikacji z zakresu rozwiązań technologicznych, w tym AI</t>
  </si>
  <si>
    <t xml:space="preserve">[Projekt] 
Nagroda za innowacje. Wyróżnianie pracowników/urzędów, wykorzystujących nowoczesne narzędzia pracy w służbie cywilnej </t>
  </si>
  <si>
    <t>[Zadanie] 
Opracowanie koncepcji zmiany zasad organizowania szkoleń w służbie cywilnej</t>
  </si>
  <si>
    <t>[Projekt] 
Program mentoringowy w urzędach</t>
  </si>
  <si>
    <t>2025 - 2034</t>
  </si>
  <si>
    <t>[Zadanie]
Zmodernizowane mianowanie</t>
  </si>
  <si>
    <t>[Projekt] 
Program dzielenia się wiedzą</t>
  </si>
  <si>
    <t>2024-2025</t>
  </si>
  <si>
    <t>Realizacja Programu dzielenia się wiedzą w sc</t>
  </si>
  <si>
    <t>2026-2034</t>
  </si>
  <si>
    <t>[Projekt]
„Ekosystem” uczenia się (w tym system elearningowy)</t>
  </si>
  <si>
    <t>w 2025 budżet KPRM, od 2026 rezerwa modernizacyjna</t>
  </si>
  <si>
    <t xml:space="preserve">[Zadanie] 
Prosty język w służbie cywilnej </t>
  </si>
  <si>
    <t>2025-2028</t>
  </si>
  <si>
    <t>[Zadanie] 
Prowadzenie cyklicznego badania dot. postrzegania służby cywilnej</t>
  </si>
  <si>
    <t>[Zadanie] 
Upowszechnianie wiedzy o służbie cywilną poprzez współpracę z uczelniami, NGO-sami etc.</t>
  </si>
  <si>
    <t>[Zadanie]
Zarządzanie relacjami z otoczeniem bliższym</t>
  </si>
  <si>
    <t>[Projekt]
Onboarding dla polityków i osób współpracujących ze służbą cywilną</t>
  </si>
  <si>
    <t xml:space="preserve">[zadanie]
Platforma dialogu polityczno-urzędniczego </t>
  </si>
  <si>
    <t>[Projekt]
Cykl debat i konferencji z udziałem polityków, urzędników i ekspertów zewnętrznych (naukowcy, przedstawiciele NGOs)</t>
  </si>
  <si>
    <t>[Projekt]
Kampania Profesjonalista w każdym calu”</t>
  </si>
  <si>
    <t>[Zadanie]
Rozwiązania dotyczące szefa służby cywilnej</t>
  </si>
  <si>
    <t>2025 -31.12.2027</t>
  </si>
  <si>
    <t>[Projekt]
Centrum Edukacji w ramach KSAP</t>
  </si>
  <si>
    <t>[Zadanie]
Katalog kompetencji kierowniczych</t>
  </si>
  <si>
    <t>[Projekt]
Programy szkoleń osób, które po raz pierwszy obejmują stanowiska kierownicze</t>
  </si>
  <si>
    <t>[Projekt]
Obowiązkowy mechanizm oceny  osób na wyższych stanowiskach w służbie cywilnej</t>
  </si>
  <si>
    <t>[Zadanie]
Uporządkowany proces naboru</t>
  </si>
  <si>
    <t>{Zadanie} Opracowanie programów Akademii Zarządzania 1 (średnia kadra menadżerska) 
i Akademii Zarządzania  2 (wyższe stanowiska w sc) oraz Akademii Przywództwa (dla DGs)</t>
  </si>
  <si>
    <t>[Zadanie]
Szkolenia wa ramach  Akademii Zarządzania 1 (średnia kadra menadżerska) 
i Akademii Zarządzania  2 (wyższe stanowiska w sc) oraz Akademii Przywództwa (dla DGs)</t>
  </si>
  <si>
    <t>2026-2028</t>
  </si>
  <si>
    <t>[Zadanie]
Upowszechniać zasady służby cywilnej i zasady etyki korpusu.</t>
  </si>
  <si>
    <t xml:space="preserve">[Zadanie]
Opracować propozycje aktualizacji zasad służby cywilnej i zasad etyki korpusu
</t>
  </si>
  <si>
    <t>[Zadanie]
Zespół doradców ds. etyki w służbie cywilnej</t>
  </si>
  <si>
    <t>[Zadanie]
Budować i wzmacniać kulturę organizacyjną urzędu opartą na wartościach</t>
  </si>
  <si>
    <t>Lp.</t>
  </si>
  <si>
    <t>RAZEM</t>
  </si>
  <si>
    <t>w ramach obowiązków służbowych</t>
  </si>
  <si>
    <t>rezerwa modernizacyjna/ budżety urzędów/ dotacja podmiotowa KSAP</t>
  </si>
  <si>
    <t>budżet KPRM/ rezerwa na modernizację służby cywilnej</t>
  </si>
  <si>
    <t>budzet kPRM  cz. 16</t>
  </si>
  <si>
    <t>2025 - budżet KPRM cz. 16
od 2026 - rezerwa modernizacyjna</t>
  </si>
  <si>
    <t>budżet KPRM cz.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</si>
</sst>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6" formatCode="#,##0\ &quot;zł&quot;;[Red]\-#,##0\ &quot;zł&quot;"/>
    <numFmt numFmtId="164" formatCode="#,##0.00\ &quot;zł&quot;"/>
  </numFmts>
  <fonts count="19" x14ac:knownFonts="1">
    <font>
      <sz val="11"/>
      <color theme="1"/>
      <name val="Aptos Narrow"/>
      <family val="2"/>
      <charset val="238"/>
      <scheme val="minor"/>
    </font>
    <font>
      <b/>
      <sz val="12"/>
      <name val="Aptos Narrow"/>
      <family val="2"/>
      <charset val="238"/>
      <scheme val="minor"/>
    </font>
    <font>
      <b/>
      <sz val="12"/>
      <color rgb="FF000000"/>
      <name val="Aptos Narrow"/>
      <family val="2"/>
      <charset val="238"/>
      <scheme val="minor"/>
    </font>
    <font>
      <sz val="12"/>
      <color rgb="FF000000"/>
      <name val="Aptos Narrow"/>
      <family val="2"/>
      <charset val="238"/>
      <scheme val="minor"/>
    </font>
    <font>
      <b/>
      <sz val="12"/>
      <color theme="1"/>
      <name val="Aptos Narrow"/>
      <family val="2"/>
      <charset val="238"/>
      <scheme val="minor"/>
    </font>
    <font>
      <b/>
      <sz val="12"/>
      <color rgb="FF000000"/>
      <name val="Aptos Narrow"/>
      <scheme val="minor"/>
    </font>
    <font>
      <sz val="12"/>
      <name val="Aptos Narrow"/>
      <family val="2"/>
      <scheme val="minor"/>
    </font>
    <font>
      <sz val="12"/>
      <name val="Aptos Narrow"/>
      <family val="2"/>
      <charset val="238"/>
      <scheme val="minor"/>
    </font>
    <font>
      <b/>
      <sz val="12"/>
      <name val="Aptos Narrow"/>
      <scheme val="minor"/>
    </font>
    <font>
      <sz val="12"/>
      <name val="Aptos Narrow"/>
      <scheme val="minor"/>
    </font>
    <font>
      <b/>
      <sz val="12"/>
      <color rgb="FFFF0000"/>
      <name val="Aptos Narrow"/>
      <family val="2"/>
      <charset val="238"/>
      <scheme val="minor"/>
    </font>
    <font>
      <b/>
      <sz val="12"/>
      <color rgb="FF00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2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C45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164" fontId="0" fillId="3" borderId="1" xfId="0" applyNumberFormat="1" applyFill="1" applyBorder="1" applyAlignment="1">
      <alignment horizontal="center" vertical="top" wrapText="1"/>
    </xf>
    <xf numFmtId="1" fontId="0" fillId="0" borderId="1" xfId="0" applyNumberFormat="1" applyBorder="1"/>
    <xf numFmtId="0" fontId="0" fillId="0" borderId="1" xfId="0" applyBorder="1"/>
    <xf numFmtId="164" fontId="4" fillId="4" borderId="1" xfId="0" applyNumberFormat="1" applyFont="1" applyFill="1" applyBorder="1"/>
    <xf numFmtId="164" fontId="10" fillId="4" borderId="1" xfId="0" applyNumberFormat="1" applyFont="1" applyFill="1" applyBorder="1"/>
    <xf numFmtId="1" fontId="0" fillId="0" borderId="1" xfId="0" applyNumberForma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1" fillId="5" borderId="1" xfId="0" applyFont="1" applyFill="1" applyBorder="1" applyAlignment="1">
      <alignment vertical="center" wrapText="1"/>
    </xf>
    <xf numFmtId="0" fontId="6" fillId="5" borderId="1" xfId="0" quotePrefix="1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15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 wrapText="1"/>
    </xf>
    <xf numFmtId="0" fontId="12" fillId="5" borderId="1" xfId="0" applyFont="1" applyFill="1" applyBorder="1" applyAlignment="1">
      <alignment vertical="center" wrapText="1"/>
    </xf>
    <xf numFmtId="0" fontId="14" fillId="5" borderId="1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vertical="center" wrapText="1"/>
    </xf>
    <xf numFmtId="0" fontId="16" fillId="5" borderId="1" xfId="0" applyFont="1" applyFill="1" applyBorder="1" applyAlignment="1">
      <alignment horizontal="center" vertical="center"/>
    </xf>
    <xf numFmtId="14" fontId="15" fillId="5" borderId="1" xfId="0" applyNumberFormat="1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left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left" vertical="center" wrapText="1"/>
    </xf>
    <xf numFmtId="0" fontId="18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left" vertical="center" wrapText="1"/>
    </xf>
    <xf numFmtId="14" fontId="6" fillId="5" borderId="1" xfId="0" quotePrefix="1" applyNumberFormat="1" applyFont="1" applyFill="1" applyBorder="1" applyAlignment="1">
      <alignment horizontal="center" vertical="center" wrapText="1"/>
    </xf>
    <xf numFmtId="14" fontId="14" fillId="5" borderId="1" xfId="0" applyNumberFormat="1" applyFont="1" applyFill="1" applyBorder="1" applyAlignment="1">
      <alignment horizontal="center" vertical="center" wrapText="1"/>
    </xf>
    <xf numFmtId="14" fontId="6" fillId="5" borderId="1" xfId="0" applyNumberFormat="1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left" vertical="center" wrapText="1"/>
    </xf>
    <xf numFmtId="164" fontId="15" fillId="5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16" fillId="5" borderId="1" xfId="0" quotePrefix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top" wrapText="1"/>
    </xf>
    <xf numFmtId="0" fontId="15" fillId="5" borderId="1" xfId="0" applyFont="1" applyFill="1" applyBorder="1" applyAlignment="1">
      <alignment horizontal="center" vertical="top"/>
    </xf>
    <xf numFmtId="0" fontId="5" fillId="5" borderId="1" xfId="0" applyFont="1" applyFill="1" applyBorder="1" applyAlignment="1">
      <alignment horizontal="left" vertical="top" wrapText="1"/>
    </xf>
    <xf numFmtId="0" fontId="0" fillId="5" borderId="1" xfId="0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center" vertical="top" wrapText="1"/>
    </xf>
    <xf numFmtId="0" fontId="13" fillId="5" borderId="1" xfId="0" applyFont="1" applyFill="1" applyBorder="1" applyAlignment="1">
      <alignment horizontal="center" vertical="top" wrapText="1"/>
    </xf>
    <xf numFmtId="0" fontId="0" fillId="5" borderId="1" xfId="0" applyFill="1" applyBorder="1" applyAlignment="1">
      <alignment horizontal="center" vertical="top"/>
    </xf>
    <xf numFmtId="6" fontId="3" fillId="5" borderId="1" xfId="0" applyNumberFormat="1" applyFont="1" applyFill="1" applyBorder="1" applyAlignment="1">
      <alignment horizontal="center" vertical="top" wrapText="1"/>
    </xf>
    <xf numFmtId="6" fontId="7" fillId="5" borderId="1" xfId="0" applyNumberFormat="1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1" defaultTableStyle="TableStyleMedium2" defaultPivotStyle="PivotStyleLight16">
    <tableStyle name="Styl tabeli 1" pivot="0" count="0" xr9:uid="{BF7064E7-E080-48F9-A781-029600A91C42}"/>
  </tableStyles>
  <colors>
    <mruColors>
      <color rgb="FF00C4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Pawelec Mateusz" id="{8FE2F555-E401-43F8-8215-3EDFEE18F393}" userId="S::mpawelec@kprm.gov.pl::df248fb8-ce61-4bd8-89ab-4f24ceac7f0a" providerId="AD"/>
</personList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23" dT="2025-01-21T14:53:19.39" personId="{8FE2F555-E401-43F8-8215-3EDFEE18F393}" id="{8C7DF5BC-9F03-4BB4-B574-5A147D6C9A5F}">
    <text>Wskazanie lat wymaga decyzji kierunkowej - czy robimy je np. pod nowelizację i kiedy ją przeprowadzimy to kończymy, czy generalnie nastawiamy się na to, że zawsze będziemy jakieś debaty organizować - wtedy dałbym 2025-2034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9FD93-5A1B-401C-892F-8307B3B04B84}">
  <dimension ref="A1:P39"/>
  <sheetViews>
    <sheetView tabSelected="1" topLeftCell="B1" zoomScale="80" zoomScaleNormal="80" workbookViewId="0">
      <selection activeCell="O6" sqref="O6"/>
    </sheetView>
  </sheetViews>
  <sheetFormatPr defaultRowHeight="15" x14ac:dyDescent="0.25"/>
  <cols>
    <col min="2" max="2" width="11.85546875" customWidth="1"/>
    <col min="3" max="3" width="20.5703125" customWidth="1"/>
    <col min="4" max="4" width="14.140625" style="15" customWidth="1"/>
    <col min="5" max="5" width="17" customWidth="1"/>
    <col min="6" max="6" width="19.28515625" customWidth="1"/>
    <col min="7" max="8" width="17" customWidth="1"/>
    <col min="9" max="9" width="18.5703125" customWidth="1"/>
    <col min="10" max="10" width="15.7109375" customWidth="1"/>
    <col min="11" max="11" width="17.42578125" customWidth="1"/>
    <col min="12" max="12" width="16.140625" customWidth="1"/>
    <col min="13" max="13" width="16.85546875" customWidth="1"/>
    <col min="14" max="14" width="16.42578125" customWidth="1"/>
    <col min="15" max="15" width="20.42578125" customWidth="1"/>
    <col min="16" max="16" width="16.7109375" customWidth="1"/>
  </cols>
  <sheetData>
    <row r="1" spans="1:16" s="12" customFormat="1" ht="30" x14ac:dyDescent="0.25">
      <c r="A1" s="11" t="s">
        <v>56</v>
      </c>
      <c r="B1" s="11" t="s">
        <v>0</v>
      </c>
      <c r="C1" s="10" t="s">
        <v>1</v>
      </c>
      <c r="D1" s="13" t="s">
        <v>2</v>
      </c>
      <c r="E1" s="9">
        <v>2025</v>
      </c>
      <c r="F1" s="9">
        <v>2026</v>
      </c>
      <c r="G1" s="9">
        <v>2027</v>
      </c>
      <c r="H1" s="9">
        <v>2028</v>
      </c>
      <c r="I1" s="9">
        <v>2029</v>
      </c>
      <c r="J1" s="9">
        <v>2030</v>
      </c>
      <c r="K1" s="9">
        <v>2031</v>
      </c>
      <c r="L1" s="9">
        <v>2032</v>
      </c>
      <c r="M1" s="9">
        <v>2033</v>
      </c>
      <c r="N1" s="9">
        <v>2034</v>
      </c>
      <c r="O1" s="9" t="s">
        <v>3</v>
      </c>
      <c r="P1" s="10" t="s">
        <v>4</v>
      </c>
    </row>
    <row r="2" spans="1:16" ht="78.75" x14ac:dyDescent="0.25">
      <c r="A2" s="6">
        <v>1</v>
      </c>
      <c r="B2" s="7">
        <v>1</v>
      </c>
      <c r="C2" s="16" t="s">
        <v>52</v>
      </c>
      <c r="D2" s="17" t="s">
        <v>6</v>
      </c>
      <c r="E2" s="1">
        <v>0</v>
      </c>
      <c r="F2" s="1">
        <v>20000</v>
      </c>
      <c r="G2" s="1">
        <v>0</v>
      </c>
      <c r="H2" s="1">
        <v>0</v>
      </c>
      <c r="I2" s="1">
        <v>20000</v>
      </c>
      <c r="J2" s="1">
        <v>0</v>
      </c>
      <c r="K2" s="1">
        <v>0</v>
      </c>
      <c r="L2" s="1">
        <v>20000</v>
      </c>
      <c r="M2" s="1">
        <v>0</v>
      </c>
      <c r="N2" s="1">
        <v>0</v>
      </c>
      <c r="O2" s="1">
        <f t="shared" ref="O2:O9" si="0">SUM(E2:N2)</f>
        <v>60000</v>
      </c>
      <c r="P2" s="45" t="s">
        <v>61</v>
      </c>
    </row>
    <row r="3" spans="1:16" ht="110.25" x14ac:dyDescent="0.25">
      <c r="A3" s="6">
        <v>2</v>
      </c>
      <c r="B3" s="7">
        <v>1</v>
      </c>
      <c r="C3" s="16" t="s">
        <v>53</v>
      </c>
      <c r="D3" s="17" t="s">
        <v>20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f t="shared" si="0"/>
        <v>0</v>
      </c>
      <c r="P3" s="45" t="s">
        <v>58</v>
      </c>
    </row>
    <row r="4" spans="1:16" ht="63" x14ac:dyDescent="0.25">
      <c r="A4" s="6">
        <v>3</v>
      </c>
      <c r="B4" s="7">
        <v>1</v>
      </c>
      <c r="C4" s="16" t="s">
        <v>54</v>
      </c>
      <c r="D4" s="18" t="s">
        <v>6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f t="shared" si="0"/>
        <v>0</v>
      </c>
      <c r="P4" s="45" t="s">
        <v>58</v>
      </c>
    </row>
    <row r="5" spans="1:16" ht="94.5" x14ac:dyDescent="0.25">
      <c r="A5" s="6">
        <v>4</v>
      </c>
      <c r="B5" s="7">
        <v>1</v>
      </c>
      <c r="C5" s="19" t="s">
        <v>55</v>
      </c>
      <c r="D5" s="18" t="s">
        <v>6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f t="shared" si="0"/>
        <v>0</v>
      </c>
      <c r="P5" s="45" t="s">
        <v>58</v>
      </c>
    </row>
    <row r="6" spans="1:16" ht="47.25" x14ac:dyDescent="0.25">
      <c r="A6" s="6">
        <v>5</v>
      </c>
      <c r="B6" s="7">
        <v>2</v>
      </c>
      <c r="C6" s="20" t="s">
        <v>45</v>
      </c>
      <c r="D6" s="21">
        <v>2025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f t="shared" si="0"/>
        <v>0</v>
      </c>
      <c r="P6" s="45" t="s">
        <v>58</v>
      </c>
    </row>
    <row r="7" spans="1:16" ht="94.5" x14ac:dyDescent="0.25">
      <c r="A7" s="6">
        <v>6</v>
      </c>
      <c r="B7" s="7">
        <v>2</v>
      </c>
      <c r="C7" s="22" t="s">
        <v>46</v>
      </c>
      <c r="D7" s="21" t="s">
        <v>8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f t="shared" si="0"/>
        <v>0</v>
      </c>
      <c r="P7" s="45" t="s">
        <v>58</v>
      </c>
    </row>
    <row r="8" spans="1:16" ht="94.5" x14ac:dyDescent="0.25">
      <c r="A8" s="6">
        <v>7</v>
      </c>
      <c r="B8" s="7">
        <v>2</v>
      </c>
      <c r="C8" s="20" t="s">
        <v>47</v>
      </c>
      <c r="D8" s="21" t="s">
        <v>8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f t="shared" si="0"/>
        <v>0</v>
      </c>
      <c r="P8" s="45" t="s">
        <v>58</v>
      </c>
    </row>
    <row r="9" spans="1:16" ht="45" x14ac:dyDescent="0.25">
      <c r="A9" s="6">
        <v>8</v>
      </c>
      <c r="B9" s="7">
        <v>2</v>
      </c>
      <c r="C9" s="23" t="s">
        <v>48</v>
      </c>
      <c r="D9" s="24">
        <v>2025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f t="shared" si="0"/>
        <v>0</v>
      </c>
      <c r="P9" s="45" t="s">
        <v>58</v>
      </c>
    </row>
    <row r="10" spans="1:16" ht="180" x14ac:dyDescent="0.25">
      <c r="A10" s="6">
        <v>9</v>
      </c>
      <c r="B10" s="7">
        <v>2</v>
      </c>
      <c r="C10" s="23" t="s">
        <v>49</v>
      </c>
      <c r="D10" s="24" t="s">
        <v>8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45" t="s">
        <v>58</v>
      </c>
    </row>
    <row r="11" spans="1:16" ht="189" x14ac:dyDescent="0.25">
      <c r="A11" s="6">
        <v>10</v>
      </c>
      <c r="B11" s="8">
        <v>2</v>
      </c>
      <c r="C11" s="25" t="s">
        <v>50</v>
      </c>
      <c r="D11" s="26" t="s">
        <v>51</v>
      </c>
      <c r="E11" s="1">
        <v>0</v>
      </c>
      <c r="F11" s="1">
        <v>11000000</v>
      </c>
      <c r="G11" s="1">
        <v>11000000</v>
      </c>
      <c r="H11" s="1">
        <v>11000000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f t="shared" ref="O11:O38" si="1">SUM(E11:N11)</f>
        <v>33000000</v>
      </c>
      <c r="P11" s="46" t="s">
        <v>59</v>
      </c>
    </row>
    <row r="12" spans="1:16" ht="63" x14ac:dyDescent="0.25">
      <c r="A12" s="6">
        <v>11</v>
      </c>
      <c r="B12" s="7">
        <v>3</v>
      </c>
      <c r="C12" s="20" t="s">
        <v>42</v>
      </c>
      <c r="D12" s="27" t="s">
        <v>43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f t="shared" si="1"/>
        <v>0</v>
      </c>
      <c r="P12" s="45" t="s">
        <v>58</v>
      </c>
    </row>
    <row r="13" spans="1:16" ht="110.25" x14ac:dyDescent="0.25">
      <c r="A13" s="6">
        <v>12</v>
      </c>
      <c r="B13" s="7">
        <v>3</v>
      </c>
      <c r="C13" s="28" t="s">
        <v>44</v>
      </c>
      <c r="D13" s="29" t="s">
        <v>30</v>
      </c>
      <c r="E13" s="1">
        <v>0</v>
      </c>
      <c r="F13" s="1">
        <f t="shared" ref="F13:N13" si="2">9400*40</f>
        <v>376000</v>
      </c>
      <c r="G13" s="1">
        <f t="shared" si="2"/>
        <v>376000</v>
      </c>
      <c r="H13" s="1">
        <f t="shared" si="2"/>
        <v>376000</v>
      </c>
      <c r="I13" s="1">
        <f t="shared" si="2"/>
        <v>376000</v>
      </c>
      <c r="J13" s="1">
        <f t="shared" si="2"/>
        <v>376000</v>
      </c>
      <c r="K13" s="1">
        <f t="shared" si="2"/>
        <v>376000</v>
      </c>
      <c r="L13" s="1">
        <f t="shared" si="2"/>
        <v>376000</v>
      </c>
      <c r="M13" s="1">
        <f t="shared" si="2"/>
        <v>376000</v>
      </c>
      <c r="N13" s="1">
        <f t="shared" si="2"/>
        <v>376000</v>
      </c>
      <c r="O13" s="1">
        <f t="shared" si="1"/>
        <v>3384000</v>
      </c>
      <c r="P13" s="46" t="s">
        <v>59</v>
      </c>
    </row>
    <row r="14" spans="1:16" ht="90" x14ac:dyDescent="0.25">
      <c r="A14" s="6">
        <v>13</v>
      </c>
      <c r="B14" s="7">
        <v>4</v>
      </c>
      <c r="C14" s="30" t="s">
        <v>23</v>
      </c>
      <c r="D14" s="24" t="s">
        <v>8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f t="shared" si="1"/>
        <v>0</v>
      </c>
      <c r="P14" s="45" t="s">
        <v>58</v>
      </c>
    </row>
    <row r="15" spans="1:16" ht="63" x14ac:dyDescent="0.25">
      <c r="A15" s="6">
        <v>14</v>
      </c>
      <c r="B15" s="7">
        <v>4</v>
      </c>
      <c r="C15" s="31" t="s">
        <v>24</v>
      </c>
      <c r="D15" s="24" t="s">
        <v>25</v>
      </c>
      <c r="E15" s="1">
        <v>70000</v>
      </c>
      <c r="F15" s="1">
        <v>100000</v>
      </c>
      <c r="G15" s="1">
        <v>100000</v>
      </c>
      <c r="H15" s="1">
        <v>100000</v>
      </c>
      <c r="I15" s="1">
        <v>100000</v>
      </c>
      <c r="J15" s="1">
        <v>100000</v>
      </c>
      <c r="K15" s="1">
        <v>100000</v>
      </c>
      <c r="L15" s="1">
        <v>100000</v>
      </c>
      <c r="M15" s="1">
        <v>100000</v>
      </c>
      <c r="N15" s="1">
        <v>100000</v>
      </c>
      <c r="O15" s="1">
        <f t="shared" si="1"/>
        <v>970000</v>
      </c>
      <c r="P15" s="45" t="s">
        <v>62</v>
      </c>
    </row>
    <row r="16" spans="1:16" ht="47.25" x14ac:dyDescent="0.25">
      <c r="A16" s="6">
        <v>15</v>
      </c>
      <c r="B16" s="7">
        <v>4</v>
      </c>
      <c r="C16" s="32" t="s">
        <v>26</v>
      </c>
      <c r="D16" s="24" t="s">
        <v>8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f t="shared" si="1"/>
        <v>0</v>
      </c>
      <c r="P16" s="45" t="s">
        <v>58</v>
      </c>
    </row>
    <row r="17" spans="1:16" ht="45" x14ac:dyDescent="0.25">
      <c r="A17" s="6">
        <v>16</v>
      </c>
      <c r="B17" s="7">
        <v>4</v>
      </c>
      <c r="C17" s="30" t="s">
        <v>27</v>
      </c>
      <c r="D17" s="24" t="s">
        <v>28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f t="shared" si="1"/>
        <v>0</v>
      </c>
      <c r="P17" s="45" t="s">
        <v>58</v>
      </c>
    </row>
    <row r="18" spans="1:16" ht="45" x14ac:dyDescent="0.25">
      <c r="A18" s="6">
        <v>17</v>
      </c>
      <c r="B18" s="7">
        <v>4</v>
      </c>
      <c r="C18" s="30" t="s">
        <v>29</v>
      </c>
      <c r="D18" s="24" t="s">
        <v>30</v>
      </c>
      <c r="E18" s="1">
        <v>0</v>
      </c>
      <c r="F18" s="1">
        <v>150000</v>
      </c>
      <c r="G18" s="1">
        <v>150000</v>
      </c>
      <c r="H18" s="1">
        <v>150000</v>
      </c>
      <c r="I18" s="1">
        <v>150000</v>
      </c>
      <c r="J18" s="1">
        <v>150000</v>
      </c>
      <c r="K18" s="1">
        <v>150000</v>
      </c>
      <c r="L18" s="1">
        <v>150000</v>
      </c>
      <c r="M18" s="1">
        <v>150000</v>
      </c>
      <c r="N18" s="1">
        <v>150000</v>
      </c>
      <c r="O18" s="1">
        <f t="shared" si="1"/>
        <v>1350000</v>
      </c>
      <c r="P18" s="45" t="s">
        <v>18</v>
      </c>
    </row>
    <row r="19" spans="1:16" ht="60" x14ac:dyDescent="0.25">
      <c r="A19" s="6">
        <v>18</v>
      </c>
      <c r="B19" s="7">
        <v>4</v>
      </c>
      <c r="C19" s="30" t="s">
        <v>31</v>
      </c>
      <c r="D19" s="24" t="s">
        <v>6</v>
      </c>
      <c r="E19" s="1">
        <v>64000</v>
      </c>
      <c r="F19" s="1">
        <v>400000</v>
      </c>
      <c r="G19" s="1">
        <v>400000</v>
      </c>
      <c r="H19" s="1">
        <v>400000</v>
      </c>
      <c r="I19" s="1">
        <v>400000</v>
      </c>
      <c r="J19" s="1">
        <v>400000</v>
      </c>
      <c r="K19" s="1">
        <v>400000</v>
      </c>
      <c r="L19" s="1">
        <v>400000</v>
      </c>
      <c r="M19" s="1">
        <v>400000</v>
      </c>
      <c r="N19" s="1">
        <v>400000</v>
      </c>
      <c r="O19" s="1">
        <f t="shared" si="1"/>
        <v>3664000</v>
      </c>
      <c r="P19" s="45" t="s">
        <v>32</v>
      </c>
    </row>
    <row r="20" spans="1:16" ht="78.75" x14ac:dyDescent="0.25">
      <c r="A20" s="6">
        <v>19</v>
      </c>
      <c r="B20" s="7">
        <v>5</v>
      </c>
      <c r="C20" s="33" t="s">
        <v>37</v>
      </c>
      <c r="D20" s="34" t="s">
        <v>6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f t="shared" si="1"/>
        <v>0</v>
      </c>
      <c r="P20" s="45" t="s">
        <v>58</v>
      </c>
    </row>
    <row r="21" spans="1:16" ht="78.75" x14ac:dyDescent="0.25">
      <c r="A21" s="6">
        <v>20</v>
      </c>
      <c r="B21" s="7">
        <v>5</v>
      </c>
      <c r="C21" s="20" t="s">
        <v>38</v>
      </c>
      <c r="D21" s="35" t="s">
        <v>6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f t="shared" si="1"/>
        <v>0</v>
      </c>
      <c r="P21" s="45" t="s">
        <v>58</v>
      </c>
    </row>
    <row r="22" spans="1:16" ht="63" x14ac:dyDescent="0.25">
      <c r="A22" s="6">
        <v>21</v>
      </c>
      <c r="B22" s="7">
        <v>5</v>
      </c>
      <c r="C22" s="22" t="s">
        <v>39</v>
      </c>
      <c r="D22" s="36" t="s">
        <v>6</v>
      </c>
      <c r="E22" s="1">
        <v>0</v>
      </c>
      <c r="F22" s="1">
        <v>200000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f t="shared" si="1"/>
        <v>200000</v>
      </c>
      <c r="P22" s="47" t="s">
        <v>63</v>
      </c>
    </row>
    <row r="23" spans="1:16" ht="157.5" x14ac:dyDescent="0.25">
      <c r="A23" s="6">
        <v>22</v>
      </c>
      <c r="B23" s="7">
        <v>5</v>
      </c>
      <c r="C23" s="37" t="s">
        <v>40</v>
      </c>
      <c r="D23" s="36" t="s">
        <v>8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f t="shared" si="1"/>
        <v>0</v>
      </c>
      <c r="P23" s="45" t="s">
        <v>58</v>
      </c>
    </row>
    <row r="24" spans="1:16" ht="63" x14ac:dyDescent="0.25">
      <c r="A24" s="6">
        <v>23</v>
      </c>
      <c r="B24" s="7">
        <v>5</v>
      </c>
      <c r="C24" s="20" t="s">
        <v>41</v>
      </c>
      <c r="D24" s="38" t="s">
        <v>30</v>
      </c>
      <c r="E24" s="1">
        <v>0</v>
      </c>
      <c r="F24" s="1">
        <v>100000</v>
      </c>
      <c r="G24" s="1">
        <v>100000</v>
      </c>
      <c r="H24" s="1">
        <v>100000</v>
      </c>
      <c r="I24" s="1">
        <v>100000</v>
      </c>
      <c r="J24" s="1">
        <v>100000</v>
      </c>
      <c r="K24" s="1">
        <v>100000</v>
      </c>
      <c r="L24" s="1">
        <v>100000</v>
      </c>
      <c r="M24" s="1">
        <v>100000</v>
      </c>
      <c r="N24" s="1">
        <v>100000</v>
      </c>
      <c r="O24" s="1">
        <f t="shared" si="1"/>
        <v>900000</v>
      </c>
      <c r="P24" s="47" t="s">
        <v>63</v>
      </c>
    </row>
    <row r="25" spans="1:16" ht="47.25" x14ac:dyDescent="0.25">
      <c r="A25" s="6">
        <v>24</v>
      </c>
      <c r="B25" s="7">
        <v>6</v>
      </c>
      <c r="C25" s="20" t="s">
        <v>33</v>
      </c>
      <c r="D25" s="24" t="s">
        <v>34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f t="shared" si="1"/>
        <v>0</v>
      </c>
      <c r="P25" s="45" t="s">
        <v>58</v>
      </c>
    </row>
    <row r="26" spans="1:16" ht="78.75" x14ac:dyDescent="0.25">
      <c r="A26" s="6">
        <v>25</v>
      </c>
      <c r="B26" s="7">
        <v>6</v>
      </c>
      <c r="C26" s="20" t="s">
        <v>35</v>
      </c>
      <c r="D26" s="21" t="s">
        <v>6</v>
      </c>
      <c r="E26" s="1">
        <v>40000</v>
      </c>
      <c r="F26" s="1">
        <v>40000</v>
      </c>
      <c r="G26" s="1">
        <v>40000</v>
      </c>
      <c r="H26" s="1">
        <v>40000</v>
      </c>
      <c r="I26" s="1">
        <v>40000</v>
      </c>
      <c r="J26" s="1">
        <v>40000</v>
      </c>
      <c r="K26" s="1">
        <v>40000</v>
      </c>
      <c r="L26" s="1">
        <v>40000</v>
      </c>
      <c r="M26" s="1">
        <v>40000</v>
      </c>
      <c r="N26" s="1">
        <v>40000</v>
      </c>
      <c r="O26" s="1">
        <f t="shared" si="1"/>
        <v>400000</v>
      </c>
      <c r="P26" s="48" t="s">
        <v>63</v>
      </c>
    </row>
    <row r="27" spans="1:16" ht="110.25" x14ac:dyDescent="0.25">
      <c r="A27" s="6">
        <v>26</v>
      </c>
      <c r="B27" s="7">
        <v>6</v>
      </c>
      <c r="C27" s="39" t="s">
        <v>36</v>
      </c>
      <c r="D27" s="21" t="s">
        <v>6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f t="shared" si="1"/>
        <v>0</v>
      </c>
      <c r="P27" s="45" t="s">
        <v>58</v>
      </c>
    </row>
    <row r="28" spans="1:16" ht="141.75" x14ac:dyDescent="0.25">
      <c r="A28" s="6">
        <v>27</v>
      </c>
      <c r="B28" s="7">
        <v>7</v>
      </c>
      <c r="C28" s="39" t="s">
        <v>14</v>
      </c>
      <c r="D28" s="21" t="s">
        <v>6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f t="shared" si="1"/>
        <v>0</v>
      </c>
      <c r="P28" s="45" t="s">
        <v>58</v>
      </c>
    </row>
    <row r="29" spans="1:16" ht="94.5" x14ac:dyDescent="0.25">
      <c r="A29" s="6">
        <v>28</v>
      </c>
      <c r="B29" s="7">
        <v>7</v>
      </c>
      <c r="C29" s="20" t="s">
        <v>15</v>
      </c>
      <c r="D29" s="24" t="s">
        <v>6</v>
      </c>
      <c r="E29" s="1">
        <v>1400000</v>
      </c>
      <c r="F29" s="1">
        <v>2900000</v>
      </c>
      <c r="G29" s="1">
        <v>3000000</v>
      </c>
      <c r="H29" s="1">
        <v>3100000</v>
      </c>
      <c r="I29" s="1">
        <v>3200000</v>
      </c>
      <c r="J29" s="1">
        <v>3200000</v>
      </c>
      <c r="K29" s="1">
        <v>3200000</v>
      </c>
      <c r="L29" s="1">
        <v>3200000</v>
      </c>
      <c r="M29" s="1">
        <v>3200000</v>
      </c>
      <c r="N29" s="1">
        <v>3200000</v>
      </c>
      <c r="O29" s="1">
        <f t="shared" si="1"/>
        <v>29600000</v>
      </c>
      <c r="P29" s="49" t="s">
        <v>63</v>
      </c>
    </row>
    <row r="30" spans="1:16" ht="78.75" x14ac:dyDescent="0.25">
      <c r="A30" s="6">
        <v>29</v>
      </c>
      <c r="B30" s="7">
        <v>7</v>
      </c>
      <c r="C30" s="39" t="s">
        <v>16</v>
      </c>
      <c r="D30" s="40" t="s">
        <v>17</v>
      </c>
      <c r="E30" s="1">
        <v>0</v>
      </c>
      <c r="F30" s="1">
        <v>50000</v>
      </c>
      <c r="G30" s="1">
        <v>50000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f t="shared" si="1"/>
        <v>100000</v>
      </c>
      <c r="P30" s="50" t="s">
        <v>18</v>
      </c>
    </row>
    <row r="31" spans="1:16" ht="31.5" x14ac:dyDescent="0.25">
      <c r="A31" s="6">
        <v>30</v>
      </c>
      <c r="B31" s="7">
        <v>7</v>
      </c>
      <c r="C31" s="39" t="s">
        <v>19</v>
      </c>
      <c r="D31" s="40" t="s">
        <v>20</v>
      </c>
      <c r="E31" s="1">
        <v>0</v>
      </c>
      <c r="F31" s="1">
        <v>50000</v>
      </c>
      <c r="G31" s="1">
        <v>50000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f t="shared" si="1"/>
        <v>100000</v>
      </c>
      <c r="P31" s="50" t="s">
        <v>18</v>
      </c>
    </row>
    <row r="32" spans="1:16" ht="110.25" x14ac:dyDescent="0.25">
      <c r="A32" s="6">
        <v>31</v>
      </c>
      <c r="B32" s="7">
        <v>7</v>
      </c>
      <c r="C32" s="22" t="s">
        <v>21</v>
      </c>
      <c r="D32" s="41" t="s">
        <v>20</v>
      </c>
      <c r="E32" s="1">
        <v>0</v>
      </c>
      <c r="F32" s="1">
        <v>75000</v>
      </c>
      <c r="G32" s="1">
        <v>75000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f t="shared" si="1"/>
        <v>150000</v>
      </c>
      <c r="P32" s="51" t="s">
        <v>18</v>
      </c>
    </row>
    <row r="33" spans="1:16" ht="157.5" x14ac:dyDescent="0.25">
      <c r="A33" s="6">
        <v>32</v>
      </c>
      <c r="B33" s="7">
        <v>7</v>
      </c>
      <c r="C33" s="20" t="s">
        <v>22</v>
      </c>
      <c r="D33" s="24" t="s">
        <v>20</v>
      </c>
      <c r="E33" s="1">
        <v>0</v>
      </c>
      <c r="F33" s="1">
        <v>50000</v>
      </c>
      <c r="G33" s="1">
        <v>50000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f t="shared" si="1"/>
        <v>100000</v>
      </c>
      <c r="P33" s="45" t="s">
        <v>18</v>
      </c>
    </row>
    <row r="34" spans="1:16" ht="110.25" x14ac:dyDescent="0.25">
      <c r="A34" s="6">
        <v>33</v>
      </c>
      <c r="B34" s="7">
        <v>8</v>
      </c>
      <c r="C34" s="42" t="s">
        <v>5</v>
      </c>
      <c r="D34" s="43" t="s">
        <v>6</v>
      </c>
      <c r="E34" s="1">
        <v>25000</v>
      </c>
      <c r="F34" s="1">
        <v>0</v>
      </c>
      <c r="G34" s="1">
        <v>30000</v>
      </c>
      <c r="H34" s="1">
        <v>0</v>
      </c>
      <c r="I34" s="1">
        <v>35000</v>
      </c>
      <c r="J34" s="1">
        <v>0</v>
      </c>
      <c r="K34" s="1">
        <v>40000</v>
      </c>
      <c r="L34" s="1">
        <v>0</v>
      </c>
      <c r="M34" s="1">
        <v>45000</v>
      </c>
      <c r="N34" s="1">
        <v>0</v>
      </c>
      <c r="O34" s="1">
        <f t="shared" si="1"/>
        <v>175000</v>
      </c>
      <c r="P34" s="45" t="s">
        <v>63</v>
      </c>
    </row>
    <row r="35" spans="1:16" ht="78.75" x14ac:dyDescent="0.25">
      <c r="A35" s="6">
        <v>34</v>
      </c>
      <c r="B35" s="7">
        <v>8</v>
      </c>
      <c r="C35" s="44" t="s">
        <v>7</v>
      </c>
      <c r="D35" s="43" t="s">
        <v>8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f t="shared" si="1"/>
        <v>0</v>
      </c>
      <c r="P35" s="45" t="s">
        <v>58</v>
      </c>
    </row>
    <row r="36" spans="1:16" ht="110.25" x14ac:dyDescent="0.25">
      <c r="A36" s="6">
        <v>35</v>
      </c>
      <c r="B36" s="7">
        <v>8</v>
      </c>
      <c r="C36" s="44" t="s">
        <v>9</v>
      </c>
      <c r="D36" s="43" t="s">
        <v>10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f t="shared" si="1"/>
        <v>0</v>
      </c>
      <c r="P36" s="45" t="s">
        <v>58</v>
      </c>
    </row>
    <row r="37" spans="1:16" ht="63" x14ac:dyDescent="0.25">
      <c r="A37" s="6">
        <v>36</v>
      </c>
      <c r="B37" s="7">
        <v>8</v>
      </c>
      <c r="C37" s="44" t="s">
        <v>11</v>
      </c>
      <c r="D37" s="43" t="s">
        <v>12</v>
      </c>
      <c r="E37" s="1">
        <v>0</v>
      </c>
      <c r="F37" s="1">
        <v>0</v>
      </c>
      <c r="G37" s="1">
        <v>0</v>
      </c>
      <c r="H37" s="1">
        <v>0</v>
      </c>
      <c r="I37" s="1">
        <v>180000</v>
      </c>
      <c r="J37" s="1">
        <v>180000</v>
      </c>
      <c r="K37" s="1">
        <v>0</v>
      </c>
      <c r="L37" s="1">
        <v>0</v>
      </c>
      <c r="M37" s="1">
        <v>0</v>
      </c>
      <c r="N37" s="1">
        <v>0</v>
      </c>
      <c r="O37" s="1">
        <f t="shared" si="1"/>
        <v>360000</v>
      </c>
      <c r="P37" s="46" t="s">
        <v>60</v>
      </c>
    </row>
    <row r="38" spans="1:16" ht="63" x14ac:dyDescent="0.25">
      <c r="A38" s="6">
        <v>37</v>
      </c>
      <c r="B38" s="7">
        <v>8</v>
      </c>
      <c r="C38" s="44" t="s">
        <v>13</v>
      </c>
      <c r="D38" s="43" t="s">
        <v>6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f t="shared" si="1"/>
        <v>0</v>
      </c>
      <c r="P38" s="45" t="s">
        <v>58</v>
      </c>
    </row>
    <row r="39" spans="1:16" ht="15.75" x14ac:dyDescent="0.25">
      <c r="A39" s="2"/>
      <c r="B39" s="2"/>
      <c r="C39" s="3" t="s">
        <v>57</v>
      </c>
      <c r="D39" s="14"/>
      <c r="E39" s="4">
        <f t="shared" ref="E39:O39" si="3">SUM(E2:E38)</f>
        <v>1599000</v>
      </c>
      <c r="F39" s="4">
        <f t="shared" si="3"/>
        <v>15511000</v>
      </c>
      <c r="G39" s="4">
        <f t="shared" si="3"/>
        <v>15421000</v>
      </c>
      <c r="H39" s="4">
        <f t="shared" si="3"/>
        <v>15266000</v>
      </c>
      <c r="I39" s="4">
        <f t="shared" si="3"/>
        <v>4601000</v>
      </c>
      <c r="J39" s="4">
        <f t="shared" si="3"/>
        <v>4546000</v>
      </c>
      <c r="K39" s="4">
        <f t="shared" si="3"/>
        <v>4406000</v>
      </c>
      <c r="L39" s="4">
        <f t="shared" si="3"/>
        <v>4386000</v>
      </c>
      <c r="M39" s="4">
        <f t="shared" si="3"/>
        <v>4411000</v>
      </c>
      <c r="N39" s="4">
        <f t="shared" si="3"/>
        <v>4366000</v>
      </c>
      <c r="O39" s="5">
        <f t="shared" si="3"/>
        <v>74513000</v>
      </c>
      <c r="P39" s="3"/>
    </row>
  </sheetData>
  <autoFilter ref="A1:P1" xr:uid="{AF69FD93-5A1B-401C-892F-8307B3B04B84}">
    <sortState xmlns:xlrd2="http://schemas.microsoft.com/office/spreadsheetml/2017/richdata2" ref="A2:P39">
      <sortCondition ref="B1"/>
    </sortState>
  </autoFilter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KPRM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 Małgorzata</dc:creator>
  <cp:lastModifiedBy>Kuzawińska Marta</cp:lastModifiedBy>
  <dcterms:created xsi:type="dcterms:W3CDTF">2025-06-09T06:18:25Z</dcterms:created>
  <dcterms:modified xsi:type="dcterms:W3CDTF">2025-06-17T08:32:27Z</dcterms:modified>
</cp:coreProperties>
</file>