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T323" i="1" l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S323" i="1"/>
  <c r="T324" i="1" l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U323" i="1" l="1"/>
  <c r="U315" i="1"/>
  <c r="U311" i="1"/>
  <c r="U319" i="1"/>
  <c r="V319" i="1" s="1"/>
  <c r="U322" i="1"/>
  <c r="U318" i="1"/>
  <c r="V318" i="1" s="1"/>
  <c r="U314" i="1"/>
  <c r="U310" i="1"/>
  <c r="U313" i="1"/>
  <c r="V321" i="1"/>
  <c r="U321" i="1"/>
  <c r="V317" i="1"/>
  <c r="U317" i="1"/>
  <c r="U309" i="1"/>
  <c r="U320" i="1"/>
  <c r="V320" i="1" s="1"/>
  <c r="U316" i="1"/>
  <c r="V316" i="1" s="1"/>
  <c r="U312" i="1"/>
  <c r="V312" i="1" s="1"/>
  <c r="V313" i="1"/>
  <c r="V322" i="1"/>
  <c r="V310" i="1"/>
  <c r="V314" i="1"/>
  <c r="V315" i="1"/>
  <c r="V311" i="1"/>
  <c r="V323" i="1"/>
  <c r="J175" i="1"/>
  <c r="V176" i="1" l="1"/>
  <c r="S176" i="1"/>
  <c r="P176" i="1"/>
  <c r="M176" i="1"/>
  <c r="J176" i="1"/>
  <c r="O25" i="1" l="1"/>
  <c r="S25" i="1" s="1"/>
  <c r="I23" i="1" l="1"/>
  <c r="M23" i="1" s="1"/>
  <c r="O22" i="1"/>
  <c r="S22" i="1" s="1"/>
  <c r="T109" i="1" l="1"/>
  <c r="T110" i="1"/>
  <c r="T111" i="1"/>
  <c r="T112" i="1"/>
  <c r="T113" i="1"/>
  <c r="T108" i="1"/>
  <c r="R109" i="1"/>
  <c r="R110" i="1"/>
  <c r="R111" i="1"/>
  <c r="R112" i="1"/>
  <c r="R113" i="1"/>
  <c r="R108" i="1"/>
  <c r="P109" i="1"/>
  <c r="P110" i="1"/>
  <c r="P111" i="1"/>
  <c r="P112" i="1"/>
  <c r="P113" i="1"/>
  <c r="P108" i="1"/>
  <c r="M109" i="1"/>
  <c r="M110" i="1"/>
  <c r="M111" i="1"/>
  <c r="M112" i="1"/>
  <c r="M113" i="1"/>
  <c r="M108" i="1"/>
  <c r="H109" i="1"/>
  <c r="H110" i="1"/>
  <c r="H111" i="1"/>
  <c r="H112" i="1"/>
  <c r="H113" i="1"/>
  <c r="F109" i="1"/>
  <c r="F110" i="1"/>
  <c r="F111" i="1"/>
  <c r="F112" i="1"/>
  <c r="F113" i="1"/>
  <c r="D109" i="1"/>
  <c r="D110" i="1"/>
  <c r="D111" i="1"/>
  <c r="D112" i="1"/>
  <c r="D113" i="1"/>
  <c r="A109" i="1"/>
  <c r="A110" i="1"/>
  <c r="A111" i="1"/>
  <c r="A112" i="1"/>
  <c r="A113" i="1"/>
  <c r="R114" i="1" l="1"/>
  <c r="T114" i="1"/>
  <c r="P114" i="1"/>
  <c r="G433" i="1"/>
  <c r="G424" i="1"/>
  <c r="M257" i="1"/>
  <c r="L307" i="1"/>
  <c r="M223" i="1"/>
  <c r="G130" i="1"/>
  <c r="G19" i="1"/>
  <c r="G142" i="1"/>
  <c r="M105" i="1"/>
  <c r="A105" i="1"/>
  <c r="G51" i="1"/>
  <c r="E9" i="1"/>
  <c r="P437" i="1"/>
  <c r="M437" i="1"/>
  <c r="J437" i="1"/>
  <c r="G437" i="1"/>
  <c r="P436" i="1"/>
  <c r="M436" i="1"/>
  <c r="J436" i="1"/>
  <c r="G436" i="1"/>
  <c r="P435" i="1"/>
  <c r="M435" i="1"/>
  <c r="M438" i="1" s="1"/>
  <c r="J435" i="1"/>
  <c r="J438" i="1" s="1"/>
  <c r="G435" i="1"/>
  <c r="G438" i="1" s="1"/>
  <c r="P428" i="1"/>
  <c r="M428" i="1"/>
  <c r="J428" i="1"/>
  <c r="G428" i="1"/>
  <c r="J427" i="1"/>
  <c r="M427" i="1"/>
  <c r="P427" i="1"/>
  <c r="G427" i="1"/>
  <c r="P426" i="1"/>
  <c r="M426" i="1"/>
  <c r="M429" i="1" s="1"/>
  <c r="J426" i="1"/>
  <c r="G426" i="1"/>
  <c r="Q351" i="1"/>
  <c r="N351" i="1"/>
  <c r="L351" i="1"/>
  <c r="L309" i="1"/>
  <c r="Q288" i="1"/>
  <c r="O288" i="1"/>
  <c r="Q287" i="1"/>
  <c r="O287" i="1"/>
  <c r="Q286" i="1"/>
  <c r="O286" i="1"/>
  <c r="Q285" i="1"/>
  <c r="O285" i="1"/>
  <c r="Q261" i="1"/>
  <c r="O261" i="1"/>
  <c r="M261" i="1"/>
  <c r="K261" i="1"/>
  <c r="Q260" i="1"/>
  <c r="O260" i="1"/>
  <c r="M260" i="1"/>
  <c r="K260" i="1"/>
  <c r="Q259" i="1"/>
  <c r="Q262" i="1" s="1"/>
  <c r="O259" i="1"/>
  <c r="M259" i="1"/>
  <c r="M262" i="1" s="1"/>
  <c r="K259" i="1"/>
  <c r="Q227" i="1"/>
  <c r="O227" i="1"/>
  <c r="M227" i="1"/>
  <c r="K227" i="1"/>
  <c r="Q226" i="1"/>
  <c r="O226" i="1"/>
  <c r="M226" i="1"/>
  <c r="K226" i="1"/>
  <c r="Q225" i="1"/>
  <c r="O225" i="1"/>
  <c r="M225" i="1"/>
  <c r="K225" i="1"/>
  <c r="Q252" i="1"/>
  <c r="O252" i="1"/>
  <c r="Q251" i="1"/>
  <c r="O251" i="1"/>
  <c r="Q250" i="1"/>
  <c r="O250" i="1"/>
  <c r="Q249" i="1"/>
  <c r="O249" i="1"/>
  <c r="V175" i="1"/>
  <c r="S175" i="1"/>
  <c r="P175" i="1"/>
  <c r="M175" i="1"/>
  <c r="V174" i="1"/>
  <c r="S174" i="1"/>
  <c r="P174" i="1"/>
  <c r="M174" i="1"/>
  <c r="J174" i="1"/>
  <c r="V173" i="1"/>
  <c r="S173" i="1"/>
  <c r="P173" i="1"/>
  <c r="M173" i="1"/>
  <c r="J173" i="1"/>
  <c r="V172" i="1"/>
  <c r="S172" i="1"/>
  <c r="P172" i="1"/>
  <c r="M172" i="1"/>
  <c r="J172" i="1"/>
  <c r="V171" i="1"/>
  <c r="S171" i="1"/>
  <c r="P171" i="1"/>
  <c r="M171" i="1"/>
  <c r="J171" i="1"/>
  <c r="S145" i="1"/>
  <c r="S146" i="1"/>
  <c r="S147" i="1"/>
  <c r="S148" i="1"/>
  <c r="S149" i="1"/>
  <c r="S144" i="1"/>
  <c r="P145" i="1"/>
  <c r="P146" i="1"/>
  <c r="P147" i="1"/>
  <c r="P148" i="1"/>
  <c r="P149" i="1"/>
  <c r="P144" i="1"/>
  <c r="M145" i="1"/>
  <c r="M146" i="1"/>
  <c r="M147" i="1"/>
  <c r="M148" i="1"/>
  <c r="M149" i="1"/>
  <c r="M144" i="1"/>
  <c r="J145" i="1"/>
  <c r="J146" i="1"/>
  <c r="J147" i="1"/>
  <c r="J148" i="1"/>
  <c r="J149" i="1"/>
  <c r="J144" i="1"/>
  <c r="G145" i="1"/>
  <c r="G146" i="1"/>
  <c r="G147" i="1"/>
  <c r="G148" i="1"/>
  <c r="G149" i="1"/>
  <c r="G144" i="1"/>
  <c r="C145" i="1"/>
  <c r="C146" i="1"/>
  <c r="C147" i="1"/>
  <c r="C148" i="1"/>
  <c r="C149" i="1"/>
  <c r="C144" i="1"/>
  <c r="S133" i="1"/>
  <c r="S134" i="1"/>
  <c r="S135" i="1"/>
  <c r="S136" i="1"/>
  <c r="S137" i="1"/>
  <c r="S132" i="1"/>
  <c r="P133" i="1"/>
  <c r="P134" i="1"/>
  <c r="P135" i="1"/>
  <c r="P136" i="1"/>
  <c r="P137" i="1"/>
  <c r="P132" i="1"/>
  <c r="M133" i="1"/>
  <c r="M134" i="1"/>
  <c r="M135" i="1"/>
  <c r="M136" i="1"/>
  <c r="M137" i="1"/>
  <c r="M132" i="1"/>
  <c r="J133" i="1"/>
  <c r="J134" i="1"/>
  <c r="J135" i="1"/>
  <c r="J136" i="1"/>
  <c r="J137" i="1"/>
  <c r="J132" i="1"/>
  <c r="G133" i="1"/>
  <c r="G134" i="1"/>
  <c r="G135" i="1"/>
  <c r="G136" i="1"/>
  <c r="G137" i="1"/>
  <c r="G132" i="1"/>
  <c r="C133" i="1"/>
  <c r="C134" i="1"/>
  <c r="C135" i="1"/>
  <c r="C136" i="1"/>
  <c r="C137" i="1"/>
  <c r="C132" i="1"/>
  <c r="H108" i="1"/>
  <c r="F108" i="1"/>
  <c r="D108" i="1"/>
  <c r="A108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P438" i="1" l="1"/>
  <c r="M28" i="1"/>
  <c r="K262" i="1"/>
  <c r="J177" i="1"/>
  <c r="V177" i="1"/>
  <c r="S177" i="1"/>
  <c r="V309" i="1"/>
  <c r="P177" i="1"/>
  <c r="M177" i="1"/>
  <c r="O262" i="1"/>
  <c r="G429" i="1"/>
  <c r="J429" i="1"/>
  <c r="Q289" i="1"/>
  <c r="S150" i="1"/>
  <c r="P429" i="1"/>
  <c r="G138" i="1"/>
  <c r="M138" i="1"/>
  <c r="S138" i="1"/>
  <c r="F114" i="1"/>
  <c r="O289" i="1"/>
  <c r="J150" i="1"/>
  <c r="P150" i="1"/>
  <c r="G150" i="1"/>
  <c r="M150" i="1"/>
  <c r="P138" i="1"/>
  <c r="J138" i="1"/>
  <c r="D114" i="1"/>
  <c r="H114" i="1"/>
  <c r="S324" i="1"/>
  <c r="R324" i="1"/>
  <c r="Q324" i="1"/>
  <c r="P324" i="1"/>
  <c r="O324" i="1"/>
  <c r="N324" i="1"/>
  <c r="L324" i="1"/>
  <c r="Q253" i="1"/>
  <c r="O253" i="1"/>
  <c r="Q228" i="1"/>
  <c r="O228" i="1"/>
  <c r="M228" i="1"/>
  <c r="K228" i="1"/>
  <c r="Q60" i="1"/>
  <c r="O60" i="1"/>
  <c r="M60" i="1"/>
  <c r="K60" i="1"/>
  <c r="I60" i="1"/>
  <c r="G60" i="1"/>
  <c r="Q28" i="1"/>
  <c r="O28" i="1"/>
  <c r="I28" i="1"/>
  <c r="G28" i="1"/>
  <c r="U324" i="1" l="1"/>
  <c r="V324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8-09-01', '2018-09-30' "/>
  </connection>
  <connection id="2" keepAlive="1" name="SP_Meldunek_sekcja_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8-09-01', '2018-09-30' "/>
  </connection>
  <connection id="3" keepAlive="1" name="SP_Meldunek_sekcja_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8-09-01', '2018-09-30' "/>
  </connection>
  <connection id="4" keepAlive="1" name="SP_Meldunek_sekcja_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8-09-01', '2018-09-30' "/>
  </connection>
  <connection id="5" keepAlive="1" name="SP_Meldunek_sekcja_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8-09-01', '2018-09-30' "/>
  </connection>
  <connection id="6" keepAlive="1" name="SP_Meldunek_sekcja_I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8-09-01', '2018-09-30' "/>
  </connection>
  <connection id="7" keepAlive="1" name="SP_Meldunek_sekcja_I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8-09-01', '2018-09-30' "/>
  </connection>
  <connection id="8" keepAlive="1" name="SP_Meldunek_sekcja_IV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8-09-01', '2018-09-30' "/>
  </connection>
  <connection id="9" keepAlive="1" name="SP_Meldunek_sekcja_IX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"/>
  </connection>
  <connection id="10" keepAlive="1" name="SP_Meldunek_sekcja_IX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"/>
  </connection>
  <connection id="11" keepAlive="1" name="SP_Meldunek_sekcja_V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"/>
  </connection>
  <connection id="12" keepAlive="1" name="SP_Meldunek_sekcja_V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"/>
  </connection>
  <connection id="13" keepAlive="1" name="SP_Meldunek_sekcja_V_tab_3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"/>
  </connection>
  <connection id="14" keepAlive="1" name="SP_Meldunek_sekcja_V_tab_4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"/>
  </connection>
  <connection id="15" keepAlive="1" name="SP_Meldunek_sekcja_V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"/>
  </connection>
  <connection id="16" keepAlive="1" name="SP_Meldunek_sekcja_V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odcFile="C:\Users\SP_Prod_Admin\Documents\Moje źródła danych\AHDPROD_SP_Meldunek_sekcja_VIII.odc" keepAlive="1" name="SP_Meldunek_sekcja_VI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"/>
  </connection>
</connections>
</file>

<file path=xl/sharedStrings.xml><?xml version="1.0" encoding="utf-8"?>
<sst xmlns="http://schemas.openxmlformats.org/spreadsheetml/2006/main" count="1008" uniqueCount="177">
  <si>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</si>
  <si>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</si>
  <si>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</si>
  <si>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</si>
  <si>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</si>
  <si>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</si>
  <si>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</si>
  <si>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</si>
  <si>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</si>
  <si>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</si>
  <si>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</si>
  <si>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</si>
  <si>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</si>
  <si>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</si>
  <si>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</si>
  <si>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</si>
  <si>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</si>
  <si>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</si>
  <si>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</si>
  <si>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</si>
  <si>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</si>
  <si>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</si>
  <si>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</si>
  <si>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</si>
  <si>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</si>
  <si>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</si>
  <si>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</si>
  <si>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</si>
  <si>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</si>
  <si>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</si>
  <si>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</si>
  <si>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</si>
  <si>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</si>
  <si>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VIII. Konsultacje wizowe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</si>
  <si>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</si>
  <si>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</si>
  <si>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</si>
  <si>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</si>
  <si>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</si>
  <si>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</si>
  <si>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</si>
  <si>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</si>
  <si>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</si>
  <si>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</si>
  <si>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</si>
  <si>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</si>
  <si>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</si>
  <si>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</si>
  <si>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</si>
  <si>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</si>
  <si>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</si>
  <si>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</si>
  <si>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IX.  Informacja o Małym Ruchu Granicznym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</si>
  <si>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</si>
  <si>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</si>
  <si>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</si>
  <si>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</si>
  <si>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</si>
  <si>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</si>
  <si>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</si>
  <si>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</si>
  <si>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</si>
  <si>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</si>
  <si>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</si>
  <si>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</si>
  <si>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</si>
  <si>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</si>
  <si>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</si>
  <si>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</si>
  <si>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VII. Wykaz cudzoziemców, których pobyt na terytorium RP jest niepożądany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</si>
  <si>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</si>
  <si>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</si>
  <si>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</si>
  <si>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</si>
  <si>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</si>
  <si>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</si>
  <si>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</si>
  <si>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</si>
  <si>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</si>
  <si>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</si>
  <si>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</si>
  <si>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</si>
  <si>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</si>
  <si>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</si>
  <si>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</si>
  <si>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</si>
  <si>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</si>
  <si>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</si>
  <si>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</si>
  <si>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</si>
  <si>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</si>
  <si>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</si>
  <si>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</si>
  <si>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</si>
  <si>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</si>
  <si>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</si>
  <si>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</si>
  <si>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</si>
  <si>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</si>
  <si>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</si>
  <si>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</si>
  <si>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</si>
  <si>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</si>
  <si>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</si>
  <si>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</si>
  <si>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</si>
  <si>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</si>
  <si>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</si>
  <si>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</si>
  <si>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</si>
  <si>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</si>
  <si>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</si>
  <si>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</si>
  <si>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</si>
  <si>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</si>
  <si>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</si>
  <si>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</si>
  <si>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</si>
  <si>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</si>
  <si>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</si>
  <si>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</si>
  <si>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</si>
  <si>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</si>
  <si>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</si>
  <si>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</si>
  <si>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</si>
  <si>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</si>
  <si>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</si>
  <si>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</si>
  <si>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</si>
  <si>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</si>
  <si>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</si>
  <si>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Okres do:</t>
  </si>
  <si>
    <t>Okres od:</t>
  </si>
  <si>
    <t>Format daty: rrrr-mm-dd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</si>
  <si>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</si>
  <si>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</si>
  <si>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</si>
  <si>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</si>
  <si>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</si>
  <si>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</si>
  <si>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</si>
  <si>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</si>
  <si>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</si>
  <si>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</si>
  <si>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</si>
  <si>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</si>
  <si>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</si>
  <si>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</si>
  <si>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</si>
  <si>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</si>
  <si>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</si>
  <si>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</si>
  <si>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BELGIA</t>
  </si>
  <si>
    <t>SZWECJA</t>
  </si>
  <si>
    <t>WŁOCHY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</si>
  <si>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</si>
  <si>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</si>
  <si>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</si>
  <si>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</si>
  <si>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Warszawa, 23 marca 2018 r.</t>
  </si>
  <si>
    <t>obligatoryjne</t>
  </si>
  <si>
    <t>1. Pani Renata Szczęch - Podsekretarz Stanu w Ministerstwie Spraw Wewnętrznych i Administracji
2. Pan gen. bryg SG Tomasz Praga - Komendant Główny Straży Granicznej
3. Pani Mariusz Cichomski  - Dyrektor Departamentu Porządku Publicznego MSWiA
4. Pan Adam Knych - Dyrektor Departamentu Analiz i Polityki Migracyjnej MSWiA
5. Rzecznik Prasowy MSWiA 
6. Pan płk Michał Gałkowski - Szef Oddziału OiAZnOK Centrum Operacyjnego MON  
7. Pani Anna-Carin Öst - Przedstawicielstwo UNHCR w Polsce 
8. Pani Anna Rostocka - Dyrektor Biura IOM w Warszawie
9. Pan Adam Eberhardt - Dyrektor Ośrodka Studiów Wschodnich
10. Urząd do Spraw Cudzoziemców - a/a</t>
  </si>
  <si>
    <t>01.09.2018</t>
  </si>
  <si>
    <t>30.09.2018</t>
  </si>
  <si>
    <t>01.01.2018</t>
  </si>
  <si>
    <t>ARMENIA</t>
  </si>
  <si>
    <t>IRAK</t>
  </si>
  <si>
    <t>NIDERLANDY</t>
  </si>
  <si>
    <t>GRECJA</t>
  </si>
  <si>
    <t>LITWA</t>
  </si>
  <si>
    <t>TURKMENISTAN</t>
  </si>
  <si>
    <t>24.09.2018 - 30.09.2018</t>
  </si>
  <si>
    <t>17.09.2018 - 23.09.2018</t>
  </si>
  <si>
    <t>10.09.2018 - 16.09.2018</t>
  </si>
  <si>
    <t>03.09.2018 - 09.09.2018</t>
  </si>
  <si>
    <t>27.08.2018 - 02.09.2018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</si>
</sst>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Roboto"/>
      <charset val="238"/>
    </font>
    <font>
      <sz val="11"/>
      <color rgb="FFFF0000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8">
    <xf numFmtId="0" fontId="0" fillId="0" borderId="0" xfId="0"/>
    <xf numFmtId="0" fontId="0" fillId="0" borderId="0" xfId="0"/>
    <xf numFmtId="0" fontId="0" fillId="0" borderId="0" xfId="0"/>
    <xf numFmtId="0" fontId="23" fillId="0" borderId="0" xfId="0" applyFont="1" applyProtection="1">
      <protection locked="0"/>
    </xf>
    <xf numFmtId="0" fontId="23" fillId="0" borderId="0" xfId="0" applyFont="1" applyBorder="1" applyProtection="1">
      <protection locked="0"/>
    </xf>
    <xf numFmtId="165" fontId="23" fillId="0" borderId="0" xfId="0" applyNumberFormat="1" applyFont="1" applyBorder="1" applyProtection="1">
      <protection locked="0"/>
    </xf>
    <xf numFmtId="14" fontId="23" fillId="0" borderId="0" xfId="0" applyNumberFormat="1" applyFont="1" applyProtection="1">
      <protection locked="0"/>
    </xf>
    <xf numFmtId="165" fontId="23" fillId="0" borderId="0" xfId="0" applyNumberFormat="1" applyFont="1" applyProtection="1">
      <protection locked="0"/>
    </xf>
    <xf numFmtId="0" fontId="23" fillId="0" borderId="0" xfId="0" applyFont="1" applyAlignment="1" applyProtection="1">
      <protection locked="0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Protection="1"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3" fillId="0" borderId="0" xfId="43" applyFont="1" applyProtection="1">
      <protection locked="0"/>
    </xf>
    <xf numFmtId="0" fontId="23" fillId="0" borderId="0" xfId="0" applyFont="1" applyFill="1" applyBorder="1" applyProtection="1">
      <protection locked="0"/>
    </xf>
    <xf numFmtId="0" fontId="31" fillId="0" borderId="0" xfId="10" applyFont="1" applyFill="1" applyBorder="1" applyAlignment="1" applyProtection="1">
      <alignment horizontal="left" vertical="center"/>
      <protection locked="0"/>
    </xf>
    <xf numFmtId="0" fontId="31" fillId="0" borderId="0" xfId="1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165" fontId="34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wrapText="1"/>
      <protection locked="0"/>
    </xf>
    <xf numFmtId="165" fontId="23" fillId="0" borderId="0" xfId="0" applyNumberFormat="1" applyFont="1" applyAlignment="1" applyProtection="1">
      <alignment wrapText="1"/>
      <protection locked="0"/>
    </xf>
    <xf numFmtId="0" fontId="36" fillId="0" borderId="0" xfId="0" applyFont="1" applyAlignment="1" applyProtection="1">
      <alignment vertical="top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1" fillId="0" borderId="0" xfId="24" applyFont="1" applyFill="1" applyBorder="1" applyAlignment="1" applyProtection="1">
      <alignment horizontal="center" vertical="center" wrapText="1"/>
      <protection locked="0"/>
    </xf>
    <xf numFmtId="3" fontId="31" fillId="0" borderId="0" xfId="0" applyNumberFormat="1" applyFont="1" applyFill="1" applyBorder="1" applyAlignment="1" applyProtection="1">
      <alignment horizontal="center" vertical="center"/>
    </xf>
    <xf numFmtId="0" fontId="38" fillId="0" borderId="0" xfId="0" applyFont="1" applyAlignment="1" applyProtection="1">
      <alignment vertical="top"/>
      <protection locked="0"/>
    </xf>
    <xf numFmtId="0" fontId="23" fillId="0" borderId="50" xfId="0" applyFont="1" applyBorder="1" applyProtection="1">
      <protection locked="0"/>
    </xf>
    <xf numFmtId="165" fontId="38" fillId="0" borderId="0" xfId="0" applyNumberFormat="1" applyFont="1" applyAlignment="1" applyProtection="1">
      <alignment vertical="top"/>
      <protection locked="0"/>
    </xf>
    <xf numFmtId="0" fontId="31" fillId="35" borderId="0" xfId="0" applyFont="1" applyFill="1" applyBorder="1" applyAlignment="1" applyProtection="1">
      <alignment horizontal="center" vertical="center"/>
      <protection locked="0"/>
    </xf>
    <xf numFmtId="3" fontId="31" fillId="35" borderId="0" xfId="0" applyNumberFormat="1" applyFont="1" applyFill="1" applyBorder="1" applyAlignment="1" applyProtection="1">
      <alignment horizontal="center" vertical="center"/>
      <protection locked="0"/>
    </xf>
    <xf numFmtId="3" fontId="31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1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1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2" fillId="0" borderId="10" xfId="0" applyNumberFormat="1" applyFont="1" applyBorder="1" applyAlignment="1" applyProtection="1">
      <alignment horizontal="right" vertical="center"/>
    </xf>
    <xf numFmtId="3" fontId="31" fillId="35" borderId="45" xfId="10" applyNumberFormat="1" applyFont="1" applyFill="1" applyBorder="1" applyAlignment="1" applyProtection="1">
      <alignment horizontal="center" vertical="center"/>
    </xf>
    <xf numFmtId="0" fontId="39" fillId="35" borderId="0" xfId="10" applyFont="1" applyFill="1" applyBorder="1" applyAlignment="1" applyProtection="1">
      <alignment horizontal="center" vertical="center" wrapText="1"/>
      <protection locked="0"/>
    </xf>
    <xf numFmtId="0" fontId="39" fillId="35" borderId="0" xfId="10" applyFont="1" applyFill="1" applyBorder="1" applyAlignment="1" applyProtection="1">
      <alignment horizontal="center" vertical="center"/>
      <protection locked="0"/>
    </xf>
    <xf numFmtId="0" fontId="31" fillId="36" borderId="0" xfId="10" applyFont="1" applyFill="1" applyBorder="1" applyAlignment="1" applyProtection="1">
      <alignment horizontal="center" vertical="center"/>
      <protection locked="0"/>
    </xf>
    <xf numFmtId="3" fontId="31" fillId="36" borderId="0" xfId="10" applyNumberFormat="1" applyFont="1" applyFill="1" applyBorder="1" applyAlignment="1" applyProtection="1">
      <alignment horizontal="center" vertical="center"/>
    </xf>
    <xf numFmtId="0" fontId="31" fillId="35" borderId="0" xfId="10" applyFont="1" applyFill="1" applyBorder="1" applyAlignment="1" applyProtection="1">
      <alignment horizontal="center" vertical="center"/>
      <protection locked="0"/>
    </xf>
    <xf numFmtId="0" fontId="39" fillId="35" borderId="0" xfId="10" applyFont="1" applyFill="1" applyBorder="1" applyAlignment="1" applyProtection="1">
      <alignment horizontal="left" vertical="center" indent="1"/>
      <protection locked="0"/>
    </xf>
    <xf numFmtId="0" fontId="30" fillId="0" borderId="0" xfId="0" applyFont="1" applyAlignment="1" applyProtection="1">
      <alignment horizontal="left"/>
      <protection locked="0"/>
    </xf>
    <xf numFmtId="0" fontId="40" fillId="0" borderId="0" xfId="0" applyFont="1" applyAlignment="1" applyProtection="1">
      <alignment horizontal="left" vertical="top" wrapText="1"/>
      <protection locked="0"/>
    </xf>
    <xf numFmtId="0" fontId="41" fillId="0" borderId="0" xfId="0" applyFont="1" applyAlignment="1" applyProtection="1">
      <alignment horizontal="left" vertical="top" wrapText="1"/>
      <protection locked="0"/>
    </xf>
    <xf numFmtId="0" fontId="42" fillId="0" borderId="0" xfId="0" applyFont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left" vertical="center" indent="1"/>
      <protection locked="0"/>
    </xf>
    <xf numFmtId="0" fontId="43" fillId="0" borderId="0" xfId="0" applyFont="1" applyAlignment="1" applyProtection="1">
      <alignment horizontal="center"/>
      <protection locked="0"/>
    </xf>
    <xf numFmtId="0" fontId="43" fillId="0" borderId="0" xfId="0" applyFont="1" applyProtection="1"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3" fillId="0" borderId="0" xfId="0" applyFont="1" applyAlignment="1" applyProtection="1">
      <protection locked="0"/>
    </xf>
    <xf numFmtId="0" fontId="40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32" fillId="35" borderId="17" xfId="0" applyNumberFormat="1" applyFont="1" applyFill="1" applyBorder="1" applyAlignment="1" applyProtection="1">
      <alignment horizontal="right" vertical="center" wrapText="1"/>
    </xf>
    <xf numFmtId="3" fontId="32" fillId="35" borderId="26" xfId="0" applyNumberFormat="1" applyFont="1" applyFill="1" applyBorder="1" applyAlignment="1" applyProtection="1">
      <alignment horizontal="right" vertical="center" wrapText="1"/>
    </xf>
    <xf numFmtId="3" fontId="32" fillId="36" borderId="11" xfId="0" applyNumberFormat="1" applyFont="1" applyFill="1" applyBorder="1" applyAlignment="1" applyProtection="1">
      <alignment horizontal="right" vertical="center" wrapText="1"/>
    </xf>
    <xf numFmtId="3" fontId="32" fillId="36" borderId="35" xfId="0" applyNumberFormat="1" applyFont="1" applyFill="1" applyBorder="1" applyAlignment="1" applyProtection="1">
      <alignment horizontal="right" vertical="center" wrapText="1"/>
    </xf>
    <xf numFmtId="3" fontId="31" fillId="35" borderId="47" xfId="24" applyNumberFormat="1" applyFont="1" applyFill="1" applyBorder="1" applyAlignment="1" applyProtection="1">
      <alignment horizontal="center" vertical="center" wrapText="1"/>
    </xf>
    <xf numFmtId="3" fontId="31" fillId="35" borderId="49" xfId="24" applyNumberFormat="1" applyFont="1" applyFill="1" applyBorder="1" applyAlignment="1" applyProtection="1">
      <alignment horizontal="center" vertical="center" wrapText="1"/>
    </xf>
    <xf numFmtId="3" fontId="32" fillId="36" borderId="17" xfId="0" applyNumberFormat="1" applyFont="1" applyFill="1" applyBorder="1" applyAlignment="1" applyProtection="1">
      <alignment horizontal="right" vertical="center" wrapText="1"/>
    </xf>
    <xf numFmtId="3" fontId="32" fillId="36" borderId="26" xfId="0" applyNumberFormat="1" applyFont="1" applyFill="1" applyBorder="1" applyAlignment="1" applyProtection="1">
      <alignment horizontal="right" vertical="center" wrapText="1"/>
    </xf>
    <xf numFmtId="3" fontId="31" fillId="35" borderId="45" xfId="0" applyNumberFormat="1" applyFont="1" applyFill="1" applyBorder="1" applyAlignment="1" applyProtection="1">
      <alignment horizontal="center" vertical="center"/>
    </xf>
    <xf numFmtId="3" fontId="31" fillId="35" borderId="46" xfId="0" applyNumberFormat="1" applyFont="1" applyFill="1" applyBorder="1" applyAlignment="1" applyProtection="1">
      <alignment horizontal="center" vertical="center"/>
    </xf>
    <xf numFmtId="0" fontId="25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5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5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5" fillId="36" borderId="36" xfId="0" applyFont="1" applyFill="1" applyBorder="1" applyAlignment="1" applyProtection="1">
      <alignment horizontal="center" vertical="center" textRotation="90" wrapText="1"/>
      <protection locked="0"/>
    </xf>
    <xf numFmtId="0" fontId="30" fillId="0" borderId="40" xfId="0" applyFont="1" applyBorder="1" applyAlignment="1" applyProtection="1">
      <alignment horizontal="center" vertical="center" wrapText="1"/>
    </xf>
    <xf numFmtId="0" fontId="25" fillId="36" borderId="20" xfId="0" applyFont="1" applyFill="1" applyBorder="1" applyAlignment="1" applyProtection="1">
      <alignment horizontal="center" vertical="center"/>
      <protection locked="0"/>
    </xf>
    <xf numFmtId="0" fontId="25" fillId="36" borderId="21" xfId="0" applyFont="1" applyFill="1" applyBorder="1" applyAlignment="1" applyProtection="1">
      <alignment horizontal="center" vertical="center"/>
      <protection locked="0"/>
    </xf>
    <xf numFmtId="0" fontId="25" fillId="36" borderId="25" xfId="0" applyFont="1" applyFill="1" applyBorder="1" applyAlignment="1" applyProtection="1">
      <alignment horizontal="center" vertical="center"/>
      <protection locked="0"/>
    </xf>
    <xf numFmtId="0" fontId="25" fillId="36" borderId="10" xfId="0" applyFont="1" applyFill="1" applyBorder="1" applyAlignment="1" applyProtection="1">
      <alignment horizontal="center" vertical="center"/>
      <protection locked="0"/>
    </xf>
    <xf numFmtId="0" fontId="25" fillId="36" borderId="21" xfId="0" applyFont="1" applyFill="1" applyBorder="1" applyAlignment="1" applyProtection="1">
      <alignment horizontal="center" vertical="center" textRotation="90"/>
      <protection locked="0"/>
    </xf>
    <xf numFmtId="0" fontId="25" fillId="36" borderId="10" xfId="0" applyFont="1" applyFill="1" applyBorder="1" applyAlignment="1" applyProtection="1">
      <alignment horizontal="center" vertical="center" textRotation="90"/>
      <protection locked="0"/>
    </xf>
    <xf numFmtId="0" fontId="32" fillId="35" borderId="25" xfId="0" applyFont="1" applyFill="1" applyBorder="1" applyAlignment="1" applyProtection="1">
      <alignment horizontal="left" vertical="center"/>
    </xf>
    <xf numFmtId="0" fontId="32" fillId="35" borderId="10" xfId="0" applyFont="1" applyFill="1" applyBorder="1" applyAlignment="1" applyProtection="1">
      <alignment horizontal="left" vertical="center"/>
    </xf>
    <xf numFmtId="3" fontId="32" fillId="35" borderId="10" xfId="0" applyNumberFormat="1" applyFont="1" applyFill="1" applyBorder="1" applyAlignment="1" applyProtection="1">
      <alignment horizontal="right" vertical="center" wrapText="1"/>
    </xf>
    <xf numFmtId="0" fontId="32" fillId="36" borderId="25" xfId="0" applyFont="1" applyFill="1" applyBorder="1" applyAlignment="1" applyProtection="1">
      <alignment horizontal="left" vertical="center"/>
    </xf>
    <xf numFmtId="0" fontId="32" fillId="36" borderId="10" xfId="0" applyFont="1" applyFill="1" applyBorder="1" applyAlignment="1" applyProtection="1">
      <alignment horizontal="left" vertical="center"/>
    </xf>
    <xf numFmtId="3" fontId="32" fillId="36" borderId="10" xfId="0" applyNumberFormat="1" applyFont="1" applyFill="1" applyBorder="1" applyAlignment="1" applyProtection="1">
      <alignment horizontal="right" vertical="center" wrapText="1"/>
    </xf>
    <xf numFmtId="0" fontId="31" fillId="36" borderId="20" xfId="0" applyFont="1" applyFill="1" applyBorder="1" applyAlignment="1" applyProtection="1">
      <alignment horizontal="center" vertical="center"/>
      <protection locked="0"/>
    </xf>
    <xf numFmtId="0" fontId="31" fillId="36" borderId="21" xfId="0" applyFont="1" applyFill="1" applyBorder="1" applyAlignment="1" applyProtection="1">
      <alignment horizontal="center" vertical="center"/>
      <protection locked="0"/>
    </xf>
    <xf numFmtId="0" fontId="31" fillId="36" borderId="25" xfId="0" applyFont="1" applyFill="1" applyBorder="1" applyAlignment="1" applyProtection="1">
      <alignment horizontal="center" vertical="center"/>
      <protection locked="0"/>
    </xf>
    <xf numFmtId="0" fontId="31" fillId="36" borderId="10" xfId="0" applyFont="1" applyFill="1" applyBorder="1" applyAlignment="1" applyProtection="1">
      <alignment horizontal="center" vertical="center"/>
      <protection locked="0"/>
    </xf>
    <xf numFmtId="0" fontId="31" fillId="36" borderId="21" xfId="0" applyFont="1" applyFill="1" applyBorder="1" applyAlignment="1" applyProtection="1">
      <alignment horizontal="center" vertical="center" wrapText="1"/>
    </xf>
    <xf numFmtId="0" fontId="31" fillId="36" borderId="31" xfId="0" applyFont="1" applyFill="1" applyBorder="1" applyAlignment="1" applyProtection="1">
      <alignment horizontal="center" vertical="center" wrapText="1"/>
    </xf>
    <xf numFmtId="0" fontId="31" fillId="36" borderId="10" xfId="0" applyFont="1" applyFill="1" applyBorder="1" applyAlignment="1" applyProtection="1">
      <alignment horizontal="center" vertical="center" textRotation="90"/>
      <protection locked="0"/>
    </xf>
    <xf numFmtId="3" fontId="32" fillId="0" borderId="10" xfId="0" applyNumberFormat="1" applyFont="1" applyBorder="1" applyAlignment="1" applyProtection="1">
      <alignment horizontal="right" vertical="center" wrapText="1"/>
    </xf>
    <xf numFmtId="3" fontId="32" fillId="0" borderId="32" xfId="0" applyNumberFormat="1" applyFont="1" applyBorder="1" applyAlignment="1" applyProtection="1">
      <alignment horizontal="right" vertical="center" wrapText="1"/>
    </xf>
    <xf numFmtId="3" fontId="31" fillId="36" borderId="45" xfId="10" applyNumberFormat="1" applyFont="1" applyFill="1" applyBorder="1" applyAlignment="1" applyProtection="1">
      <alignment horizontal="center" vertical="center"/>
    </xf>
    <xf numFmtId="3" fontId="31" fillId="36" borderId="46" xfId="10" applyNumberFormat="1" applyFont="1" applyFill="1" applyBorder="1" applyAlignment="1" applyProtection="1">
      <alignment horizontal="center" vertical="center"/>
    </xf>
    <xf numFmtId="0" fontId="31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1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1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2" fillId="0" borderId="41" xfId="0" applyFont="1" applyFill="1" applyBorder="1" applyAlignment="1" applyProtection="1">
      <alignment horizontal="left" vertical="center" wrapText="1"/>
    </xf>
    <xf numFmtId="0" fontId="32" fillId="0" borderId="42" xfId="0" applyFont="1" applyFill="1" applyBorder="1" applyAlignment="1" applyProtection="1">
      <alignment horizontal="left" vertical="center" wrapText="1"/>
    </xf>
    <xf numFmtId="3" fontId="32" fillId="36" borderId="42" xfId="24" applyNumberFormat="1" applyFont="1" applyFill="1" applyBorder="1" applyAlignment="1" applyProtection="1">
      <alignment horizontal="right" vertical="center" wrapText="1"/>
    </xf>
    <xf numFmtId="0" fontId="32" fillId="36" borderId="41" xfId="0" applyFont="1" applyFill="1" applyBorder="1" applyAlignment="1" applyProtection="1">
      <alignment horizontal="left" vertical="center"/>
    </xf>
    <xf numFmtId="0" fontId="32" fillId="36" borderId="42" xfId="0" applyFont="1" applyFill="1" applyBorder="1" applyAlignment="1" applyProtection="1">
      <alignment horizontal="left" vertical="center"/>
    </xf>
    <xf numFmtId="0" fontId="31" fillId="35" borderId="44" xfId="0" applyFont="1" applyFill="1" applyBorder="1" applyAlignment="1" applyProtection="1">
      <alignment horizontal="center" vertical="center"/>
    </xf>
    <xf numFmtId="0" fontId="31" fillId="35" borderId="45" xfId="0" applyFont="1" applyFill="1" applyBorder="1" applyAlignment="1" applyProtection="1">
      <alignment horizontal="center" vertical="center"/>
    </xf>
    <xf numFmtId="3" fontId="32" fillId="0" borderId="42" xfId="0" applyNumberFormat="1" applyFont="1" applyFill="1" applyBorder="1" applyAlignment="1" applyProtection="1">
      <alignment horizontal="right" vertical="center"/>
    </xf>
    <xf numFmtId="3" fontId="32" fillId="34" borderId="10" xfId="0" applyNumberFormat="1" applyFont="1" applyFill="1" applyBorder="1" applyAlignment="1" applyProtection="1">
      <alignment horizontal="right" vertical="center"/>
    </xf>
    <xf numFmtId="0" fontId="32" fillId="35" borderId="10" xfId="0" applyFont="1" applyFill="1" applyBorder="1" applyAlignment="1" applyProtection="1">
      <alignment horizontal="right" vertical="center"/>
    </xf>
    <xf numFmtId="0" fontId="32" fillId="34" borderId="25" xfId="0" applyFont="1" applyFill="1" applyBorder="1" applyAlignment="1" applyProtection="1">
      <alignment horizontal="left" vertical="center" wrapText="1" indent="1"/>
    </xf>
    <xf numFmtId="0" fontId="32" fillId="34" borderId="10" xfId="0" applyFont="1" applyFill="1" applyBorder="1" applyAlignment="1" applyProtection="1">
      <alignment horizontal="left" vertical="center" wrapText="1" indent="1"/>
    </xf>
    <xf numFmtId="0" fontId="32" fillId="34" borderId="10" xfId="0" applyFont="1" applyFill="1" applyBorder="1" applyAlignment="1" applyProtection="1">
      <alignment horizontal="right" vertical="center"/>
    </xf>
    <xf numFmtId="0" fontId="32" fillId="34" borderId="32" xfId="0" applyFont="1" applyFill="1" applyBorder="1" applyAlignment="1" applyProtection="1">
      <alignment horizontal="right" vertical="center"/>
    </xf>
    <xf numFmtId="0" fontId="32" fillId="35" borderId="32" xfId="0" applyFont="1" applyFill="1" applyBorder="1" applyAlignment="1" applyProtection="1">
      <alignment horizontal="right" vertical="center"/>
    </xf>
    <xf numFmtId="0" fontId="31" fillId="36" borderId="32" xfId="0" applyFont="1" applyFill="1" applyBorder="1" applyAlignment="1" applyProtection="1">
      <alignment horizontal="center" vertical="center" textRotation="90"/>
      <protection locked="0"/>
    </xf>
    <xf numFmtId="3" fontId="32" fillId="35" borderId="42" xfId="0" applyNumberFormat="1" applyFont="1" applyFill="1" applyBorder="1" applyAlignment="1" applyProtection="1">
      <alignment horizontal="right" vertical="center"/>
    </xf>
    <xf numFmtId="3" fontId="32" fillId="35" borderId="10" xfId="0" applyNumberFormat="1" applyFont="1" applyFill="1" applyBorder="1" applyAlignment="1" applyProtection="1">
      <alignment horizontal="right" vertical="center"/>
    </xf>
    <xf numFmtId="0" fontId="31" fillId="35" borderId="17" xfId="44" applyFont="1" applyFill="1" applyBorder="1" applyAlignment="1" applyProtection="1">
      <alignment horizontal="center" vertical="center"/>
      <protection locked="0"/>
    </xf>
    <xf numFmtId="0" fontId="31" fillId="35" borderId="26" xfId="44" applyFont="1" applyFill="1" applyBorder="1" applyAlignment="1" applyProtection="1">
      <alignment horizontal="center" vertical="center"/>
      <protection locked="0"/>
    </xf>
    <xf numFmtId="0" fontId="31" fillId="35" borderId="17" xfId="44" applyFont="1" applyFill="1" applyBorder="1" applyAlignment="1" applyProtection="1">
      <alignment horizontal="center" vertical="center" wrapText="1"/>
      <protection locked="0"/>
    </xf>
    <xf numFmtId="0" fontId="31" fillId="35" borderId="19" xfId="44" applyFont="1" applyFill="1" applyBorder="1" applyAlignment="1" applyProtection="1">
      <alignment horizontal="center" vertical="center" wrapText="1"/>
      <protection locked="0"/>
    </xf>
    <xf numFmtId="0" fontId="31" fillId="35" borderId="18" xfId="44" applyFont="1" applyFill="1" applyBorder="1" applyAlignment="1" applyProtection="1">
      <alignment horizontal="center" vertical="center"/>
      <protection locked="0"/>
    </xf>
    <xf numFmtId="0" fontId="31" fillId="35" borderId="19" xfId="44" applyFont="1" applyFill="1" applyBorder="1" applyAlignment="1" applyProtection="1">
      <alignment horizontal="center" vertical="center"/>
      <protection locked="0"/>
    </xf>
    <xf numFmtId="0" fontId="31" fillId="35" borderId="22" xfId="0" applyFont="1" applyFill="1" applyBorder="1" applyAlignment="1" applyProtection="1">
      <alignment horizontal="center" vertical="center"/>
    </xf>
    <xf numFmtId="0" fontId="31" fillId="35" borderId="23" xfId="0" applyFont="1" applyFill="1" applyBorder="1" applyAlignment="1" applyProtection="1">
      <alignment horizontal="center" vertical="center"/>
    </xf>
    <xf numFmtId="0" fontId="31" fillId="35" borderId="24" xfId="0" applyFont="1" applyFill="1" applyBorder="1" applyAlignment="1" applyProtection="1">
      <alignment horizontal="center" vertical="center"/>
    </xf>
    <xf numFmtId="0" fontId="32" fillId="35" borderId="11" xfId="43" applyFont="1" applyFill="1" applyBorder="1" applyAlignment="1" applyProtection="1">
      <alignment horizontal="right" vertical="center"/>
    </xf>
    <xf numFmtId="0" fontId="32" fillId="35" borderId="35" xfId="43" applyFont="1" applyFill="1" applyBorder="1" applyAlignment="1" applyProtection="1">
      <alignment horizontal="right" vertical="center"/>
    </xf>
    <xf numFmtId="0" fontId="32" fillId="35" borderId="13" xfId="43" applyFont="1" applyFill="1" applyBorder="1" applyAlignment="1" applyProtection="1">
      <alignment horizontal="right" vertical="center"/>
    </xf>
    <xf numFmtId="0" fontId="31" fillId="35" borderId="20" xfId="44" applyFont="1" applyFill="1" applyBorder="1" applyAlignment="1" applyProtection="1">
      <alignment horizontal="center" vertical="center"/>
      <protection locked="0"/>
    </xf>
    <xf numFmtId="0" fontId="31" fillId="35" borderId="21" xfId="44" applyFont="1" applyFill="1" applyBorder="1" applyAlignment="1" applyProtection="1">
      <alignment horizontal="center" vertical="center"/>
      <protection locked="0"/>
    </xf>
    <xf numFmtId="0" fontId="31" fillId="35" borderId="25" xfId="44" applyFont="1" applyFill="1" applyBorder="1" applyAlignment="1" applyProtection="1">
      <alignment horizontal="center" vertical="center"/>
      <protection locked="0"/>
    </xf>
    <xf numFmtId="0" fontId="31" fillId="35" borderId="10" xfId="44" applyFont="1" applyFill="1" applyBorder="1" applyAlignment="1" applyProtection="1">
      <alignment horizontal="center" vertical="center"/>
      <protection locked="0"/>
    </xf>
    <xf numFmtId="0" fontId="32" fillId="35" borderId="17" xfId="43" applyFont="1" applyFill="1" applyBorder="1" applyAlignment="1" applyProtection="1">
      <alignment horizontal="right" vertical="center"/>
    </xf>
    <xf numFmtId="0" fontId="32" fillId="35" borderId="26" xfId="43" applyFont="1" applyFill="1" applyBorder="1" applyAlignment="1" applyProtection="1">
      <alignment horizontal="right" vertical="center"/>
    </xf>
    <xf numFmtId="0" fontId="32" fillId="35" borderId="19" xfId="43" applyFont="1" applyFill="1" applyBorder="1" applyAlignment="1" applyProtection="1">
      <alignment horizontal="right" vertical="center"/>
    </xf>
    <xf numFmtId="0" fontId="32" fillId="34" borderId="17" xfId="43" applyFont="1" applyFill="1" applyBorder="1" applyAlignment="1" applyProtection="1">
      <alignment horizontal="right" vertical="center"/>
    </xf>
    <xf numFmtId="0" fontId="32" fillId="34" borderId="26" xfId="43" applyFont="1" applyFill="1" applyBorder="1" applyAlignment="1" applyProtection="1">
      <alignment horizontal="right" vertical="center"/>
    </xf>
    <xf numFmtId="0" fontId="32" fillId="34" borderId="19" xfId="43" applyFont="1" applyFill="1" applyBorder="1" applyAlignment="1" applyProtection="1">
      <alignment horizontal="right" vertical="center"/>
    </xf>
    <xf numFmtId="0" fontId="32" fillId="34" borderId="25" xfId="0" applyFont="1" applyFill="1" applyBorder="1" applyAlignment="1" applyProtection="1">
      <alignment horizontal="left" vertical="center"/>
    </xf>
    <xf numFmtId="0" fontId="32" fillId="34" borderId="10" xfId="0" applyFont="1" applyFill="1" applyBorder="1" applyAlignment="1" applyProtection="1">
      <alignment horizontal="left" vertical="center"/>
    </xf>
    <xf numFmtId="0" fontId="32" fillId="35" borderId="41" xfId="0" applyFont="1" applyFill="1" applyBorder="1" applyAlignment="1" applyProtection="1">
      <alignment horizontal="left" vertical="center"/>
    </xf>
    <xf numFmtId="0" fontId="32" fillId="35" borderId="42" xfId="0" applyFont="1" applyFill="1" applyBorder="1" applyAlignment="1" applyProtection="1">
      <alignment horizontal="left" vertical="center"/>
    </xf>
    <xf numFmtId="0" fontId="31" fillId="36" borderId="51" xfId="10" applyFont="1" applyFill="1" applyBorder="1" applyAlignment="1" applyProtection="1">
      <alignment horizontal="left" vertical="center"/>
    </xf>
    <xf numFmtId="0" fontId="31" fillId="36" borderId="52" xfId="10" applyFont="1" applyFill="1" applyBorder="1" applyAlignment="1" applyProtection="1">
      <alignment horizontal="left"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2" fillId="0" borderId="25" xfId="0" applyFont="1" applyFill="1" applyBorder="1" applyAlignment="1" applyProtection="1">
      <alignment horizontal="left" vertical="center"/>
      <protection locked="0"/>
    </xf>
    <xf numFmtId="0" fontId="32" fillId="0" borderId="10" xfId="0" applyFont="1" applyFill="1" applyBorder="1" applyAlignment="1" applyProtection="1">
      <alignment horizontal="left" vertical="center"/>
      <protection locked="0"/>
    </xf>
    <xf numFmtId="0" fontId="31" fillId="35" borderId="20" xfId="0" applyFont="1" applyFill="1" applyBorder="1" applyAlignment="1" applyProtection="1">
      <alignment horizontal="center" vertical="center" wrapText="1"/>
      <protection locked="0"/>
    </xf>
    <xf numFmtId="0" fontId="31" fillId="35" borderId="21" xfId="0" applyFont="1" applyFill="1" applyBorder="1" applyAlignment="1" applyProtection="1">
      <alignment horizontal="center" vertical="center" wrapText="1"/>
      <protection locked="0"/>
    </xf>
    <xf numFmtId="0" fontId="32" fillId="34" borderId="10" xfId="43" applyFont="1" applyFill="1" applyBorder="1" applyAlignment="1" applyProtection="1">
      <alignment horizontal="right" vertical="center"/>
    </xf>
    <xf numFmtId="0" fontId="31" fillId="36" borderId="52" xfId="10" applyFont="1" applyFill="1" applyBorder="1" applyAlignment="1" applyProtection="1">
      <alignment horizontal="center" vertical="center"/>
    </xf>
    <xf numFmtId="0" fontId="31" fillId="36" borderId="53" xfId="10" applyFont="1" applyFill="1" applyBorder="1" applyAlignment="1" applyProtection="1">
      <alignment horizontal="center" vertical="center"/>
    </xf>
    <xf numFmtId="0" fontId="32" fillId="35" borderId="42" xfId="0" applyFont="1" applyFill="1" applyBorder="1" applyAlignment="1" applyProtection="1">
      <alignment horizontal="right" vertical="center"/>
    </xf>
    <xf numFmtId="0" fontId="23" fillId="33" borderId="0" xfId="0" applyFont="1" applyFill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2" fillId="35" borderId="43" xfId="0" applyFont="1" applyFill="1" applyBorder="1" applyAlignment="1" applyProtection="1">
      <alignment horizontal="right" vertical="center"/>
    </xf>
    <xf numFmtId="0" fontId="32" fillId="35" borderId="25" xfId="0" applyFont="1" applyFill="1" applyBorder="1" applyAlignment="1" applyProtection="1">
      <alignment horizontal="left" vertical="center" wrapText="1" indent="1"/>
    </xf>
    <xf numFmtId="0" fontId="32" fillId="35" borderId="10" xfId="0" applyFont="1" applyFill="1" applyBorder="1" applyAlignment="1" applyProtection="1">
      <alignment horizontal="left" vertical="center" wrapText="1" indent="1"/>
    </xf>
    <xf numFmtId="0" fontId="32" fillId="35" borderId="25" xfId="0" applyFont="1" applyFill="1" applyBorder="1" applyAlignment="1" applyProtection="1">
      <alignment horizontal="left" vertical="center" wrapText="1"/>
    </xf>
    <xf numFmtId="0" fontId="32" fillId="35" borderId="10" xfId="0" applyFont="1" applyFill="1" applyBorder="1" applyAlignment="1" applyProtection="1">
      <alignment horizontal="left" vertical="center" wrapText="1"/>
    </xf>
    <xf numFmtId="0" fontId="32" fillId="33" borderId="25" xfId="0" applyFont="1" applyFill="1" applyBorder="1" applyAlignment="1" applyProtection="1">
      <alignment horizontal="left" vertical="center" indent="1"/>
      <protection locked="0"/>
    </xf>
    <xf numFmtId="0" fontId="32" fillId="33" borderId="10" xfId="0" applyFont="1" applyFill="1" applyBorder="1" applyAlignment="1" applyProtection="1">
      <alignment horizontal="left" vertical="center" indent="1"/>
      <protection locked="0"/>
    </xf>
    <xf numFmtId="3" fontId="32" fillId="33" borderId="10" xfId="24" applyNumberFormat="1" applyFont="1" applyFill="1" applyBorder="1" applyAlignment="1" applyProtection="1">
      <alignment horizontal="right" vertical="center"/>
    </xf>
    <xf numFmtId="3" fontId="32" fillId="33" borderId="17" xfId="24" applyNumberFormat="1" applyFont="1" applyFill="1" applyBorder="1" applyAlignment="1" applyProtection="1">
      <alignment horizontal="right" vertical="center"/>
    </xf>
    <xf numFmtId="3" fontId="32" fillId="33" borderId="18" xfId="24" applyNumberFormat="1" applyFont="1" applyFill="1" applyBorder="1" applyAlignment="1" applyProtection="1">
      <alignment horizontal="right" vertical="center"/>
    </xf>
    <xf numFmtId="3" fontId="32" fillId="33" borderId="19" xfId="24" applyNumberFormat="1" applyFont="1" applyFill="1" applyBorder="1" applyAlignment="1" applyProtection="1">
      <alignment horizontal="right" vertical="center"/>
    </xf>
    <xf numFmtId="0" fontId="32" fillId="0" borderId="25" xfId="24" applyFont="1" applyFill="1" applyBorder="1" applyAlignment="1" applyProtection="1">
      <alignment horizontal="left" vertical="center" indent="1"/>
      <protection locked="0"/>
    </xf>
    <xf numFmtId="0" fontId="32" fillId="0" borderId="10" xfId="24" applyFont="1" applyFill="1" applyBorder="1" applyAlignment="1" applyProtection="1">
      <alignment horizontal="left" vertical="center" indent="1"/>
      <protection locked="0"/>
    </xf>
    <xf numFmtId="0" fontId="32" fillId="34" borderId="44" xfId="0" applyFont="1" applyFill="1" applyBorder="1" applyAlignment="1" applyProtection="1">
      <alignment horizontal="left" vertical="center"/>
    </xf>
    <xf numFmtId="0" fontId="32" fillId="34" borderId="45" xfId="0" applyFont="1" applyFill="1" applyBorder="1" applyAlignment="1" applyProtection="1">
      <alignment horizontal="left" vertical="center"/>
    </xf>
    <xf numFmtId="3" fontId="32" fillId="0" borderId="10" xfId="0" applyNumberFormat="1" applyFont="1" applyBorder="1" applyAlignment="1" applyProtection="1">
      <alignment horizontal="right" vertical="center"/>
    </xf>
    <xf numFmtId="3" fontId="32" fillId="0" borderId="32" xfId="0" applyNumberFormat="1" applyFont="1" applyBorder="1" applyAlignment="1" applyProtection="1">
      <alignment horizontal="right" vertical="center"/>
    </xf>
    <xf numFmtId="0" fontId="32" fillId="34" borderId="25" xfId="0" applyFont="1" applyFill="1" applyBorder="1" applyAlignment="1" applyProtection="1">
      <alignment horizontal="left" vertical="center" wrapText="1"/>
      <protection locked="0"/>
    </xf>
    <xf numFmtId="0" fontId="32" fillId="34" borderId="10" xfId="0" applyFont="1" applyFill="1" applyBorder="1" applyAlignment="1" applyProtection="1">
      <alignment horizontal="left" vertical="center" wrapText="1"/>
      <protection locked="0"/>
    </xf>
    <xf numFmtId="0" fontId="32" fillId="0" borderId="25" xfId="0" applyFont="1" applyFill="1" applyBorder="1" applyAlignment="1" applyProtection="1">
      <alignment horizontal="left" vertical="center" wrapText="1"/>
      <protection locked="0"/>
    </xf>
    <xf numFmtId="0" fontId="32" fillId="0" borderId="10" xfId="0" applyFont="1" applyFill="1" applyBorder="1" applyAlignment="1" applyProtection="1">
      <alignment horizontal="left" vertical="center" wrapText="1"/>
      <protection locked="0"/>
    </xf>
    <xf numFmtId="0" fontId="32" fillId="36" borderId="25" xfId="0" applyFont="1" applyFill="1" applyBorder="1" applyAlignment="1" applyProtection="1">
      <alignment vertical="center" wrapText="1"/>
      <protection locked="0"/>
    </xf>
    <xf numFmtId="0" fontId="32" fillId="36" borderId="10" xfId="0" applyFont="1" applyFill="1" applyBorder="1" applyAlignment="1" applyProtection="1">
      <alignment vertical="center" wrapText="1"/>
      <protection locked="0"/>
    </xf>
    <xf numFmtId="0" fontId="31" fillId="36" borderId="20" xfId="0" applyFont="1" applyFill="1" applyBorder="1" applyAlignment="1" applyProtection="1">
      <alignment horizontal="center" vertical="center" wrapText="1"/>
      <protection locked="0"/>
    </xf>
    <xf numFmtId="0" fontId="31" fillId="36" borderId="21" xfId="0" applyFont="1" applyFill="1" applyBorder="1" applyAlignment="1" applyProtection="1">
      <alignment horizontal="center" vertical="center" wrapText="1"/>
      <protection locked="0"/>
    </xf>
    <xf numFmtId="3" fontId="32" fillId="35" borderId="28" xfId="0" applyNumberFormat="1" applyFont="1" applyFill="1" applyBorder="1" applyAlignment="1" applyProtection="1">
      <alignment horizontal="right" vertical="center" wrapText="1"/>
    </xf>
    <xf numFmtId="0" fontId="32" fillId="35" borderId="27" xfId="0" applyFont="1" applyFill="1" applyBorder="1" applyAlignment="1" applyProtection="1">
      <alignment horizontal="center" vertical="center"/>
      <protection locked="0"/>
    </xf>
    <xf numFmtId="0" fontId="32" fillId="35" borderId="28" xfId="0" applyFont="1" applyFill="1" applyBorder="1" applyAlignment="1" applyProtection="1">
      <alignment horizontal="center" vertical="center"/>
      <protection locked="0"/>
    </xf>
    <xf numFmtId="0" fontId="31" fillId="35" borderId="20" xfId="0" applyFont="1" applyFill="1" applyBorder="1" applyAlignment="1" applyProtection="1">
      <alignment horizontal="center" vertical="center"/>
      <protection locked="0"/>
    </xf>
    <xf numFmtId="0" fontId="31" fillId="35" borderId="21" xfId="0" applyFont="1" applyFill="1" applyBorder="1" applyAlignment="1" applyProtection="1">
      <alignment horizontal="center" vertical="center"/>
      <protection locked="0"/>
    </xf>
    <xf numFmtId="3" fontId="31" fillId="35" borderId="45" xfId="10" applyNumberFormat="1" applyFont="1" applyFill="1" applyBorder="1" applyAlignment="1" applyProtection="1">
      <alignment horizontal="center" vertical="center"/>
    </xf>
    <xf numFmtId="0" fontId="32" fillId="34" borderId="25" xfId="24" applyFont="1" applyFill="1" applyBorder="1" applyAlignment="1" applyProtection="1">
      <alignment horizontal="left" vertical="center"/>
      <protection locked="0"/>
    </xf>
    <xf numFmtId="0" fontId="32" fillId="34" borderId="10" xfId="24" applyFont="1" applyFill="1" applyBorder="1" applyAlignment="1" applyProtection="1">
      <alignment horizontal="left" vertical="center"/>
      <protection locked="0"/>
    </xf>
    <xf numFmtId="0" fontId="32" fillId="34" borderId="25" xfId="0" applyFont="1" applyFill="1" applyBorder="1" applyAlignment="1" applyProtection="1">
      <alignment horizontal="left" vertical="center" wrapText="1"/>
    </xf>
    <xf numFmtId="0" fontId="32" fillId="34" borderId="10" xfId="0" applyFont="1" applyFill="1" applyBorder="1" applyAlignment="1" applyProtection="1">
      <alignment horizontal="left" vertical="center" wrapText="1"/>
    </xf>
    <xf numFmtId="3" fontId="32" fillId="0" borderId="10" xfId="0" applyNumberFormat="1" applyFont="1" applyFill="1" applyBorder="1" applyAlignment="1" applyProtection="1">
      <alignment horizontal="right" vertical="center"/>
    </xf>
    <xf numFmtId="0" fontId="31" fillId="36" borderId="44" xfId="10" applyFont="1" applyFill="1" applyBorder="1" applyAlignment="1" applyProtection="1">
      <alignment vertical="center" wrapText="1"/>
    </xf>
    <xf numFmtId="0" fontId="31" fillId="36" borderId="45" xfId="1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horizontal="left" vertical="center" wrapText="1"/>
    </xf>
    <xf numFmtId="0" fontId="32" fillId="0" borderId="10" xfId="0" applyFont="1" applyFill="1" applyBorder="1" applyAlignment="1" applyProtection="1">
      <alignment horizontal="left" vertical="center" wrapText="1"/>
    </xf>
    <xf numFmtId="0" fontId="32" fillId="35" borderId="41" xfId="0" applyFont="1" applyFill="1" applyBorder="1" applyAlignment="1" applyProtection="1">
      <alignment horizontal="left" vertical="center" wrapText="1"/>
    </xf>
    <xf numFmtId="0" fontId="32" fillId="35" borderId="42" xfId="0" applyFont="1" applyFill="1" applyBorder="1" applyAlignment="1" applyProtection="1">
      <alignment horizontal="left" vertical="center" wrapText="1"/>
    </xf>
    <xf numFmtId="0" fontId="31" fillId="35" borderId="21" xfId="0" applyFont="1" applyFill="1" applyBorder="1" applyAlignment="1" applyProtection="1">
      <alignment horizontal="center" vertical="center"/>
    </xf>
    <xf numFmtId="0" fontId="31" fillId="35" borderId="31" xfId="0" applyFont="1" applyFill="1" applyBorder="1" applyAlignment="1" applyProtection="1">
      <alignment horizontal="center" vertical="center"/>
    </xf>
    <xf numFmtId="0" fontId="31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1" fillId="36" borderId="45" xfId="10" applyFont="1" applyFill="1" applyBorder="1" applyAlignment="1" applyProtection="1">
      <alignment horizontal="center" vertical="center"/>
    </xf>
    <xf numFmtId="0" fontId="31" fillId="36" borderId="46" xfId="10" applyFont="1" applyFill="1" applyBorder="1" applyAlignment="1" applyProtection="1">
      <alignment horizontal="center" vertical="center"/>
    </xf>
    <xf numFmtId="0" fontId="31" fillId="35" borderId="25" xfId="0" applyFont="1" applyFill="1" applyBorder="1" applyAlignment="1" applyProtection="1">
      <alignment horizontal="center" vertical="center" wrapText="1"/>
      <protection locked="0"/>
    </xf>
    <xf numFmtId="0" fontId="31" fillId="35" borderId="10" xfId="0" applyFont="1" applyFill="1" applyBorder="1" applyAlignment="1" applyProtection="1">
      <alignment horizontal="center" vertical="center" wrapText="1"/>
      <protection locked="0"/>
    </xf>
    <xf numFmtId="0" fontId="31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1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1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1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2" fillId="35" borderId="41" xfId="0" applyFont="1" applyFill="1" applyBorder="1" applyAlignment="1" applyProtection="1">
      <alignment horizontal="left" vertical="center" wrapText="1" indent="1"/>
    </xf>
    <xf numFmtId="0" fontId="32" fillId="35" borderId="42" xfId="0" applyFont="1" applyFill="1" applyBorder="1" applyAlignment="1" applyProtection="1">
      <alignment horizontal="left" vertical="center" wrapText="1" indent="1"/>
    </xf>
    <xf numFmtId="0" fontId="31" fillId="36" borderId="44" xfId="10" applyFont="1" applyFill="1" applyBorder="1" applyAlignment="1" applyProtection="1">
      <alignment horizontal="left" vertical="center" indent="1"/>
    </xf>
    <xf numFmtId="0" fontId="31" fillId="36" borderId="45" xfId="10" applyFont="1" applyFill="1" applyBorder="1" applyAlignment="1" applyProtection="1">
      <alignment horizontal="left" vertical="center" indent="1"/>
    </xf>
    <xf numFmtId="0" fontId="23" fillId="0" borderId="0" xfId="0" applyFont="1" applyProtection="1">
      <protection locked="0"/>
    </xf>
    <xf numFmtId="0" fontId="31" fillId="36" borderId="47" xfId="10" applyFont="1" applyFill="1" applyBorder="1" applyAlignment="1" applyProtection="1">
      <alignment horizontal="center" vertical="center"/>
    </xf>
    <xf numFmtId="0" fontId="31" fillId="36" borderId="48" xfId="10" applyFont="1" applyFill="1" applyBorder="1" applyAlignment="1" applyProtection="1">
      <alignment horizontal="center" vertical="center"/>
    </xf>
    <xf numFmtId="164" fontId="27" fillId="0" borderId="0" xfId="2" applyNumberFormat="1" applyFont="1" applyBorder="1" applyAlignment="1" applyProtection="1">
      <alignment horizontal="center"/>
    </xf>
    <xf numFmtId="0" fontId="32" fillId="33" borderId="25" xfId="24" applyFont="1" applyFill="1" applyBorder="1" applyAlignment="1" applyProtection="1">
      <alignment vertical="center" wrapText="1"/>
      <protection locked="0"/>
    </xf>
    <xf numFmtId="0" fontId="32" fillId="33" borderId="10" xfId="24" applyFont="1" applyFill="1" applyBorder="1" applyAlignment="1" applyProtection="1">
      <alignment vertical="center" wrapText="1"/>
      <protection locked="0"/>
    </xf>
    <xf numFmtId="0" fontId="32" fillId="0" borderId="25" xfId="0" applyFont="1" applyFill="1" applyBorder="1" applyAlignment="1" applyProtection="1">
      <alignment vertical="center" wrapText="1"/>
      <protection locked="0"/>
    </xf>
    <xf numFmtId="0" fontId="32" fillId="0" borderId="10" xfId="0" applyFont="1" applyFill="1" applyBorder="1" applyAlignment="1" applyProtection="1">
      <alignment vertical="center" wrapText="1"/>
      <protection locked="0"/>
    </xf>
    <xf numFmtId="0" fontId="32" fillId="36" borderId="25" xfId="24" applyFont="1" applyFill="1" applyBorder="1" applyAlignment="1" applyProtection="1">
      <alignment vertical="center" wrapText="1"/>
      <protection locked="0"/>
    </xf>
    <xf numFmtId="0" fontId="32" fillId="36" borderId="10" xfId="24" applyFont="1" applyFill="1" applyBorder="1" applyAlignment="1" applyProtection="1">
      <alignment vertical="center" wrapText="1"/>
      <protection locked="0"/>
    </xf>
    <xf numFmtId="0" fontId="31" fillId="35" borderId="33" xfId="44" applyFont="1" applyFill="1" applyBorder="1" applyAlignment="1" applyProtection="1">
      <alignment horizontal="center" vertical="center" textRotation="90"/>
      <protection locked="0"/>
    </xf>
    <xf numFmtId="0" fontId="31" fillId="35" borderId="12" xfId="44" applyFont="1" applyFill="1" applyBorder="1" applyAlignment="1" applyProtection="1">
      <alignment horizontal="center" vertical="center" textRotation="90"/>
      <protection locked="0"/>
    </xf>
    <xf numFmtId="0" fontId="31" fillId="35" borderId="13" xfId="44" applyFont="1" applyFill="1" applyBorder="1" applyAlignment="1" applyProtection="1">
      <alignment horizontal="center" vertical="center" textRotation="90"/>
      <protection locked="0"/>
    </xf>
    <xf numFmtId="0" fontId="31" fillId="35" borderId="34" xfId="44" applyFont="1" applyFill="1" applyBorder="1" applyAlignment="1" applyProtection="1">
      <alignment horizontal="center" vertical="center" textRotation="90"/>
      <protection locked="0"/>
    </xf>
    <xf numFmtId="0" fontId="31" fillId="35" borderId="15" xfId="44" applyFont="1" applyFill="1" applyBorder="1" applyAlignment="1" applyProtection="1">
      <alignment horizontal="center" vertical="center" textRotation="90"/>
      <protection locked="0"/>
    </xf>
    <xf numFmtId="0" fontId="31" fillId="35" borderId="16" xfId="44" applyFont="1" applyFill="1" applyBorder="1" applyAlignment="1" applyProtection="1">
      <alignment horizontal="center" vertical="center" textRotation="90"/>
      <protection locked="0"/>
    </xf>
    <xf numFmtId="0" fontId="31" fillId="35" borderId="20" xfId="0" applyFont="1" applyFill="1" applyBorder="1" applyAlignment="1" applyProtection="1">
      <alignment horizontal="center"/>
    </xf>
    <xf numFmtId="0" fontId="31" fillId="35" borderId="21" xfId="0" applyFont="1" applyFill="1" applyBorder="1" applyAlignment="1" applyProtection="1">
      <alignment horizontal="center"/>
    </xf>
    <xf numFmtId="0" fontId="31" fillId="35" borderId="31" xfId="0" applyFont="1" applyFill="1" applyBorder="1" applyAlignment="1" applyProtection="1">
      <alignment horizontal="center"/>
    </xf>
    <xf numFmtId="0" fontId="23" fillId="33" borderId="0" xfId="0" applyFont="1" applyFill="1" applyAlignment="1" applyProtection="1">
      <alignment horizontal="left" vertical="top" wrapText="1"/>
      <protection locked="0"/>
    </xf>
    <xf numFmtId="0" fontId="31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1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2" fillId="35" borderId="10" xfId="43" applyFont="1" applyFill="1" applyBorder="1" applyAlignment="1" applyProtection="1">
      <alignment horizontal="right" vertical="center"/>
    </xf>
    <xf numFmtId="0" fontId="31" fillId="35" borderId="10" xfId="44" applyFont="1" applyFill="1" applyBorder="1" applyAlignment="1" applyProtection="1">
      <alignment horizontal="center" vertical="center" wrapText="1"/>
      <protection locked="0"/>
    </xf>
    <xf numFmtId="0" fontId="32" fillId="35" borderId="42" xfId="43" applyFont="1" applyFill="1" applyBorder="1" applyAlignment="1" applyProtection="1">
      <alignment horizontal="right" vertical="center"/>
    </xf>
    <xf numFmtId="0" fontId="32" fillId="35" borderId="43" xfId="43" applyFont="1" applyFill="1" applyBorder="1" applyAlignment="1" applyProtection="1">
      <alignment horizontal="right" vertical="center"/>
    </xf>
    <xf numFmtId="0" fontId="31" fillId="36" borderId="49" xfId="10" applyFont="1" applyFill="1" applyBorder="1" applyAlignment="1" applyProtection="1">
      <alignment horizontal="center" vertical="center"/>
    </xf>
    <xf numFmtId="0" fontId="26" fillId="35" borderId="0" xfId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1" fillId="35" borderId="32" xfId="44" applyFont="1" applyFill="1" applyBorder="1" applyAlignment="1" applyProtection="1">
      <alignment horizontal="center" vertical="center"/>
      <protection locked="0"/>
    </xf>
    <xf numFmtId="0" fontId="32" fillId="34" borderId="32" xfId="43" applyFont="1" applyFill="1" applyBorder="1" applyAlignment="1" applyProtection="1">
      <alignment horizontal="right" vertical="center"/>
    </xf>
    <xf numFmtId="0" fontId="32" fillId="35" borderId="32" xfId="43" applyFont="1" applyFill="1" applyBorder="1" applyAlignment="1" applyProtection="1">
      <alignment horizontal="right" vertical="center"/>
    </xf>
    <xf numFmtId="0" fontId="32" fillId="34" borderId="25" xfId="24" applyFont="1" applyFill="1" applyBorder="1" applyAlignment="1" applyProtection="1">
      <alignment horizontal="left" vertical="center" wrapText="1"/>
      <protection locked="0"/>
    </xf>
    <xf numFmtId="0" fontId="32" fillId="34" borderId="10" xfId="24" applyFont="1" applyFill="1" applyBorder="1" applyAlignment="1" applyProtection="1">
      <alignment horizontal="left" vertical="center" wrapText="1"/>
      <protection locked="0"/>
    </xf>
    <xf numFmtId="0" fontId="37" fillId="35" borderId="21" xfId="0" applyFont="1" applyFill="1" applyBorder="1" applyAlignment="1" applyProtection="1">
      <alignment horizontal="center" vertical="center" wrapText="1"/>
    </xf>
    <xf numFmtId="0" fontId="37" fillId="35" borderId="31" xfId="0" applyFont="1" applyFill="1" applyBorder="1" applyAlignment="1" applyProtection="1">
      <alignment horizontal="center" vertical="center" wrapText="1"/>
    </xf>
    <xf numFmtId="3" fontId="32" fillId="0" borderId="42" xfId="0" applyNumberFormat="1" applyFont="1" applyBorder="1" applyAlignment="1" applyProtection="1">
      <alignment horizontal="right" vertical="center" wrapText="1"/>
    </xf>
    <xf numFmtId="3" fontId="32" fillId="0" borderId="43" xfId="0" applyNumberFormat="1" applyFont="1" applyBorder="1" applyAlignment="1" applyProtection="1">
      <alignment horizontal="right" vertical="center" wrapText="1"/>
    </xf>
    <xf numFmtId="3" fontId="32" fillId="0" borderId="42" xfId="0" applyNumberFormat="1" applyFont="1" applyBorder="1" applyAlignment="1" applyProtection="1">
      <alignment horizontal="right" vertical="center"/>
    </xf>
    <xf numFmtId="3" fontId="31" fillId="34" borderId="45" xfId="0" applyNumberFormat="1" applyFont="1" applyFill="1" applyBorder="1" applyAlignment="1" applyProtection="1">
      <alignment horizontal="center" vertical="center"/>
    </xf>
    <xf numFmtId="0" fontId="31" fillId="34" borderId="44" xfId="24" applyFont="1" applyFill="1" applyBorder="1" applyAlignment="1" applyProtection="1">
      <alignment horizontal="center" vertical="center" wrapText="1"/>
      <protection locked="0"/>
    </xf>
    <xf numFmtId="0" fontId="31" fillId="34" borderId="45" xfId="24" applyFont="1" applyFill="1" applyBorder="1" applyAlignment="1" applyProtection="1">
      <alignment horizontal="center" vertical="center" wrapText="1"/>
      <protection locked="0"/>
    </xf>
    <xf numFmtId="3" fontId="32" fillId="36" borderId="10" xfId="24" applyNumberFormat="1" applyFont="1" applyFill="1" applyBorder="1" applyAlignment="1" applyProtection="1">
      <alignment horizontal="right" vertical="center"/>
    </xf>
    <xf numFmtId="0" fontId="32" fillId="36" borderId="25" xfId="24" applyFont="1" applyFill="1" applyBorder="1" applyAlignment="1" applyProtection="1">
      <alignment horizontal="left" vertical="center" wrapText="1"/>
    </xf>
    <xf numFmtId="0" fontId="32" fillId="36" borderId="10" xfId="24" applyFont="1" applyFill="1" applyBorder="1" applyAlignment="1" applyProtection="1">
      <alignment horizontal="left" vertical="center" wrapText="1"/>
    </xf>
    <xf numFmtId="3" fontId="31" fillId="34" borderId="46" xfId="0" applyNumberFormat="1" applyFont="1" applyFill="1" applyBorder="1" applyAlignment="1" applyProtection="1">
      <alignment horizontal="center" vertical="center"/>
    </xf>
    <xf numFmtId="3" fontId="31" fillId="36" borderId="45" xfId="0" applyNumberFormat="1" applyFont="1" applyFill="1" applyBorder="1" applyAlignment="1" applyProtection="1">
      <alignment horizontal="center" vertical="center"/>
    </xf>
    <xf numFmtId="3" fontId="31" fillId="36" borderId="46" xfId="0" applyNumberFormat="1" applyFont="1" applyFill="1" applyBorder="1" applyAlignment="1" applyProtection="1">
      <alignment horizontal="center" vertical="center"/>
    </xf>
    <xf numFmtId="0" fontId="31" fillId="36" borderId="44" xfId="0" applyFont="1" applyFill="1" applyBorder="1" applyAlignment="1" applyProtection="1">
      <alignment horizontal="center" vertical="center"/>
    </xf>
    <xf numFmtId="0" fontId="31" fillId="36" borderId="45" xfId="0" applyFont="1" applyFill="1" applyBorder="1" applyAlignment="1" applyProtection="1">
      <alignment horizontal="center" vertical="center"/>
    </xf>
    <xf numFmtId="0" fontId="32" fillId="0" borderId="41" xfId="0" applyFont="1" applyFill="1" applyBorder="1" applyAlignment="1" applyProtection="1">
      <alignment horizontal="left" vertical="center" wrapText="1"/>
      <protection locked="0"/>
    </xf>
    <xf numFmtId="0" fontId="32" fillId="0" borderId="42" xfId="0" applyFont="1" applyFill="1" applyBorder="1" applyAlignment="1" applyProtection="1">
      <alignment horizontal="left" vertical="center" wrapText="1"/>
      <protection locked="0"/>
    </xf>
    <xf numFmtId="3" fontId="32" fillId="36" borderId="10" xfId="24" applyNumberFormat="1" applyFont="1" applyFill="1" applyBorder="1" applyAlignment="1" applyProtection="1">
      <alignment horizontal="right" vertical="center" wrapText="1"/>
    </xf>
    <xf numFmtId="3" fontId="32" fillId="36" borderId="32" xfId="24" applyNumberFormat="1" applyFont="1" applyFill="1" applyBorder="1" applyAlignment="1" applyProtection="1">
      <alignment horizontal="right" vertical="center" wrapText="1"/>
    </xf>
    <xf numFmtId="0" fontId="31" fillId="36" borderId="31" xfId="0" applyFont="1" applyFill="1" applyBorder="1" applyAlignment="1" applyProtection="1">
      <alignment horizontal="center" vertical="center"/>
      <protection locked="0"/>
    </xf>
    <xf numFmtId="0" fontId="32" fillId="0" borderId="25" xfId="0" applyFont="1" applyFill="1" applyBorder="1" applyAlignment="1" applyProtection="1">
      <alignment horizontal="left" vertical="center" indent="1"/>
      <protection locked="0"/>
    </xf>
    <xf numFmtId="0" fontId="32" fillId="0" borderId="10" xfId="0" applyFont="1" applyFill="1" applyBorder="1" applyAlignment="1" applyProtection="1">
      <alignment horizontal="left" vertical="center" indent="1"/>
      <protection locked="0"/>
    </xf>
    <xf numFmtId="0" fontId="32" fillId="36" borderId="25" xfId="24" applyFont="1" applyFill="1" applyBorder="1" applyAlignment="1" applyProtection="1">
      <alignment horizontal="left" vertical="center" indent="1"/>
      <protection locked="0"/>
    </xf>
    <xf numFmtId="0" fontId="32" fillId="36" borderId="10" xfId="24" applyFont="1" applyFill="1" applyBorder="1" applyAlignment="1" applyProtection="1">
      <alignment horizontal="left" vertical="center" indent="1"/>
      <protection locked="0"/>
    </xf>
    <xf numFmtId="3" fontId="32" fillId="0" borderId="10" xfId="24" applyNumberFormat="1" applyFont="1" applyFill="1" applyBorder="1" applyAlignment="1" applyProtection="1">
      <alignment horizontal="right" vertical="center"/>
    </xf>
    <xf numFmtId="0" fontId="31" fillId="36" borderId="44" xfId="10" applyFont="1" applyFill="1" applyBorder="1" applyAlignment="1" applyProtection="1">
      <alignment horizontal="center" vertical="center"/>
      <protection locked="0"/>
    </xf>
    <xf numFmtId="0" fontId="31" fillId="36" borderId="45" xfId="10" applyFont="1" applyFill="1" applyBorder="1" applyAlignment="1" applyProtection="1">
      <alignment horizontal="center" vertical="center"/>
      <protection locked="0"/>
    </xf>
    <xf numFmtId="0" fontId="31" fillId="33" borderId="20" xfId="0" applyFont="1" applyFill="1" applyBorder="1" applyAlignment="1" applyProtection="1">
      <alignment horizontal="center" vertical="center"/>
      <protection locked="0"/>
    </xf>
    <xf numFmtId="0" fontId="31" fillId="33" borderId="21" xfId="0" applyFont="1" applyFill="1" applyBorder="1" applyAlignment="1" applyProtection="1">
      <alignment horizontal="center" vertical="center"/>
      <protection locked="0"/>
    </xf>
    <xf numFmtId="0" fontId="31" fillId="33" borderId="25" xfId="0" applyFont="1" applyFill="1" applyBorder="1" applyAlignment="1" applyProtection="1">
      <alignment horizontal="center" vertical="center"/>
      <protection locked="0"/>
    </xf>
    <xf numFmtId="0" fontId="31" fillId="33" borderId="10" xfId="0" applyFont="1" applyFill="1" applyBorder="1" applyAlignment="1" applyProtection="1">
      <alignment horizontal="center" vertical="center"/>
      <protection locked="0"/>
    </xf>
    <xf numFmtId="0" fontId="31" fillId="33" borderId="21" xfId="0" applyFont="1" applyFill="1" applyBorder="1" applyAlignment="1" applyProtection="1">
      <alignment horizontal="center" vertical="center"/>
    </xf>
    <xf numFmtId="0" fontId="31" fillId="33" borderId="31" xfId="0" applyFont="1" applyFill="1" applyBorder="1" applyAlignment="1" applyProtection="1">
      <alignment horizontal="center" vertical="center"/>
    </xf>
    <xf numFmtId="0" fontId="31" fillId="33" borderId="10" xfId="0" applyFont="1" applyFill="1" applyBorder="1" applyAlignment="1" applyProtection="1">
      <alignment horizontal="center" vertical="center" wrapText="1"/>
      <protection locked="0"/>
    </xf>
    <xf numFmtId="0" fontId="31" fillId="33" borderId="32" xfId="0" applyFont="1" applyFill="1" applyBorder="1" applyAlignment="1" applyProtection="1">
      <alignment horizontal="center" vertical="center" wrapText="1"/>
      <protection locked="0"/>
    </xf>
    <xf numFmtId="0" fontId="32" fillId="0" borderId="41" xfId="0" applyFont="1" applyFill="1" applyBorder="1" applyAlignment="1" applyProtection="1">
      <alignment horizontal="left" vertical="center" indent="1"/>
      <protection locked="0"/>
    </xf>
    <xf numFmtId="0" fontId="32" fillId="0" borderId="42" xfId="0" applyFont="1" applyFill="1" applyBorder="1" applyAlignment="1" applyProtection="1">
      <alignment horizontal="left" vertical="center" indent="1"/>
      <protection locked="0"/>
    </xf>
    <xf numFmtId="3" fontId="31" fillId="33" borderId="45" xfId="10" applyNumberFormat="1" applyFont="1" applyFill="1" applyBorder="1" applyAlignment="1" applyProtection="1">
      <alignment horizontal="center" vertical="center"/>
    </xf>
    <xf numFmtId="3" fontId="31" fillId="33" borderId="46" xfId="10" applyNumberFormat="1" applyFont="1" applyFill="1" applyBorder="1" applyAlignment="1" applyProtection="1">
      <alignment horizontal="center" vertical="center"/>
    </xf>
    <xf numFmtId="3" fontId="32" fillId="0" borderId="42" xfId="24" applyNumberFormat="1" applyFont="1" applyFill="1" applyBorder="1" applyAlignment="1" applyProtection="1">
      <alignment horizontal="right" vertical="center"/>
    </xf>
    <xf numFmtId="0" fontId="31" fillId="33" borderId="44" xfId="10" applyFont="1" applyFill="1" applyBorder="1" applyAlignment="1" applyProtection="1">
      <alignment horizontal="center" vertical="center"/>
      <protection locked="0"/>
    </xf>
    <xf numFmtId="0" fontId="31" fillId="33" borderId="45" xfId="1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32" fillId="0" borderId="41" xfId="24" applyFont="1" applyFill="1" applyBorder="1" applyAlignment="1" applyProtection="1">
      <alignment horizontal="left" vertical="center" indent="1"/>
      <protection locked="0"/>
    </xf>
    <xf numFmtId="0" fontId="32" fillId="0" borderId="42" xfId="24" applyFont="1" applyFill="1" applyBorder="1" applyAlignment="1" applyProtection="1">
      <alignment horizontal="left" vertical="center" indent="1"/>
      <protection locked="0"/>
    </xf>
    <xf numFmtId="0" fontId="32" fillId="33" borderId="41" xfId="24" applyFont="1" applyFill="1" applyBorder="1" applyAlignment="1" applyProtection="1">
      <alignment vertical="center" wrapText="1"/>
      <protection locked="0"/>
    </xf>
    <xf numFmtId="0" fontId="32" fillId="33" borderId="42" xfId="24" applyFont="1" applyFill="1" applyBorder="1" applyAlignment="1" applyProtection="1">
      <alignment vertical="center" wrapText="1"/>
      <protection locked="0"/>
    </xf>
    <xf numFmtId="0" fontId="31" fillId="35" borderId="44" xfId="10" applyFont="1" applyFill="1" applyBorder="1" applyAlignment="1" applyProtection="1">
      <alignment horizontal="center" vertical="center" wrapText="1"/>
      <protection locked="0"/>
    </xf>
    <xf numFmtId="0" fontId="31" fillId="35" borderId="45" xfId="10" applyFont="1" applyFill="1" applyBorder="1" applyAlignment="1" applyProtection="1">
      <alignment horizontal="center" vertical="center" wrapText="1"/>
      <protection locked="0"/>
    </xf>
    <xf numFmtId="3" fontId="31" fillId="35" borderId="46" xfId="10" applyNumberFormat="1" applyFont="1" applyFill="1" applyBorder="1" applyAlignment="1" applyProtection="1">
      <alignment horizontal="center" vertical="center"/>
    </xf>
    <xf numFmtId="0" fontId="31" fillId="36" borderId="44" xfId="10" applyFont="1" applyFill="1" applyBorder="1" applyAlignment="1" applyProtection="1">
      <alignment horizontal="left" vertical="center"/>
      <protection locked="0"/>
    </xf>
    <xf numFmtId="0" fontId="31" fillId="36" borderId="45" xfId="10" applyFont="1" applyFill="1" applyBorder="1" applyAlignment="1" applyProtection="1">
      <alignment horizontal="left" vertical="center"/>
      <protection locked="0"/>
    </xf>
    <xf numFmtId="0" fontId="31" fillId="35" borderId="22" xfId="0" applyFont="1" applyFill="1" applyBorder="1" applyAlignment="1" applyProtection="1">
      <alignment horizontal="center" vertical="center" wrapText="1"/>
      <protection locked="0"/>
    </xf>
    <xf numFmtId="0" fontId="31" fillId="35" borderId="23" xfId="0" applyFont="1" applyFill="1" applyBorder="1" applyAlignment="1" applyProtection="1">
      <alignment horizontal="center" vertical="center" wrapText="1"/>
      <protection locked="0"/>
    </xf>
    <xf numFmtId="0" fontId="31" fillId="35" borderId="24" xfId="0" applyFont="1" applyFill="1" applyBorder="1" applyAlignment="1" applyProtection="1">
      <alignment horizontal="center" vertical="center" wrapText="1"/>
      <protection locked="0"/>
    </xf>
    <xf numFmtId="3" fontId="32" fillId="35" borderId="29" xfId="0" applyNumberFormat="1" applyFont="1" applyFill="1" applyBorder="1" applyAlignment="1" applyProtection="1">
      <alignment horizontal="right" vertical="center" wrapText="1"/>
    </xf>
    <xf numFmtId="3" fontId="32" fillId="35" borderId="37" xfId="0" applyNumberFormat="1" applyFont="1" applyFill="1" applyBorder="1" applyAlignment="1" applyProtection="1">
      <alignment horizontal="right" vertical="center" wrapText="1"/>
    </xf>
    <xf numFmtId="3" fontId="32" fillId="35" borderId="30" xfId="0" applyNumberFormat="1" applyFont="1" applyFill="1" applyBorder="1" applyAlignment="1" applyProtection="1">
      <alignment horizontal="right" vertical="center" wrapText="1"/>
    </xf>
    <xf numFmtId="0" fontId="24" fillId="0" borderId="10" xfId="0" applyFont="1" applyBorder="1" applyAlignment="1" applyProtection="1">
      <alignment horizontal="center"/>
      <protection locked="0"/>
    </xf>
    <xf numFmtId="0" fontId="25" fillId="0" borderId="10" xfId="0" applyFont="1" applyBorder="1" applyAlignment="1" applyProtection="1">
      <alignment horizontal="center"/>
      <protection locked="0"/>
    </xf>
    <xf numFmtId="14" fontId="25" fillId="0" borderId="10" xfId="0" applyNumberFormat="1" applyFont="1" applyBorder="1" applyAlignment="1" applyProtection="1">
      <alignment horizontal="center"/>
      <protection locked="0"/>
    </xf>
    <xf numFmtId="0" fontId="32" fillId="34" borderId="41" xfId="0" applyFont="1" applyFill="1" applyBorder="1" applyAlignment="1" applyProtection="1">
      <alignment horizontal="left" vertical="center" wrapText="1"/>
      <protection locked="0"/>
    </xf>
    <xf numFmtId="0" fontId="32" fillId="34" borderId="42" xfId="0" applyFont="1" applyFill="1" applyBorder="1" applyAlignment="1" applyProtection="1">
      <alignment horizontal="left" vertical="center" wrapText="1"/>
      <protection locked="0"/>
    </xf>
    <xf numFmtId="0" fontId="31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1" fillId="36" borderId="31" xfId="0" applyFont="1" applyFill="1" applyBorder="1" applyAlignment="1" applyProtection="1">
      <alignment horizontal="center" vertical="center" textRotation="90" wrapText="1"/>
      <protection locked="0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433</c:v>
                </c:pt>
                <c:pt idx="2">
                  <c:v>1235</c:v>
                </c:pt>
                <c:pt idx="4">
                  <c:v>246</c:v>
                </c:pt>
                <c:pt idx="6">
                  <c:v>698</c:v>
                </c:pt>
                <c:pt idx="8">
                  <c:v>45</c:v>
                </c:pt>
                <c:pt idx="10">
                  <c:v>129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133</c:v>
                </c:pt>
                <c:pt idx="2">
                  <c:v>174</c:v>
                </c:pt>
                <c:pt idx="4">
                  <c:v>93</c:v>
                </c:pt>
                <c:pt idx="6">
                  <c:v>150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23</c:v>
                </c:pt>
                <c:pt idx="2">
                  <c:v>45</c:v>
                </c:pt>
                <c:pt idx="4">
                  <c:v>26</c:v>
                </c:pt>
                <c:pt idx="6">
                  <c:v>83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18</c:v>
                </c:pt>
                <c:pt idx="2">
                  <c:v>32</c:v>
                </c:pt>
                <c:pt idx="4">
                  <c:v>13</c:v>
                </c:pt>
                <c:pt idx="6">
                  <c:v>26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42</c:v>
                </c:pt>
                <c:pt idx="2">
                  <c:v>55</c:v>
                </c:pt>
                <c:pt idx="4">
                  <c:v>2</c:v>
                </c:pt>
                <c:pt idx="6">
                  <c:v>2</c:v>
                </c:pt>
                <c:pt idx="8">
                  <c:v>2</c:v>
                </c:pt>
                <c:pt idx="10">
                  <c:v>4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245</c:v>
                </c:pt>
                <c:pt idx="2">
                  <c:v>312</c:v>
                </c:pt>
                <c:pt idx="4">
                  <c:v>90</c:v>
                </c:pt>
                <c:pt idx="6">
                  <c:v>126</c:v>
                </c:pt>
                <c:pt idx="8">
                  <c:v>12</c:v>
                </c:pt>
                <c:pt idx="10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08847800"/>
        <c:axId val="208850544"/>
        <c:axId val="0"/>
      </c:bar3DChart>
      <c:catAx>
        <c:axId val="208847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208850544"/>
        <c:crosses val="autoZero"/>
        <c:auto val="1"/>
        <c:lblAlgn val="ctr"/>
        <c:lblOffset val="100"/>
        <c:noMultiLvlLbl val="0"/>
      </c:catAx>
      <c:valAx>
        <c:axId val="2088505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08847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tygodniowy'!$B$172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27.08.2018 - 02.09.2018</c:v>
                </c:pt>
                <c:pt idx="1">
                  <c:v>03.09.2018 - 09.09.2018</c:v>
                </c:pt>
                <c:pt idx="2">
                  <c:v>10.09.2018 - 16.09.2018</c:v>
                </c:pt>
                <c:pt idx="3">
                  <c:v>17.09.2018 - 23.09.2018</c:v>
                </c:pt>
                <c:pt idx="4">
                  <c:v>24.09.2018 - 30.09.2018</c:v>
                </c:pt>
              </c:strCache>
            </c:strRef>
          </c:cat>
          <c:val>
            <c:numRef>
              <c:f>('Meldunek tygodniowy'!$J$172,'Meldunek tygodniowy'!$M$172,'Meldunek tygodniowy'!$P$172,'Meldunek tygodniowy'!$S$172,'Meldunek tygodniowy'!$V$172)</c:f>
              <c:numCache>
                <c:formatCode>#,##0</c:formatCode>
                <c:ptCount val="5"/>
                <c:pt idx="0">
                  <c:v>1268</c:v>
                </c:pt>
                <c:pt idx="1">
                  <c:v>1262</c:v>
                </c:pt>
                <c:pt idx="2">
                  <c:v>1260</c:v>
                </c:pt>
                <c:pt idx="3">
                  <c:v>1263</c:v>
                </c:pt>
                <c:pt idx="4">
                  <c:v>1297</c:v>
                </c:pt>
              </c:numCache>
            </c:numRef>
          </c:val>
        </c:ser>
        <c:ser>
          <c:idx val="1"/>
          <c:order val="1"/>
          <c:tx>
            <c:strRef>
              <c:f>'Meldunek tygodniowy'!$B$173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27.08.2018 - 02.09.2018</c:v>
                </c:pt>
                <c:pt idx="1">
                  <c:v>03.09.2018 - 09.09.2018</c:v>
                </c:pt>
                <c:pt idx="2">
                  <c:v>10.09.2018 - 16.09.2018</c:v>
                </c:pt>
                <c:pt idx="3">
                  <c:v>17.09.2018 - 23.09.2018</c:v>
                </c:pt>
                <c:pt idx="4">
                  <c:v>24.09.2018 - 30.09.2018</c:v>
                </c:pt>
              </c:strCache>
            </c:strRef>
          </c:cat>
          <c:val>
            <c:numRef>
              <c:f>('Meldunek tygodniowy'!$J$173,'Meldunek tygodniowy'!$M$173,'Meldunek tygodniowy'!$P$173,'Meldunek tygodniowy'!$S$173,'Meldunek tygodniowy'!$V$173)</c:f>
              <c:numCache>
                <c:formatCode>#,##0</c:formatCode>
                <c:ptCount val="5"/>
                <c:pt idx="0">
                  <c:v>1708</c:v>
                </c:pt>
                <c:pt idx="1">
                  <c:v>1705</c:v>
                </c:pt>
                <c:pt idx="2">
                  <c:v>1685</c:v>
                </c:pt>
                <c:pt idx="3">
                  <c:v>1641</c:v>
                </c:pt>
                <c:pt idx="4">
                  <c:v>1636</c:v>
                </c:pt>
              </c:numCache>
            </c:numRef>
          </c:val>
        </c:ser>
        <c:ser>
          <c:idx val="5"/>
          <c:order val="2"/>
          <c:tx>
            <c:strRef>
              <c:f>'Meldunek tygodniowy'!$B$176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27.08.2018 - 02.09.2018</c:v>
                </c:pt>
                <c:pt idx="1">
                  <c:v>03.09.2018 - 09.09.2018</c:v>
                </c:pt>
                <c:pt idx="2">
                  <c:v>10.09.2018 - 16.09.2018</c:v>
                </c:pt>
                <c:pt idx="3">
                  <c:v>17.09.2018 - 23.09.2018</c:v>
                </c:pt>
                <c:pt idx="4">
                  <c:v>24.09.2018 - 30.09.2018</c:v>
                </c:pt>
              </c:strCache>
            </c:strRef>
          </c:cat>
          <c:val>
            <c:numRef>
              <c:f>('Meldunek tygodniowy'!$J$176,'Meldunek tygodniowy'!$M$176,'Meldunek tygodniowy'!$P$176,'Meldunek tygodniowy'!$S$176,'Meldunek tygodniowy'!$V$176)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208848192"/>
        <c:axId val="208848584"/>
        <c:axId val="0"/>
      </c:bar3DChart>
      <c:catAx>
        <c:axId val="208848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08848584"/>
        <c:crosses val="autoZero"/>
        <c:auto val="1"/>
        <c:lblAlgn val="ctr"/>
        <c:lblOffset val="100"/>
        <c:noMultiLvlLbl val="0"/>
      </c:catAx>
      <c:valAx>
        <c:axId val="20884858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208848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tygodniowy'!$C$309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tygodniowy'!$L$309:$U$309</c:f>
              <c:numCache>
                <c:formatCode>#,##0</c:formatCode>
                <c:ptCount val="10"/>
                <c:pt idx="0">
                  <c:v>274</c:v>
                </c:pt>
                <c:pt idx="2">
                  <c:v>62</c:v>
                </c:pt>
                <c:pt idx="3">
                  <c:v>43</c:v>
                </c:pt>
                <c:pt idx="4">
                  <c:v>8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77</c:v>
                </c:pt>
              </c:numCache>
            </c:numRef>
          </c:val>
        </c:ser>
        <c:ser>
          <c:idx val="0"/>
          <c:order val="1"/>
          <c:tx>
            <c:strRef>
              <c:f>'Meldunek tygodniowy'!$C$310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tygodniowy'!$L$310:$U$310</c:f>
              <c:numCache>
                <c:formatCode>#,##0</c:formatCode>
                <c:ptCount val="10"/>
                <c:pt idx="0">
                  <c:v>50</c:v>
                </c:pt>
                <c:pt idx="2">
                  <c:v>21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</c:ser>
        <c:ser>
          <c:idx val="1"/>
          <c:order val="2"/>
          <c:tx>
            <c:strRef>
              <c:f>'Meldunek tygodniowy'!$C$311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tygodniowy'!$L$311:$U$311</c:f>
              <c:numCache>
                <c:formatCode>#,##0</c:formatCode>
                <c:ptCount val="10"/>
                <c:pt idx="0">
                  <c:v>14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</c:ser>
        <c:ser>
          <c:idx val="2"/>
          <c:order val="3"/>
          <c:tx>
            <c:strRef>
              <c:f>'Meldunek tygodniowy'!$C$312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tygodniowy'!$L$312:$U$312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tygodniowy'!$C$313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tygodniowy'!$L$313:$U$313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tygodniowy'!$C$314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tygodniowy'!$L$314:$U$314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tygodniowy'!$C$315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tygodniowy'!$L$315:$U$315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tygodniowy'!$C$316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tygodniowy'!$L$316:$U$316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7"/>
          <c:order val="8"/>
          <c:tx>
            <c:strRef>
              <c:f>'Meldunek tygodniowy'!$C$317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tygodniowy'!$L$317:$U$317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tygodniowy'!$C$318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tygodniowy'!$L$318:$U$318</c:f>
              <c:numCache>
                <c:formatCode>#,##0</c:formatCode>
                <c:ptCount val="10"/>
                <c:pt idx="0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tygodniowy'!$C$319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tygodniowy'!$L$319:$U$319</c:f>
              <c:numCache>
                <c:formatCode>#,##0</c:formatCode>
                <c:ptCount val="10"/>
                <c:pt idx="0">
                  <c:v>105</c:v>
                </c:pt>
                <c:pt idx="2">
                  <c:v>43</c:v>
                </c:pt>
                <c:pt idx="3">
                  <c:v>0</c:v>
                </c:pt>
                <c:pt idx="4">
                  <c:v>4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</c:v>
                </c:pt>
              </c:numCache>
            </c:numRef>
          </c:val>
        </c:ser>
        <c:ser>
          <c:idx val="11"/>
          <c:order val="11"/>
          <c:tx>
            <c:strRef>
              <c:f>'Meldunek tygodniowy'!$C$320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tygodniowy'!$L$320:$U$320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'Meldunek tygodniowy'!$C$321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tygodniowy'!$L$321:$U$321</c:f>
              <c:numCache>
                <c:formatCode>#,##0</c:formatCode>
                <c:ptCount val="10"/>
                <c:pt idx="0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tygodniowy'!$C$322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tygodniowy'!$L$322:$U$322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'Meldunek tygodniowy'!$C$323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tygodniowy'!$L$323:$U$323</c:f>
              <c:numCache>
                <c:formatCode>#,##0</c:formatCode>
                <c:ptCount val="10"/>
                <c:pt idx="0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08850936"/>
        <c:axId val="208850152"/>
        <c:axId val="0"/>
      </c:bar3DChart>
      <c:catAx>
        <c:axId val="20885093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8850152"/>
        <c:crosses val="autoZero"/>
        <c:auto val="1"/>
        <c:lblAlgn val="ctr"/>
        <c:lblOffset val="100"/>
        <c:noMultiLvlLbl val="0"/>
      </c:catAx>
      <c:valAx>
        <c:axId val="208850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8850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46</c:v>
                </c:pt>
                <c:pt idx="2">
                  <c:v>138</c:v>
                </c:pt>
                <c:pt idx="4">
                  <c:v>19</c:v>
                </c:pt>
                <c:pt idx="6">
                  <c:v>53</c:v>
                </c:pt>
                <c:pt idx="8">
                  <c:v>7</c:v>
                </c:pt>
                <c:pt idx="10">
                  <c:v>21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22</c:v>
                </c:pt>
                <c:pt idx="2">
                  <c:v>29</c:v>
                </c:pt>
                <c:pt idx="4">
                  <c:v>6</c:v>
                </c:pt>
                <c:pt idx="6">
                  <c:v>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7</c:v>
                </c:pt>
                <c:pt idx="2">
                  <c:v>7</c:v>
                </c:pt>
                <c:pt idx="4">
                  <c:v>2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6</c:v>
                </c:pt>
                <c:pt idx="2">
                  <c:v>9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30</c:v>
                </c:pt>
                <c:pt idx="2">
                  <c:v>34</c:v>
                </c:pt>
                <c:pt idx="4">
                  <c:v>13</c:v>
                </c:pt>
                <c:pt idx="6">
                  <c:v>14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13519936"/>
        <c:axId val="213521896"/>
        <c:axId val="0"/>
      </c:bar3DChart>
      <c:catAx>
        <c:axId val="213519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13521896"/>
        <c:crosses val="autoZero"/>
        <c:auto val="1"/>
        <c:lblAlgn val="ctr"/>
        <c:lblOffset val="100"/>
        <c:noMultiLvlLbl val="0"/>
      </c:catAx>
      <c:valAx>
        <c:axId val="21352189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13519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01.09.2018 - 30.09.2018 r.</c:v>
                  </c:pt>
                </c:lvl>
              </c:multiLvlStrCache>
            </c:multiLvlStrRef>
          </c:cat>
          <c:val>
            <c:numRef>
              <c:f>('Meldunek tygodniowy'!$K$225,'Meldunek tygodniowy'!$M$225,'Meldunek tygodniowy'!$O$225,'Meldunek tygodniowy'!$Q$225)</c:f>
              <c:numCache>
                <c:formatCode>#,##0</c:formatCode>
                <c:ptCount val="4"/>
                <c:pt idx="0">
                  <c:v>1521</c:v>
                </c:pt>
                <c:pt idx="1">
                  <c:v>1046</c:v>
                </c:pt>
                <c:pt idx="2">
                  <c:v>50</c:v>
                </c:pt>
                <c:pt idx="3">
                  <c:v>30</c:v>
                </c:pt>
              </c:numCache>
            </c:numRef>
          </c:val>
        </c:ser>
        <c:ser>
          <c:idx val="2"/>
          <c:order val="1"/>
          <c:tx>
            <c:strRef>
              <c:f>'Meldunek tygodniowy'!$G$226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01.09.2018 - 30.09.2018 r.</c:v>
                  </c:pt>
                </c:lvl>
              </c:multiLvlStrCache>
            </c:multiLvlStrRef>
          </c:cat>
          <c:val>
            <c:numRef>
              <c:f>('Meldunek tygodniowy'!$K$226,'Meldunek tygodniowy'!$M$226,'Meldunek tygodniowy'!$O$226,'Meldunek tygodniowy'!$Q$226)</c:f>
              <c:numCache>
                <c:formatCode>#,##0</c:formatCode>
                <c:ptCount val="4"/>
                <c:pt idx="0">
                  <c:v>278</c:v>
                </c:pt>
                <c:pt idx="1">
                  <c:v>216</c:v>
                </c:pt>
                <c:pt idx="2">
                  <c:v>21</c:v>
                </c:pt>
                <c:pt idx="3">
                  <c:v>6</c:v>
                </c:pt>
              </c:numCache>
            </c:numRef>
          </c:val>
        </c:ser>
        <c:ser>
          <c:idx val="4"/>
          <c:order val="2"/>
          <c:tx>
            <c:strRef>
              <c:f>'Meldunek tygodniowy'!$G$227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01.09.2018 - 30.09.2018 r.</c:v>
                  </c:pt>
                </c:lvl>
              </c:multiLvlStrCache>
            </c:multiLvlStrRef>
          </c:cat>
          <c:val>
            <c:numRef>
              <c:f>('Meldunek tygodniowy'!$K$227,'Meldunek tygodniowy'!$M$227,'Meldunek tygodniowy'!$O$227,'Meldunek tygodniowy'!$Q$227)</c:f>
              <c:numCache>
                <c:formatCode>#,##0</c:formatCode>
                <c:ptCount val="4"/>
                <c:pt idx="0">
                  <c:v>44</c:v>
                </c:pt>
                <c:pt idx="1">
                  <c:v>66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517192"/>
        <c:axId val="213517584"/>
        <c:axId val="0"/>
      </c:bar3DChart>
      <c:catAx>
        <c:axId val="213517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517584"/>
        <c:crosses val="autoZero"/>
        <c:auto val="1"/>
        <c:lblAlgn val="ctr"/>
        <c:lblOffset val="100"/>
        <c:noMultiLvlLbl val="0"/>
      </c:catAx>
      <c:valAx>
        <c:axId val="2135175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3517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tygodniowy'!$D$389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tygodniowy'!$H$389:$K$389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'Meldunek tygodniowy'!$D$390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tygodniowy'!$H$390:$K$390</c:f>
              <c:numCache>
                <c:formatCode>#,##0</c:formatCode>
                <c:ptCount val="4"/>
              </c:numCache>
            </c:numRef>
          </c:val>
        </c:ser>
        <c:ser>
          <c:idx val="0"/>
          <c:order val="2"/>
          <c:tx>
            <c:strRef>
              <c:f>'Meldunek tygodniowy'!$D$391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tygodniowy'!$H$391:$K$391</c:f>
              <c:numCache>
                <c:formatCode>#,##0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516408"/>
        <c:axId val="213520720"/>
        <c:axId val="425466760"/>
      </c:bar3DChart>
      <c:catAx>
        <c:axId val="21351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520720"/>
        <c:crosses val="autoZero"/>
        <c:auto val="1"/>
        <c:lblAlgn val="ctr"/>
        <c:lblOffset val="100"/>
        <c:noMultiLvlLbl val="0"/>
      </c:catAx>
      <c:valAx>
        <c:axId val="21352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516408"/>
        <c:crosses val="autoZero"/>
        <c:crossBetween val="between"/>
      </c:valAx>
      <c:serAx>
        <c:axId val="425466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52072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tygodniowy'!$G$259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01.01.2018 - 30.09.2018 r.</c:v>
                  </c:pt>
                </c:lvl>
              </c:multiLvlStrCache>
            </c:multiLvlStrRef>
          </c:cat>
          <c:val>
            <c:numRef>
              <c:f>('Meldunek tygodniowy'!$K$259,'Meldunek tygodniowy'!$M$259,'Meldunek tygodniowy'!$O$259,'Meldunek tygodniowy'!$Q$259)</c:f>
              <c:numCache>
                <c:formatCode>#,##0</c:formatCode>
                <c:ptCount val="4"/>
                <c:pt idx="0">
                  <c:v>12961</c:v>
                </c:pt>
                <c:pt idx="1">
                  <c:v>9605</c:v>
                </c:pt>
                <c:pt idx="2">
                  <c:v>505</c:v>
                </c:pt>
                <c:pt idx="3">
                  <c:v>286</c:v>
                </c:pt>
              </c:numCache>
            </c:numRef>
          </c:val>
        </c:ser>
        <c:ser>
          <c:idx val="2"/>
          <c:order val="1"/>
          <c:tx>
            <c:strRef>
              <c:f>'Meldunek tygodniowy'!$G$260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01.01.2018 - 30.09.2018 r.</c:v>
                  </c:pt>
                </c:lvl>
              </c:multiLvlStrCache>
            </c:multiLvlStrRef>
          </c:cat>
          <c:val>
            <c:numRef>
              <c:f>('Meldunek tygodniowy'!$K$260,'Meldunek tygodniowy'!$M$260,'Meldunek tygodniowy'!$O$260,'Meldunek tygodniowy'!$Q$260)</c:f>
              <c:numCache>
                <c:formatCode>#,##0</c:formatCode>
                <c:ptCount val="4"/>
                <c:pt idx="0">
                  <c:v>2272</c:v>
                </c:pt>
                <c:pt idx="1">
                  <c:v>1676</c:v>
                </c:pt>
                <c:pt idx="2">
                  <c:v>118</c:v>
                </c:pt>
                <c:pt idx="3">
                  <c:v>55</c:v>
                </c:pt>
              </c:numCache>
            </c:numRef>
          </c:val>
        </c:ser>
        <c:ser>
          <c:idx val="4"/>
          <c:order val="2"/>
          <c:tx>
            <c:strRef>
              <c:f>'Meldunek tygodniowy'!$G$261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01.01.2018 - 30.09.2018 r.</c:v>
                  </c:pt>
                </c:lvl>
              </c:multiLvlStrCache>
            </c:multiLvlStrRef>
          </c:cat>
          <c:val>
            <c:numRef>
              <c:f>('Meldunek tygodniowy'!$K$261,'Meldunek tygodniowy'!$M$261,'Meldunek tygodniowy'!$O$261,'Meldunek tygodniowy'!$Q$261)</c:f>
              <c:numCache>
                <c:formatCode>#,##0</c:formatCode>
                <c:ptCount val="4"/>
                <c:pt idx="0">
                  <c:v>423</c:v>
                </c:pt>
                <c:pt idx="1">
                  <c:v>411</c:v>
                </c:pt>
                <c:pt idx="2">
                  <c:v>39</c:v>
                </c:pt>
                <c:pt idx="3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517976"/>
        <c:axId val="213518760"/>
        <c:axId val="0"/>
      </c:bar3DChart>
      <c:catAx>
        <c:axId val="213517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518760"/>
        <c:crosses val="autoZero"/>
        <c:auto val="1"/>
        <c:lblAlgn val="ctr"/>
        <c:lblOffset val="100"/>
        <c:noMultiLvlLbl val="0"/>
      </c:catAx>
      <c:valAx>
        <c:axId val="213518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3517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183</xdr:row>
      <xdr:rowOff>65086</xdr:rowOff>
    </xdr:from>
    <xdr:to>
      <xdr:col>23</xdr:col>
      <xdr:colOff>9525</xdr:colOff>
      <xdr:row>197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325</xdr:row>
      <xdr:rowOff>69397</xdr:rowOff>
    </xdr:from>
    <xdr:to>
      <xdr:col>23</xdr:col>
      <xdr:colOff>1</xdr:colOff>
      <xdr:row>347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229</xdr:row>
      <xdr:rowOff>9526</xdr:rowOff>
    </xdr:from>
    <xdr:to>
      <xdr:col>23</xdr:col>
      <xdr:colOff>9525</xdr:colOff>
      <xdr:row>243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393</xdr:row>
      <xdr:rowOff>1</xdr:rowOff>
    </xdr:from>
    <xdr:to>
      <xdr:col>21</xdr:col>
      <xdr:colOff>238125</xdr:colOff>
      <xdr:row>408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123</xdr:row>
      <xdr:rowOff>0</xdr:rowOff>
    </xdr:from>
    <xdr:to>
      <xdr:col>20</xdr:col>
      <xdr:colOff>234084</xdr:colOff>
      <xdr:row>123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267</xdr:row>
      <xdr:rowOff>0</xdr:rowOff>
    </xdr:from>
    <xdr:to>
      <xdr:col>22</xdr:col>
      <xdr:colOff>266700</xdr:colOff>
      <xdr:row>280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96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25</xdr:col>
      <xdr:colOff>10584</xdr:colOff>
      <xdr:row>123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190499</xdr:rowOff>
    </xdr:from>
    <xdr:to>
      <xdr:col>25</xdr:col>
      <xdr:colOff>10584</xdr:colOff>
      <xdr:row>162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201</xdr:row>
      <xdr:rowOff>0</xdr:rowOff>
    </xdr:from>
    <xdr:to>
      <xdr:col>25</xdr:col>
      <xdr:colOff>10584</xdr:colOff>
      <xdr:row>211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290</xdr:row>
      <xdr:rowOff>190499</xdr:rowOff>
    </xdr:from>
    <xdr:to>
      <xdr:col>25</xdr:col>
      <xdr:colOff>10584</xdr:colOff>
      <xdr:row>300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357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375</xdr:row>
      <xdr:rowOff>0</xdr:rowOff>
    </xdr:from>
    <xdr:to>
      <xdr:col>25</xdr:col>
      <xdr:colOff>10584</xdr:colOff>
      <xdr:row>383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410</xdr:row>
      <xdr:rowOff>0</xdr:rowOff>
    </xdr:from>
    <xdr:to>
      <xdr:col>25</xdr:col>
      <xdr:colOff>10584</xdr:colOff>
      <xdr:row>418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440</xdr:row>
      <xdr:rowOff>0</xdr:rowOff>
    </xdr:from>
    <xdr:to>
      <xdr:col>25</xdr:col>
      <xdr:colOff>10584</xdr:colOff>
      <xdr:row>449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190499</xdr:rowOff>
    </xdr:from>
    <xdr:to>
      <xdr:col>25</xdr:col>
      <xdr:colOff>10584</xdr:colOff>
      <xdr:row>480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</xdr:row>
          <xdr:rowOff>9525</xdr:rowOff>
        </xdr:from>
        <xdr:to>
          <xdr:col>28</xdr:col>
          <xdr:colOff>0</xdr:colOff>
          <xdr:row>8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1" i="0" u="none" strike="noStrike" baseline="0">
                  <a:solidFill>
                    <a:srgbClr val="FF0000"/>
                  </a:solidFill>
                  <a:latin typeface="Calibri"/>
                </a:rPr>
                <a:t>Odśwież dane dla wybranych parametrów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9</xdr:row>
          <xdr:rowOff>28575</xdr:rowOff>
        </xdr:from>
        <xdr:to>
          <xdr:col>28</xdr:col>
          <xdr:colOff>9525</xdr:colOff>
          <xdr:row>11</xdr:row>
          <xdr:rowOff>47625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1" i="0" u="none" strike="noStrike" baseline="0">
                  <a:solidFill>
                    <a:srgbClr val="000000"/>
                  </a:solidFill>
                  <a:latin typeface="Calibri"/>
                </a:rPr>
                <a:t>Wyświetl dane za ostatni tydzień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12</xdr:row>
          <xdr:rowOff>85725</xdr:rowOff>
        </xdr:from>
        <xdr:to>
          <xdr:col>27</xdr:col>
          <xdr:colOff>152400</xdr:colOff>
          <xdr:row>14</xdr:row>
          <xdr:rowOff>171450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1" i="0" u="none" strike="noStrike" baseline="0">
                  <a:solidFill>
                    <a:srgbClr val="000000"/>
                  </a:solidFill>
                  <a:latin typeface="Calibri"/>
                </a:rPr>
                <a:t>Zapisz plik do formatu .xlsx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C495"/>
  <sheetViews>
    <sheetView showGridLines="0" tabSelected="1" zoomScaleNormal="100" zoomScalePageLayoutView="70" workbookViewId="0">
      <selection activeCell="AS9" sqref="AS9"/>
    </sheetView>
  </sheetViews>
  <sheetFormatPr defaultColWidth="4.140625" defaultRowHeight="15" x14ac:dyDescent="0.25"/>
  <cols>
    <col min="1" max="24" width="5" style="3" customWidth="1"/>
    <col min="25" max="25" width="3.85546875" style="7" customWidth="1"/>
    <col min="26" max="16384" width="4.140625" style="3"/>
  </cols>
  <sheetData>
    <row r="1" spans="1:28" x14ac:dyDescent="0.25">
      <c r="X1" s="4"/>
      <c r="Y1" s="5"/>
    </row>
    <row r="2" spans="1:28" x14ac:dyDescent="0.25">
      <c r="Q2" s="6"/>
      <c r="U2" s="301" t="s">
        <v>134</v>
      </c>
      <c r="V2" s="301"/>
      <c r="W2" s="301"/>
      <c r="X2" s="301"/>
      <c r="Y2" s="301"/>
      <c r="Z2" s="301"/>
      <c r="AA2" s="301"/>
      <c r="AB2" s="301"/>
    </row>
    <row r="3" spans="1:28" x14ac:dyDescent="0.25">
      <c r="U3" s="302" t="s">
        <v>133</v>
      </c>
      <c r="V3" s="302"/>
      <c r="W3" s="302"/>
      <c r="X3" s="302"/>
      <c r="Y3" s="303">
        <v>43344</v>
      </c>
      <c r="Z3" s="303"/>
      <c r="AA3" s="303"/>
      <c r="AB3" s="303"/>
    </row>
    <row r="4" spans="1:28" x14ac:dyDescent="0.25">
      <c r="U4" s="302" t="s">
        <v>132</v>
      </c>
      <c r="V4" s="302"/>
      <c r="W4" s="302"/>
      <c r="X4" s="302"/>
      <c r="Y4" s="303">
        <v>43373</v>
      </c>
      <c r="Z4" s="303"/>
      <c r="AA4" s="303"/>
      <c r="AB4" s="303"/>
    </row>
    <row r="5" spans="1:28" x14ac:dyDescent="0.25">
      <c r="E5" s="235" t="s">
        <v>73</v>
      </c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</row>
    <row r="6" spans="1:28" x14ac:dyDescent="0.25"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U6" s="8"/>
      <c r="V6" s="8"/>
      <c r="W6" s="8"/>
      <c r="X6" s="8"/>
      <c r="Y6" s="8"/>
    </row>
    <row r="7" spans="1:28" x14ac:dyDescent="0.25"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U7" s="8"/>
      <c r="V7" s="8"/>
      <c r="W7" s="8"/>
      <c r="X7" s="8"/>
      <c r="Y7" s="8"/>
    </row>
    <row r="8" spans="1:28" x14ac:dyDescent="0.25"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</row>
    <row r="9" spans="1:28" ht="19.5" x14ac:dyDescent="0.3">
      <c r="E9" s="211" t="str">
        <f>CONCATENATE("w okresie ",Arkusz18!A2," - ",Arkusz18!B2," r.")</f>
        <v>w okresie 01.09.2018 - 30.09.2018 r.</v>
      </c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</row>
    <row r="14" spans="1:28" ht="18.75" x14ac:dyDescent="0.25">
      <c r="A14" s="9" t="s">
        <v>74</v>
      </c>
      <c r="F14" s="10"/>
    </row>
    <row r="15" spans="1:28" x14ac:dyDescent="0.25">
      <c r="F15" s="10"/>
    </row>
    <row r="16" spans="1:28" x14ac:dyDescent="0.25">
      <c r="A16" s="236" t="s">
        <v>156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2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2" ht="15.75" thickBo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2" x14ac:dyDescent="0.25">
      <c r="C19" s="124" t="s">
        <v>0</v>
      </c>
      <c r="D19" s="125"/>
      <c r="E19" s="125"/>
      <c r="F19" s="125"/>
      <c r="G19" s="118" t="str">
        <f>CONCATENATE(Arkusz18!A2," - ",Arkusz18!B2," r.")</f>
        <v>01.09.2018 - 30.09.2018 r.</v>
      </c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20"/>
    </row>
    <row r="20" spans="1:22" x14ac:dyDescent="0.25">
      <c r="C20" s="126"/>
      <c r="D20" s="127"/>
      <c r="E20" s="127"/>
      <c r="F20" s="127"/>
      <c r="G20" s="112" t="s">
        <v>35</v>
      </c>
      <c r="H20" s="116"/>
      <c r="I20" s="116"/>
      <c r="J20" s="117"/>
      <c r="K20" s="112" t="s">
        <v>36</v>
      </c>
      <c r="L20" s="116"/>
      <c r="M20" s="116"/>
      <c r="N20" s="117"/>
      <c r="O20" s="112" t="s">
        <v>112</v>
      </c>
      <c r="P20" s="116"/>
      <c r="Q20" s="116"/>
      <c r="R20" s="117"/>
      <c r="S20" s="112" t="s">
        <v>60</v>
      </c>
      <c r="T20" s="116"/>
      <c r="U20" s="116"/>
      <c r="V20" s="113"/>
    </row>
    <row r="21" spans="1:22" ht="15" customHeight="1" x14ac:dyDescent="0.25">
      <c r="C21" s="126"/>
      <c r="D21" s="127"/>
      <c r="E21" s="127"/>
      <c r="F21" s="127"/>
      <c r="G21" s="114" t="s">
        <v>34</v>
      </c>
      <c r="H21" s="115"/>
      <c r="I21" s="112" t="s">
        <v>10</v>
      </c>
      <c r="J21" s="117"/>
      <c r="K21" s="114" t="s">
        <v>37</v>
      </c>
      <c r="L21" s="115"/>
      <c r="M21" s="112" t="s">
        <v>10</v>
      </c>
      <c r="N21" s="117"/>
      <c r="O21" s="114" t="s">
        <v>34</v>
      </c>
      <c r="P21" s="115"/>
      <c r="Q21" s="112" t="s">
        <v>10</v>
      </c>
      <c r="R21" s="117"/>
      <c r="S21" s="114" t="s">
        <v>34</v>
      </c>
      <c r="T21" s="115"/>
      <c r="U21" s="112" t="s">
        <v>10</v>
      </c>
      <c r="V21" s="113"/>
    </row>
    <row r="22" spans="1:22" x14ac:dyDescent="0.25">
      <c r="C22" s="134" t="str">
        <f>Arkusz2!B2</f>
        <v>ROSJA</v>
      </c>
      <c r="D22" s="135"/>
      <c r="E22" s="135"/>
      <c r="F22" s="135"/>
      <c r="G22" s="131">
        <f>Arkusz2!F2</f>
        <v>46</v>
      </c>
      <c r="H22" s="133"/>
      <c r="I22" s="131">
        <f>Arkusz2!F8</f>
        <v>138</v>
      </c>
      <c r="J22" s="133"/>
      <c r="K22" s="131">
        <f>SUM(Arkusz2!F14,-G22)</f>
        <v>19</v>
      </c>
      <c r="L22" s="133"/>
      <c r="M22" s="131">
        <f>SUM(Arkusz2!F20,-I22)</f>
        <v>53</v>
      </c>
      <c r="N22" s="133"/>
      <c r="O22" s="131">
        <f>Arkusz2!F26</f>
        <v>7</v>
      </c>
      <c r="P22" s="133"/>
      <c r="Q22" s="131">
        <f>Arkusz2!F32</f>
        <v>21</v>
      </c>
      <c r="R22" s="133"/>
      <c r="S22" s="131">
        <f>SUM(Arkusz2!F14,O22)</f>
        <v>72</v>
      </c>
      <c r="T22" s="133"/>
      <c r="U22" s="131">
        <f>SUM(Arkusz2!F20,Q22)</f>
        <v>212</v>
      </c>
      <c r="V22" s="132"/>
    </row>
    <row r="23" spans="1:22" x14ac:dyDescent="0.25">
      <c r="C23" s="74" t="str">
        <f>Arkusz2!B3</f>
        <v>UKRAINA</v>
      </c>
      <c r="D23" s="75"/>
      <c r="E23" s="75"/>
      <c r="F23" s="75"/>
      <c r="G23" s="128">
        <f>Arkusz2!F3</f>
        <v>22</v>
      </c>
      <c r="H23" s="130"/>
      <c r="I23" s="128">
        <f>Arkusz2!F9</f>
        <v>29</v>
      </c>
      <c r="J23" s="130"/>
      <c r="K23" s="128">
        <f>SUM(Arkusz2!F15,-G23)</f>
        <v>6</v>
      </c>
      <c r="L23" s="130"/>
      <c r="M23" s="128">
        <f>SUM(Arkusz2!F21,-I23)</f>
        <v>9</v>
      </c>
      <c r="N23" s="130"/>
      <c r="O23" s="128">
        <f>Arkusz2!F27</f>
        <v>0</v>
      </c>
      <c r="P23" s="130"/>
      <c r="Q23" s="128">
        <f>Arkusz2!F33</f>
        <v>0</v>
      </c>
      <c r="R23" s="130"/>
      <c r="S23" s="128">
        <f>SUM(Arkusz2!F15,O23)</f>
        <v>28</v>
      </c>
      <c r="T23" s="130"/>
      <c r="U23" s="128">
        <f>SUM(Arkusz2!F21,Q23)</f>
        <v>38</v>
      </c>
      <c r="V23" s="129"/>
    </row>
    <row r="24" spans="1:22" x14ac:dyDescent="0.25">
      <c r="C24" s="134" t="str">
        <f>Arkusz2!B4</f>
        <v>TADŻYKISTAN</v>
      </c>
      <c r="D24" s="135"/>
      <c r="E24" s="135"/>
      <c r="F24" s="135"/>
      <c r="G24" s="131">
        <f>Arkusz2!F4</f>
        <v>7</v>
      </c>
      <c r="H24" s="133"/>
      <c r="I24" s="131">
        <f>Arkusz2!F10</f>
        <v>7</v>
      </c>
      <c r="J24" s="133"/>
      <c r="K24" s="131">
        <f>SUM(Arkusz2!F16,-G24)</f>
        <v>2</v>
      </c>
      <c r="L24" s="133"/>
      <c r="M24" s="131">
        <f>SUM(Arkusz2!F22,-I24)</f>
        <v>6</v>
      </c>
      <c r="N24" s="133"/>
      <c r="O24" s="131">
        <f>Arkusz2!F28</f>
        <v>0</v>
      </c>
      <c r="P24" s="133"/>
      <c r="Q24" s="131">
        <f>Arkusz2!F34</f>
        <v>0</v>
      </c>
      <c r="R24" s="133"/>
      <c r="S24" s="131">
        <f>SUM(Arkusz2!F16,O24)</f>
        <v>9</v>
      </c>
      <c r="T24" s="133"/>
      <c r="U24" s="131">
        <f>SUM(Arkusz2!F22,Q24)</f>
        <v>13</v>
      </c>
      <c r="V24" s="132"/>
    </row>
    <row r="25" spans="1:22" x14ac:dyDescent="0.25">
      <c r="C25" s="74" t="str">
        <f>Arkusz2!B5</f>
        <v>ARMENIA</v>
      </c>
      <c r="D25" s="75"/>
      <c r="E25" s="75"/>
      <c r="F25" s="75"/>
      <c r="G25" s="128">
        <f>Arkusz2!F5</f>
        <v>2</v>
      </c>
      <c r="H25" s="130"/>
      <c r="I25" s="128">
        <f>Arkusz2!F11</f>
        <v>2</v>
      </c>
      <c r="J25" s="130"/>
      <c r="K25" s="128">
        <f>SUM(Arkusz2!F17,-G25)</f>
        <v>1</v>
      </c>
      <c r="L25" s="130"/>
      <c r="M25" s="128">
        <f>SUM(Arkusz2!F23,-I25)</f>
        <v>1</v>
      </c>
      <c r="N25" s="130"/>
      <c r="O25" s="128">
        <f>Arkusz2!F29</f>
        <v>0</v>
      </c>
      <c r="P25" s="130"/>
      <c r="Q25" s="128">
        <f>Arkusz2!F35</f>
        <v>0</v>
      </c>
      <c r="R25" s="130"/>
      <c r="S25" s="128">
        <f>SUM(Arkusz2!F17,O25)</f>
        <v>3</v>
      </c>
      <c r="T25" s="130"/>
      <c r="U25" s="128">
        <f>SUM(Arkusz2!F23,Q25)</f>
        <v>3</v>
      </c>
      <c r="V25" s="129"/>
    </row>
    <row r="26" spans="1:22" x14ac:dyDescent="0.25">
      <c r="C26" s="134" t="str">
        <f>Arkusz2!B6</f>
        <v>IRAK</v>
      </c>
      <c r="D26" s="135"/>
      <c r="E26" s="135"/>
      <c r="F26" s="135"/>
      <c r="G26" s="131">
        <f>Arkusz2!F6</f>
        <v>6</v>
      </c>
      <c r="H26" s="133"/>
      <c r="I26" s="131">
        <f>Arkusz2!F12</f>
        <v>9</v>
      </c>
      <c r="J26" s="133"/>
      <c r="K26" s="131">
        <f>SUM(Arkusz2!F18,-G26)</f>
        <v>1</v>
      </c>
      <c r="L26" s="133"/>
      <c r="M26" s="131">
        <f>SUM(Arkusz2!F24,-I26)</f>
        <v>1</v>
      </c>
      <c r="N26" s="133"/>
      <c r="O26" s="131">
        <f>Arkusz2!F30</f>
        <v>0</v>
      </c>
      <c r="P26" s="133"/>
      <c r="Q26" s="131">
        <f>Arkusz2!F36</f>
        <v>0</v>
      </c>
      <c r="R26" s="133"/>
      <c r="S26" s="131">
        <f>SUM(Arkusz2!F18,O26)</f>
        <v>7</v>
      </c>
      <c r="T26" s="133"/>
      <c r="U26" s="131">
        <f>SUM(Arkusz2!F24,Q26)</f>
        <v>10</v>
      </c>
      <c r="V26" s="132"/>
    </row>
    <row r="27" spans="1:22" ht="15.75" thickBot="1" x14ac:dyDescent="0.3">
      <c r="C27" s="136" t="str">
        <f>Arkusz2!B7</f>
        <v>Pozostałe</v>
      </c>
      <c r="D27" s="137"/>
      <c r="E27" s="137"/>
      <c r="F27" s="137"/>
      <c r="G27" s="121">
        <f>Arkusz2!F7</f>
        <v>30</v>
      </c>
      <c r="H27" s="123"/>
      <c r="I27" s="121">
        <f>Arkusz2!F13</f>
        <v>34</v>
      </c>
      <c r="J27" s="123"/>
      <c r="K27" s="121">
        <f>SUM(Arkusz2!F19,-G27)</f>
        <v>13</v>
      </c>
      <c r="L27" s="123"/>
      <c r="M27" s="121">
        <f>SUM(Arkusz2!F25,-I27)</f>
        <v>14</v>
      </c>
      <c r="N27" s="123"/>
      <c r="O27" s="121">
        <f>Arkusz2!F31</f>
        <v>1</v>
      </c>
      <c r="P27" s="123"/>
      <c r="Q27" s="121">
        <f>Arkusz2!F37</f>
        <v>1</v>
      </c>
      <c r="R27" s="123"/>
      <c r="S27" s="121">
        <f>SUM(Arkusz2!F19,O27)</f>
        <v>44</v>
      </c>
      <c r="T27" s="123"/>
      <c r="U27" s="121">
        <f>SUM(Arkusz2!F25,Q27)</f>
        <v>49</v>
      </c>
      <c r="V27" s="122"/>
    </row>
    <row r="28" spans="1:22" ht="15.75" thickBot="1" x14ac:dyDescent="0.3">
      <c r="C28" s="164" t="s">
        <v>1</v>
      </c>
      <c r="D28" s="165"/>
      <c r="E28" s="165"/>
      <c r="F28" s="165"/>
      <c r="G28" s="209">
        <f>SUM(G22:G27)</f>
        <v>113</v>
      </c>
      <c r="H28" s="210"/>
      <c r="I28" s="209">
        <f>SUM(I22:I27)</f>
        <v>219</v>
      </c>
      <c r="J28" s="210"/>
      <c r="K28" s="209">
        <f>SUM(K22:K27)</f>
        <v>42</v>
      </c>
      <c r="L28" s="210"/>
      <c r="M28" s="209">
        <f>SUM(M22:M27)</f>
        <v>84</v>
      </c>
      <c r="N28" s="210"/>
      <c r="O28" s="209">
        <f>SUM(O22:O27)</f>
        <v>8</v>
      </c>
      <c r="P28" s="210"/>
      <c r="Q28" s="209">
        <f>SUM(Q22:Q27)</f>
        <v>22</v>
      </c>
      <c r="R28" s="210"/>
      <c r="S28" s="209">
        <f>SUM(S22:S27)</f>
        <v>163</v>
      </c>
      <c r="T28" s="210"/>
      <c r="U28" s="209">
        <f>SUM(U22:U27)</f>
        <v>325</v>
      </c>
      <c r="V28" s="234"/>
    </row>
    <row r="32" spans="1:22" x14ac:dyDescent="0.25">
      <c r="M32" s="12"/>
      <c r="N32" s="12"/>
      <c r="O32" s="12"/>
      <c r="P32" s="12"/>
      <c r="Q32" s="12"/>
      <c r="R32" s="12"/>
      <c r="S32" s="12"/>
    </row>
    <row r="33" spans="1:19" x14ac:dyDescent="0.25">
      <c r="M33" s="12"/>
      <c r="N33" s="12"/>
      <c r="O33" s="12"/>
      <c r="P33" s="12"/>
      <c r="Q33" s="12"/>
      <c r="R33" s="12"/>
      <c r="S33" s="12"/>
    </row>
    <row r="34" spans="1:19" x14ac:dyDescent="0.25">
      <c r="M34" s="12"/>
      <c r="N34" s="12"/>
      <c r="O34" s="12"/>
      <c r="P34" s="12"/>
      <c r="Q34" s="12"/>
      <c r="R34" s="12"/>
      <c r="S34" s="12"/>
    </row>
    <row r="35" spans="1:19" x14ac:dyDescent="0.25">
      <c r="M35" s="12"/>
      <c r="N35" s="12"/>
      <c r="O35" s="12"/>
      <c r="P35" s="12"/>
      <c r="Q35" s="12"/>
      <c r="R35" s="12"/>
      <c r="S35" s="12"/>
    </row>
    <row r="36" spans="1:19" x14ac:dyDescent="0.25">
      <c r="M36" s="12"/>
      <c r="N36" s="12"/>
      <c r="O36" s="12"/>
      <c r="P36" s="12"/>
      <c r="Q36" s="12"/>
      <c r="R36" s="12"/>
      <c r="S36" s="12"/>
    </row>
    <row r="37" spans="1:19" x14ac:dyDescent="0.25">
      <c r="M37" s="12"/>
      <c r="N37" s="12"/>
      <c r="O37" s="12"/>
      <c r="P37" s="12"/>
      <c r="Q37" s="12"/>
      <c r="R37" s="12"/>
      <c r="S37" s="12"/>
    </row>
    <row r="38" spans="1:19" x14ac:dyDescent="0.25">
      <c r="M38" s="12"/>
      <c r="N38" s="12"/>
      <c r="O38" s="12"/>
      <c r="P38" s="12"/>
      <c r="Q38" s="12"/>
      <c r="R38" s="12"/>
      <c r="S38" s="12"/>
    </row>
    <row r="39" spans="1:19" x14ac:dyDescent="0.25">
      <c r="M39" s="12"/>
      <c r="N39" s="12"/>
      <c r="O39" s="12"/>
      <c r="P39" s="12"/>
      <c r="Q39" s="12"/>
      <c r="R39" s="12"/>
      <c r="S39" s="12"/>
    </row>
    <row r="40" spans="1:19" x14ac:dyDescent="0.25">
      <c r="D40" s="208"/>
      <c r="E40" s="20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50" spans="1:26" ht="15.75" thickBot="1" x14ac:dyDescent="0.3"/>
    <row r="51" spans="1:26" x14ac:dyDescent="0.25">
      <c r="C51" s="124" t="s">
        <v>0</v>
      </c>
      <c r="D51" s="125"/>
      <c r="E51" s="125"/>
      <c r="F51" s="125"/>
      <c r="G51" s="193" t="str">
        <f>CONCATENATE(Arkusz18!C2," - ",Arkusz18!B2," r.")</f>
        <v>01.01.2018 - 30.09.2018 r.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4"/>
    </row>
    <row r="52" spans="1:26" x14ac:dyDescent="0.25">
      <c r="C52" s="126"/>
      <c r="D52" s="127"/>
      <c r="E52" s="127"/>
      <c r="F52" s="127"/>
      <c r="G52" s="127" t="s">
        <v>35</v>
      </c>
      <c r="H52" s="127"/>
      <c r="I52" s="127"/>
      <c r="J52" s="127"/>
      <c r="K52" s="127" t="s">
        <v>36</v>
      </c>
      <c r="L52" s="127"/>
      <c r="M52" s="127"/>
      <c r="N52" s="127"/>
      <c r="O52" s="127" t="s">
        <v>152</v>
      </c>
      <c r="P52" s="127"/>
      <c r="Q52" s="127"/>
      <c r="R52" s="127"/>
      <c r="S52" s="127" t="s">
        <v>60</v>
      </c>
      <c r="T52" s="127"/>
      <c r="U52" s="127"/>
      <c r="V52" s="237"/>
    </row>
    <row r="53" spans="1:26" x14ac:dyDescent="0.25">
      <c r="C53" s="126"/>
      <c r="D53" s="127"/>
      <c r="E53" s="127"/>
      <c r="F53" s="127"/>
      <c r="G53" s="231" t="s">
        <v>34</v>
      </c>
      <c r="H53" s="231"/>
      <c r="I53" s="127" t="s">
        <v>10</v>
      </c>
      <c r="J53" s="127"/>
      <c r="K53" s="231" t="s">
        <v>37</v>
      </c>
      <c r="L53" s="231"/>
      <c r="M53" s="127" t="s">
        <v>10</v>
      </c>
      <c r="N53" s="127"/>
      <c r="O53" s="231" t="s">
        <v>34</v>
      </c>
      <c r="P53" s="231"/>
      <c r="Q53" s="127" t="s">
        <v>10</v>
      </c>
      <c r="R53" s="127"/>
      <c r="S53" s="231" t="s">
        <v>34</v>
      </c>
      <c r="T53" s="231"/>
      <c r="U53" s="127" t="s">
        <v>10</v>
      </c>
      <c r="V53" s="237"/>
    </row>
    <row r="54" spans="1:26" x14ac:dyDescent="0.25">
      <c r="C54" s="134" t="str">
        <f>Arkusz3!B2</f>
        <v>ROSJA</v>
      </c>
      <c r="D54" s="135"/>
      <c r="E54" s="135"/>
      <c r="F54" s="135"/>
      <c r="G54" s="145">
        <f>Arkusz3!F2</f>
        <v>433</v>
      </c>
      <c r="H54" s="145"/>
      <c r="I54" s="145">
        <f>Arkusz3!F8</f>
        <v>1235</v>
      </c>
      <c r="J54" s="145"/>
      <c r="K54" s="145">
        <f>SUM(Arkusz3!F14,-G54)</f>
        <v>246</v>
      </c>
      <c r="L54" s="145"/>
      <c r="M54" s="145">
        <f>SUM(Arkusz3!F20,-I54)</f>
        <v>698</v>
      </c>
      <c r="N54" s="145"/>
      <c r="O54" s="145">
        <f>Arkusz3!F26</f>
        <v>45</v>
      </c>
      <c r="P54" s="145"/>
      <c r="Q54" s="145">
        <f>Arkusz3!F32</f>
        <v>129</v>
      </c>
      <c r="R54" s="145"/>
      <c r="S54" s="145">
        <f>SUM(Arkusz3!F14,O54)</f>
        <v>724</v>
      </c>
      <c r="T54" s="145"/>
      <c r="U54" s="145">
        <f>SUM(Arkusz3!F20,Q54)</f>
        <v>2062</v>
      </c>
      <c r="V54" s="238"/>
    </row>
    <row r="55" spans="1:26" x14ac:dyDescent="0.25">
      <c r="C55" s="74" t="str">
        <f>Arkusz3!B3</f>
        <v>UKRAINA</v>
      </c>
      <c r="D55" s="75"/>
      <c r="E55" s="75"/>
      <c r="F55" s="75"/>
      <c r="G55" s="230">
        <f>Arkusz3!F3</f>
        <v>133</v>
      </c>
      <c r="H55" s="230"/>
      <c r="I55" s="230">
        <f>Arkusz3!F9</f>
        <v>174</v>
      </c>
      <c r="J55" s="230"/>
      <c r="K55" s="230">
        <f>SUM(Arkusz3!F15,-G55)</f>
        <v>93</v>
      </c>
      <c r="L55" s="230"/>
      <c r="M55" s="230">
        <f>SUM(Arkusz3!F21,-I55)</f>
        <v>150</v>
      </c>
      <c r="N55" s="230"/>
      <c r="O55" s="230">
        <f>Arkusz3!F27</f>
        <v>6</v>
      </c>
      <c r="P55" s="230"/>
      <c r="Q55" s="230">
        <f>Arkusz3!F33</f>
        <v>6</v>
      </c>
      <c r="R55" s="230"/>
      <c r="S55" s="230">
        <f>SUM(Arkusz3!F15,O55)</f>
        <v>232</v>
      </c>
      <c r="T55" s="230"/>
      <c r="U55" s="230">
        <f>SUM(Arkusz3!F21,Q55)</f>
        <v>330</v>
      </c>
      <c r="V55" s="239"/>
    </row>
    <row r="56" spans="1:26" x14ac:dyDescent="0.25">
      <c r="C56" s="134" t="str">
        <f>Arkusz3!B4</f>
        <v>TADŻYKISTAN</v>
      </c>
      <c r="D56" s="135"/>
      <c r="E56" s="135"/>
      <c r="F56" s="135"/>
      <c r="G56" s="145">
        <f>Arkusz3!F4</f>
        <v>23</v>
      </c>
      <c r="H56" s="145"/>
      <c r="I56" s="145">
        <f>Arkusz3!F10</f>
        <v>45</v>
      </c>
      <c r="J56" s="145"/>
      <c r="K56" s="145">
        <f>SUM(Arkusz3!F16,-G56)</f>
        <v>26</v>
      </c>
      <c r="L56" s="145"/>
      <c r="M56" s="145">
        <f>SUM(Arkusz3!F22,-I56)</f>
        <v>83</v>
      </c>
      <c r="N56" s="145"/>
      <c r="O56" s="145">
        <f>Arkusz3!F28</f>
        <v>2</v>
      </c>
      <c r="P56" s="145"/>
      <c r="Q56" s="145">
        <f>Arkusz3!F34</f>
        <v>6</v>
      </c>
      <c r="R56" s="145"/>
      <c r="S56" s="145">
        <f>SUM(Arkusz3!F16,O56)</f>
        <v>51</v>
      </c>
      <c r="T56" s="145"/>
      <c r="U56" s="145">
        <f>SUM(Arkusz3!F22,Q56)</f>
        <v>134</v>
      </c>
      <c r="V56" s="238"/>
    </row>
    <row r="57" spans="1:26" x14ac:dyDescent="0.25">
      <c r="C57" s="74" t="str">
        <f>Arkusz3!B5</f>
        <v>ARMENIA</v>
      </c>
      <c r="D57" s="75"/>
      <c r="E57" s="75"/>
      <c r="F57" s="75"/>
      <c r="G57" s="230">
        <f>Arkusz3!F5</f>
        <v>18</v>
      </c>
      <c r="H57" s="230"/>
      <c r="I57" s="230">
        <f>Arkusz3!F11</f>
        <v>32</v>
      </c>
      <c r="J57" s="230"/>
      <c r="K57" s="230">
        <f>SUM(Arkusz3!F17,-G57)</f>
        <v>13</v>
      </c>
      <c r="L57" s="230"/>
      <c r="M57" s="230">
        <f>SUM(Arkusz3!F23,-I57)</f>
        <v>26</v>
      </c>
      <c r="N57" s="230"/>
      <c r="O57" s="230">
        <f>Arkusz3!F29</f>
        <v>0</v>
      </c>
      <c r="P57" s="230"/>
      <c r="Q57" s="230">
        <f>Arkusz3!F35</f>
        <v>0</v>
      </c>
      <c r="R57" s="230"/>
      <c r="S57" s="230">
        <f>SUM(Arkusz3!F17,O57)</f>
        <v>31</v>
      </c>
      <c r="T57" s="230"/>
      <c r="U57" s="230">
        <f>SUM(Arkusz3!F23,Q57)</f>
        <v>58</v>
      </c>
      <c r="V57" s="239"/>
    </row>
    <row r="58" spans="1:26" x14ac:dyDescent="0.25">
      <c r="C58" s="134" t="str">
        <f>Arkusz3!B6</f>
        <v>IRAK</v>
      </c>
      <c r="D58" s="135"/>
      <c r="E58" s="135"/>
      <c r="F58" s="135"/>
      <c r="G58" s="145">
        <f>Arkusz3!F6</f>
        <v>42</v>
      </c>
      <c r="H58" s="145"/>
      <c r="I58" s="145">
        <f>Arkusz3!F12</f>
        <v>55</v>
      </c>
      <c r="J58" s="145"/>
      <c r="K58" s="145">
        <f>SUM(Arkusz3!F18,-G58)</f>
        <v>2</v>
      </c>
      <c r="L58" s="145"/>
      <c r="M58" s="145">
        <f>SUM(Arkusz3!F24,-I58)</f>
        <v>2</v>
      </c>
      <c r="N58" s="145"/>
      <c r="O58" s="145">
        <f>Arkusz3!F30</f>
        <v>2</v>
      </c>
      <c r="P58" s="145"/>
      <c r="Q58" s="145">
        <f>Arkusz3!F36</f>
        <v>4</v>
      </c>
      <c r="R58" s="145"/>
      <c r="S58" s="145">
        <f>SUM(Arkusz3!F18,O58)</f>
        <v>46</v>
      </c>
      <c r="T58" s="145"/>
      <c r="U58" s="145">
        <f>SUM(Arkusz3!F24,Q58)</f>
        <v>61</v>
      </c>
      <c r="V58" s="238"/>
    </row>
    <row r="59" spans="1:26" ht="15.75" thickBot="1" x14ac:dyDescent="0.3">
      <c r="C59" s="136" t="str">
        <f>Arkusz3!B7</f>
        <v>Pozostałe</v>
      </c>
      <c r="D59" s="137"/>
      <c r="E59" s="137"/>
      <c r="F59" s="137"/>
      <c r="G59" s="232">
        <f>Arkusz3!F7</f>
        <v>245</v>
      </c>
      <c r="H59" s="232"/>
      <c r="I59" s="232">
        <f>Arkusz3!F13</f>
        <v>312</v>
      </c>
      <c r="J59" s="232"/>
      <c r="K59" s="232">
        <f>SUM(Arkusz3!F19,-G59)</f>
        <v>90</v>
      </c>
      <c r="L59" s="232"/>
      <c r="M59" s="232">
        <f>SUM(Arkusz3!F25,-I59)</f>
        <v>126</v>
      </c>
      <c r="N59" s="232"/>
      <c r="O59" s="232">
        <f>Arkusz3!F31</f>
        <v>12</v>
      </c>
      <c r="P59" s="232"/>
      <c r="Q59" s="232">
        <f>Arkusz3!F37</f>
        <v>15</v>
      </c>
      <c r="R59" s="232"/>
      <c r="S59" s="232">
        <f>SUM(Arkusz3!F19,O59)</f>
        <v>347</v>
      </c>
      <c r="T59" s="232"/>
      <c r="U59" s="232">
        <f>SUM(Arkusz3!F25,Q59)</f>
        <v>453</v>
      </c>
      <c r="V59" s="233"/>
    </row>
    <row r="60" spans="1:26" x14ac:dyDescent="0.25">
      <c r="C60" s="138" t="s">
        <v>1</v>
      </c>
      <c r="D60" s="139"/>
      <c r="E60" s="139"/>
      <c r="F60" s="139"/>
      <c r="G60" s="146">
        <f>SUM(G54:G59)</f>
        <v>894</v>
      </c>
      <c r="H60" s="146"/>
      <c r="I60" s="146">
        <f>SUM(I54:I59)</f>
        <v>1853</v>
      </c>
      <c r="J60" s="146"/>
      <c r="K60" s="146">
        <f>SUM(K54:K59)</f>
        <v>470</v>
      </c>
      <c r="L60" s="146"/>
      <c r="M60" s="146">
        <f>SUM(M54:M59)</f>
        <v>1085</v>
      </c>
      <c r="N60" s="146"/>
      <c r="O60" s="146">
        <f>SUM(O54:O59)</f>
        <v>67</v>
      </c>
      <c r="P60" s="146"/>
      <c r="Q60" s="146">
        <f>SUM(Q54:Q59)</f>
        <v>160</v>
      </c>
      <c r="R60" s="146"/>
      <c r="S60" s="146">
        <f>SUM(S54:S59)</f>
        <v>1431</v>
      </c>
      <c r="T60" s="146"/>
      <c r="U60" s="146">
        <f>SUM(U54:U59)</f>
        <v>3098</v>
      </c>
      <c r="V60" s="147"/>
    </row>
    <row r="61" spans="1:26" x14ac:dyDescent="0.25">
      <c r="A61" s="4"/>
      <c r="B61" s="13"/>
      <c r="C61" s="14"/>
      <c r="D61" s="14"/>
      <c r="E61" s="14"/>
      <c r="F61" s="1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3"/>
    </row>
    <row r="62" spans="1:26" ht="15" customHeight="1" x14ac:dyDescent="0.25">
      <c r="A62" s="140" t="s">
        <v>159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</row>
    <row r="63" spans="1:26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7"/>
      <c r="Z63" s="16"/>
    </row>
    <row r="67" spans="4:26" x14ac:dyDescent="0.25">
      <c r="M67" s="12"/>
      <c r="N67" s="12"/>
      <c r="O67" s="12"/>
      <c r="P67" s="12"/>
      <c r="Q67" s="12"/>
      <c r="R67" s="12"/>
      <c r="S67" s="12"/>
    </row>
    <row r="68" spans="4:26" x14ac:dyDescent="0.25">
      <c r="M68" s="12"/>
      <c r="N68" s="12"/>
      <c r="O68" s="12"/>
      <c r="P68" s="12"/>
      <c r="Q68" s="12"/>
      <c r="R68" s="12"/>
      <c r="S68" s="12"/>
    </row>
    <row r="69" spans="4:26" x14ac:dyDescent="0.25">
      <c r="M69" s="12"/>
      <c r="N69" s="12"/>
      <c r="O69" s="12"/>
      <c r="P69" s="12"/>
      <c r="Q69" s="12"/>
      <c r="R69" s="12"/>
      <c r="S69" s="12"/>
    </row>
    <row r="70" spans="4:26" x14ac:dyDescent="0.25">
      <c r="M70" s="12"/>
      <c r="N70" s="12"/>
      <c r="O70" s="12"/>
      <c r="P70" s="12"/>
      <c r="Q70" s="12"/>
      <c r="R70" s="12"/>
      <c r="S70" s="12"/>
    </row>
    <row r="71" spans="4:26" x14ac:dyDescent="0.25">
      <c r="M71" s="12"/>
      <c r="N71" s="12"/>
      <c r="O71" s="12"/>
      <c r="P71" s="12"/>
      <c r="Q71" s="12"/>
      <c r="R71" s="12"/>
      <c r="S71" s="12"/>
    </row>
    <row r="72" spans="4:26" x14ac:dyDescent="0.25">
      <c r="M72" s="12"/>
      <c r="N72" s="12"/>
      <c r="O72" s="12"/>
      <c r="P72" s="12"/>
      <c r="Q72" s="12"/>
      <c r="R72" s="12"/>
      <c r="S72" s="12"/>
    </row>
    <row r="73" spans="4:26" x14ac:dyDescent="0.25">
      <c r="M73" s="12"/>
      <c r="N73" s="12"/>
      <c r="O73" s="12"/>
      <c r="P73" s="12"/>
      <c r="Q73" s="12"/>
      <c r="R73" s="12"/>
      <c r="S73" s="12"/>
    </row>
    <row r="74" spans="4:26" x14ac:dyDescent="0.25">
      <c r="M74" s="12"/>
      <c r="N74" s="12"/>
      <c r="O74" s="12"/>
      <c r="P74" s="12"/>
      <c r="Q74" s="12"/>
      <c r="R74" s="12"/>
      <c r="S74" s="12"/>
    </row>
    <row r="75" spans="4:26" x14ac:dyDescent="0.25">
      <c r="D75" s="208"/>
      <c r="E75" s="208"/>
    </row>
    <row r="80" spans="4:26" x14ac:dyDescent="0.25">
      <c r="V80" s="18"/>
      <c r="W80" s="18"/>
      <c r="X80" s="18"/>
      <c r="Y80" s="19"/>
      <c r="Z80" s="18"/>
    </row>
    <row r="81" spans="1:26" x14ac:dyDescent="0.25">
      <c r="V81" s="18"/>
      <c r="W81" s="18"/>
      <c r="X81" s="18"/>
      <c r="Y81" s="19"/>
      <c r="Z81" s="18"/>
    </row>
    <row r="82" spans="1:26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18"/>
      <c r="W82" s="18"/>
      <c r="X82" s="18"/>
      <c r="Y82" s="19"/>
      <c r="Z82" s="18"/>
    </row>
    <row r="83" spans="1:26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18"/>
      <c r="W83" s="18"/>
      <c r="X83" s="18"/>
      <c r="Y83" s="19"/>
      <c r="Z83" s="18"/>
    </row>
    <row r="84" spans="1:26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18"/>
      <c r="W84" s="18"/>
      <c r="X84" s="18"/>
      <c r="Y84" s="19"/>
      <c r="Z84" s="18"/>
    </row>
    <row r="85" spans="1:26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18"/>
      <c r="W85" s="18"/>
      <c r="X85" s="18"/>
      <c r="Y85" s="19"/>
      <c r="Z85" s="18"/>
    </row>
    <row r="86" spans="1:26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18"/>
      <c r="W86" s="18"/>
      <c r="X86" s="18"/>
      <c r="Y86" s="19"/>
      <c r="Z86" s="18"/>
    </row>
    <row r="87" spans="1:26" x14ac:dyDescent="0.25">
      <c r="A87" s="227" t="s">
        <v>131</v>
      </c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</row>
    <row r="88" spans="1:26" x14ac:dyDescent="0.25">
      <c r="A88" s="227"/>
      <c r="B88" s="227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</row>
    <row r="89" spans="1:26" x14ac:dyDescent="0.25">
      <c r="A89" s="227"/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</row>
    <row r="90" spans="1:26" x14ac:dyDescent="0.25">
      <c r="A90" s="227"/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</row>
    <row r="91" spans="1:26" x14ac:dyDescent="0.25">
      <c r="A91" s="227"/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</row>
    <row r="92" spans="1:26" x14ac:dyDescent="0.25">
      <c r="A92" s="227"/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</row>
    <row r="93" spans="1:26" x14ac:dyDescent="0.25">
      <c r="A93" s="227"/>
      <c r="B93" s="227"/>
      <c r="C93" s="227"/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</row>
    <row r="94" spans="1:26" x14ac:dyDescent="0.25">
      <c r="A94" s="227"/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</row>
    <row r="95" spans="1:26" x14ac:dyDescent="0.25">
      <c r="A95" s="22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</row>
    <row r="96" spans="1:26" x14ac:dyDescent="0.25">
      <c r="A96" s="227"/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</row>
    <row r="101" spans="1:21" x14ac:dyDescent="0.25">
      <c r="A101" s="150" t="s">
        <v>75</v>
      </c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</row>
    <row r="102" spans="1:2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4" spans="1:21" ht="15.75" thickBot="1" x14ac:dyDescent="0.3"/>
    <row r="105" spans="1:21" x14ac:dyDescent="0.25">
      <c r="A105" s="224" t="str">
        <f>CONCATENATE(Arkusz18!C2," - ",Arkusz18!B2," r.")</f>
        <v>01.01.2018 - 30.09.2018 r.</v>
      </c>
      <c r="B105" s="225"/>
      <c r="C105" s="225"/>
      <c r="D105" s="225"/>
      <c r="E105" s="225"/>
      <c r="F105" s="225"/>
      <c r="G105" s="225"/>
      <c r="H105" s="225"/>
      <c r="I105" s="226"/>
      <c r="M105" s="224" t="str">
        <f>CONCATENATE(Arkusz18!C2," - ",Arkusz18!B2," r.")</f>
        <v>01.01.2018 - 30.09.2018 r.</v>
      </c>
      <c r="N105" s="225"/>
      <c r="O105" s="225"/>
      <c r="P105" s="225"/>
      <c r="Q105" s="225"/>
      <c r="R105" s="225"/>
      <c r="S105" s="225"/>
      <c r="T105" s="225"/>
      <c r="U105" s="226"/>
    </row>
    <row r="106" spans="1:21" ht="15" customHeight="1" x14ac:dyDescent="0.25">
      <c r="A106" s="218" t="s">
        <v>61</v>
      </c>
      <c r="B106" s="219"/>
      <c r="C106" s="220"/>
      <c r="D106" s="200" t="s">
        <v>62</v>
      </c>
      <c r="E106" s="201"/>
      <c r="F106" s="200" t="s">
        <v>63</v>
      </c>
      <c r="G106" s="201"/>
      <c r="H106" s="200" t="s">
        <v>59</v>
      </c>
      <c r="I106" s="228"/>
      <c r="M106" s="218" t="s">
        <v>61</v>
      </c>
      <c r="N106" s="219"/>
      <c r="O106" s="220"/>
      <c r="P106" s="200" t="s">
        <v>64</v>
      </c>
      <c r="Q106" s="201"/>
      <c r="R106" s="200" t="s">
        <v>63</v>
      </c>
      <c r="S106" s="201"/>
      <c r="T106" s="200" t="s">
        <v>59</v>
      </c>
      <c r="U106" s="228"/>
    </row>
    <row r="107" spans="1:21" ht="46.5" customHeight="1" x14ac:dyDescent="0.25">
      <c r="A107" s="221"/>
      <c r="B107" s="222"/>
      <c r="C107" s="223"/>
      <c r="D107" s="202"/>
      <c r="E107" s="203"/>
      <c r="F107" s="202"/>
      <c r="G107" s="203"/>
      <c r="H107" s="202"/>
      <c r="I107" s="229"/>
      <c r="M107" s="221"/>
      <c r="N107" s="222"/>
      <c r="O107" s="223"/>
      <c r="P107" s="202"/>
      <c r="Q107" s="203"/>
      <c r="R107" s="202"/>
      <c r="S107" s="203"/>
      <c r="T107" s="202"/>
      <c r="U107" s="229"/>
    </row>
    <row r="108" spans="1:21" ht="15" customHeight="1" x14ac:dyDescent="0.25">
      <c r="A108" s="104" t="str">
        <f>Arkusz4!B2</f>
        <v>NIEMCY</v>
      </c>
      <c r="B108" s="105"/>
      <c r="C108" s="105"/>
      <c r="D108" s="106">
        <f>Arkusz4!C2</f>
        <v>1615</v>
      </c>
      <c r="E108" s="106"/>
      <c r="F108" s="106">
        <f>Arkusz4!D2</f>
        <v>1496</v>
      </c>
      <c r="G108" s="106"/>
      <c r="H108" s="106">
        <f>Arkusz4!E2</f>
        <v>529</v>
      </c>
      <c r="I108" s="106"/>
      <c r="M108" s="104" t="str">
        <f>Arkusz5!B2</f>
        <v>NIEMCY</v>
      </c>
      <c r="N108" s="105"/>
      <c r="O108" s="105"/>
      <c r="P108" s="106">
        <f>Arkusz5!C2</f>
        <v>45</v>
      </c>
      <c r="Q108" s="106"/>
      <c r="R108" s="106">
        <f>Arkusz5!D2</f>
        <v>28</v>
      </c>
      <c r="S108" s="106"/>
      <c r="T108" s="106">
        <f>Arkusz5!E2</f>
        <v>15</v>
      </c>
      <c r="U108" s="107"/>
    </row>
    <row r="109" spans="1:21" ht="15" customHeight="1" x14ac:dyDescent="0.25">
      <c r="A109" s="152" t="str">
        <f>Arkusz4!B3</f>
        <v>FRANCJA</v>
      </c>
      <c r="B109" s="153"/>
      <c r="C109" s="153"/>
      <c r="D109" s="103">
        <f>Arkusz4!C3</f>
        <v>1123</v>
      </c>
      <c r="E109" s="103"/>
      <c r="F109" s="103">
        <f>Arkusz4!D3</f>
        <v>842</v>
      </c>
      <c r="G109" s="103"/>
      <c r="H109" s="103">
        <f>Arkusz4!E3</f>
        <v>25</v>
      </c>
      <c r="I109" s="103"/>
      <c r="M109" s="152" t="str">
        <f>Arkusz5!B3</f>
        <v>FRANCJA</v>
      </c>
      <c r="N109" s="153"/>
      <c r="O109" s="153"/>
      <c r="P109" s="103">
        <f>Arkusz5!C3</f>
        <v>16</v>
      </c>
      <c r="Q109" s="103"/>
      <c r="R109" s="103">
        <f>Arkusz5!D3</f>
        <v>3</v>
      </c>
      <c r="S109" s="103"/>
      <c r="T109" s="103">
        <f>Arkusz5!E3</f>
        <v>1</v>
      </c>
      <c r="U109" s="108"/>
    </row>
    <row r="110" spans="1:21" ht="15" customHeight="1" x14ac:dyDescent="0.25">
      <c r="A110" s="104" t="str">
        <f>Arkusz4!B4</f>
        <v>NIDERLANDY</v>
      </c>
      <c r="B110" s="105"/>
      <c r="C110" s="105"/>
      <c r="D110" s="106">
        <f>Arkusz4!C4</f>
        <v>127</v>
      </c>
      <c r="E110" s="106"/>
      <c r="F110" s="106">
        <f>Arkusz4!D4</f>
        <v>129</v>
      </c>
      <c r="G110" s="106"/>
      <c r="H110" s="106">
        <f>Arkusz4!E4</f>
        <v>42</v>
      </c>
      <c r="I110" s="106"/>
      <c r="M110" s="104" t="str">
        <f>Arkusz5!B4</f>
        <v>GRECJA</v>
      </c>
      <c r="N110" s="105"/>
      <c r="O110" s="105"/>
      <c r="P110" s="106">
        <f>Arkusz5!C4</f>
        <v>14</v>
      </c>
      <c r="Q110" s="106"/>
      <c r="R110" s="106">
        <f>Arkusz5!D4</f>
        <v>2</v>
      </c>
      <c r="S110" s="106"/>
      <c r="T110" s="106">
        <f>Arkusz5!E4</f>
        <v>0</v>
      </c>
      <c r="U110" s="107"/>
    </row>
    <row r="111" spans="1:21" ht="15" customHeight="1" x14ac:dyDescent="0.25">
      <c r="A111" s="152" t="str">
        <f>Arkusz4!B5</f>
        <v>SZWECJA</v>
      </c>
      <c r="B111" s="153"/>
      <c r="C111" s="153"/>
      <c r="D111" s="103">
        <f>Arkusz4!C5</f>
        <v>95</v>
      </c>
      <c r="E111" s="103"/>
      <c r="F111" s="103">
        <f>Arkusz4!D5</f>
        <v>83</v>
      </c>
      <c r="G111" s="103"/>
      <c r="H111" s="103">
        <f>Arkusz4!E5</f>
        <v>25</v>
      </c>
      <c r="I111" s="103"/>
      <c r="M111" s="152" t="str">
        <f>Arkusz5!B5</f>
        <v>LITWA</v>
      </c>
      <c r="N111" s="153"/>
      <c r="O111" s="153"/>
      <c r="P111" s="103">
        <f>Arkusz5!C5</f>
        <v>11</v>
      </c>
      <c r="Q111" s="103"/>
      <c r="R111" s="103">
        <f>Arkusz5!D5</f>
        <v>7</v>
      </c>
      <c r="S111" s="103"/>
      <c r="T111" s="103">
        <f>Arkusz5!E5</f>
        <v>1</v>
      </c>
      <c r="U111" s="108"/>
    </row>
    <row r="112" spans="1:21" ht="15" customHeight="1" x14ac:dyDescent="0.25">
      <c r="A112" s="104" t="str">
        <f>Arkusz4!B6</f>
        <v>BELGIA</v>
      </c>
      <c r="B112" s="105"/>
      <c r="C112" s="105"/>
      <c r="D112" s="106">
        <f>Arkusz4!C6</f>
        <v>88</v>
      </c>
      <c r="E112" s="106"/>
      <c r="F112" s="106">
        <f>Arkusz4!D6</f>
        <v>58</v>
      </c>
      <c r="G112" s="106"/>
      <c r="H112" s="106">
        <f>Arkusz4!E6</f>
        <v>12</v>
      </c>
      <c r="I112" s="106"/>
      <c r="M112" s="104" t="str">
        <f>Arkusz5!B6</f>
        <v>WŁOCHY</v>
      </c>
      <c r="N112" s="105"/>
      <c r="O112" s="105"/>
      <c r="P112" s="106">
        <f>Arkusz5!C6</f>
        <v>10</v>
      </c>
      <c r="Q112" s="106"/>
      <c r="R112" s="106">
        <f>Arkusz5!D6</f>
        <v>1</v>
      </c>
      <c r="S112" s="106"/>
      <c r="T112" s="106">
        <f>Arkusz5!E6</f>
        <v>1</v>
      </c>
      <c r="U112" s="107"/>
    </row>
    <row r="113" spans="1:26" ht="15" customHeight="1" thickBot="1" x14ac:dyDescent="0.3">
      <c r="A113" s="204" t="str">
        <f>Arkusz4!B7</f>
        <v>Pozostałe</v>
      </c>
      <c r="B113" s="205"/>
      <c r="C113" s="205"/>
      <c r="D113" s="148">
        <f>Arkusz4!C7</f>
        <v>305</v>
      </c>
      <c r="E113" s="148"/>
      <c r="F113" s="148">
        <f>Arkusz4!D7</f>
        <v>233</v>
      </c>
      <c r="G113" s="148"/>
      <c r="H113" s="148">
        <f>Arkusz4!E7</f>
        <v>74</v>
      </c>
      <c r="I113" s="148"/>
      <c r="M113" s="204" t="str">
        <f>Arkusz5!B7</f>
        <v>Pozostałe</v>
      </c>
      <c r="N113" s="205"/>
      <c r="O113" s="205"/>
      <c r="P113" s="148">
        <f>Arkusz5!C7</f>
        <v>44</v>
      </c>
      <c r="Q113" s="148"/>
      <c r="R113" s="148">
        <f>Arkusz5!D7</f>
        <v>17</v>
      </c>
      <c r="S113" s="148"/>
      <c r="T113" s="148">
        <f>Arkusz5!E7</f>
        <v>13</v>
      </c>
      <c r="U113" s="151"/>
    </row>
    <row r="114" spans="1:26" ht="15.75" thickBot="1" x14ac:dyDescent="0.3">
      <c r="A114" s="206" t="s">
        <v>77</v>
      </c>
      <c r="B114" s="207"/>
      <c r="C114" s="207"/>
      <c r="D114" s="196">
        <f>SUM(D108:E113)</f>
        <v>3353</v>
      </c>
      <c r="E114" s="196"/>
      <c r="F114" s="196">
        <f>SUM(F108:G113)</f>
        <v>2841</v>
      </c>
      <c r="G114" s="196"/>
      <c r="H114" s="196">
        <f>SUM(H108:I113)</f>
        <v>707</v>
      </c>
      <c r="I114" s="197"/>
      <c r="M114" s="206" t="s">
        <v>77</v>
      </c>
      <c r="N114" s="207"/>
      <c r="O114" s="207"/>
      <c r="P114" s="196">
        <f>SUM(P108:Q113)</f>
        <v>140</v>
      </c>
      <c r="Q114" s="196"/>
      <c r="R114" s="196">
        <f t="shared" ref="R114" si="0">SUM(R108:S113)</f>
        <v>58</v>
      </c>
      <c r="S114" s="196"/>
      <c r="T114" s="196">
        <f>SUM(T108:U113)</f>
        <v>31</v>
      </c>
      <c r="U114" s="197"/>
    </row>
    <row r="116" spans="1:26" x14ac:dyDescent="0.25">
      <c r="A116" s="149" t="s">
        <v>131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</row>
    <row r="117" spans="1:26" x14ac:dyDescent="0.25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</row>
    <row r="118" spans="1:26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</row>
    <row r="119" spans="1:26" x14ac:dyDescent="0.25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</row>
    <row r="120" spans="1:26" x14ac:dyDescent="0.25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</row>
    <row r="121" spans="1:26" x14ac:dyDescent="0.25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</row>
    <row r="122" spans="1:26" x14ac:dyDescent="0.25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</row>
    <row r="123" spans="1:26" x14ac:dyDescent="0.25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</row>
    <row r="125" spans="1:26" ht="15" customHeight="1" x14ac:dyDescent="0.25">
      <c r="A125" s="140" t="s">
        <v>76</v>
      </c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</row>
    <row r="126" spans="1:26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spans="1:26" x14ac:dyDescent="0.25">
      <c r="A127" s="150" t="s">
        <v>157</v>
      </c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</row>
    <row r="128" spans="1:26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1:21" ht="15.75" thickBot="1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 x14ac:dyDescent="0.25">
      <c r="C130" s="143" t="s">
        <v>0</v>
      </c>
      <c r="D130" s="144"/>
      <c r="E130" s="144"/>
      <c r="F130" s="144"/>
      <c r="G130" s="193" t="str">
        <f>CONCATENATE(Arkusz18!A2," - ",Arkusz18!B2," r.")</f>
        <v>01.09.2018 - 30.09.2018 r.</v>
      </c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4"/>
    </row>
    <row r="131" spans="1:21" ht="72" customHeight="1" x14ac:dyDescent="0.25">
      <c r="C131" s="198"/>
      <c r="D131" s="199"/>
      <c r="E131" s="199"/>
      <c r="F131" s="199"/>
      <c r="G131" s="91" t="s">
        <v>65</v>
      </c>
      <c r="H131" s="92"/>
      <c r="I131" s="93"/>
      <c r="J131" s="91" t="s">
        <v>66</v>
      </c>
      <c r="K131" s="92"/>
      <c r="L131" s="93"/>
      <c r="M131" s="91" t="s">
        <v>67</v>
      </c>
      <c r="N131" s="92"/>
      <c r="O131" s="93"/>
      <c r="P131" s="91" t="s">
        <v>79</v>
      </c>
      <c r="Q131" s="92"/>
      <c r="R131" s="93"/>
      <c r="S131" s="91" t="s">
        <v>68</v>
      </c>
      <c r="T131" s="92"/>
      <c r="U131" s="195"/>
    </row>
    <row r="132" spans="1:21" x14ac:dyDescent="0.25">
      <c r="C132" s="184" t="str">
        <f>Arkusz6!B2</f>
        <v>ROSJA</v>
      </c>
      <c r="D132" s="185"/>
      <c r="E132" s="185"/>
      <c r="F132" s="185"/>
      <c r="G132" s="102">
        <f>Arkusz6!C2</f>
        <v>2</v>
      </c>
      <c r="H132" s="102"/>
      <c r="I132" s="102"/>
      <c r="J132" s="102">
        <f>Arkusz6!D2</f>
        <v>7</v>
      </c>
      <c r="K132" s="102"/>
      <c r="L132" s="102"/>
      <c r="M132" s="102">
        <f>Arkusz6!E2</f>
        <v>0</v>
      </c>
      <c r="N132" s="102"/>
      <c r="O132" s="102"/>
      <c r="P132" s="102">
        <f>Arkusz6!F2</f>
        <v>69</v>
      </c>
      <c r="Q132" s="102"/>
      <c r="R132" s="102"/>
      <c r="S132" s="102">
        <f>Arkusz6!G2</f>
        <v>186</v>
      </c>
      <c r="T132" s="102"/>
      <c r="U132" s="102"/>
    </row>
    <row r="133" spans="1:21" ht="15" customHeight="1" x14ac:dyDescent="0.25">
      <c r="C133" s="154" t="str">
        <f>Arkusz6!B3</f>
        <v>UKRAINA</v>
      </c>
      <c r="D133" s="155"/>
      <c r="E133" s="155"/>
      <c r="F133" s="155"/>
      <c r="G133" s="111">
        <f>Arkusz6!C3</f>
        <v>1</v>
      </c>
      <c r="H133" s="111"/>
      <c r="I133" s="111"/>
      <c r="J133" s="111">
        <f>Arkusz6!D3</f>
        <v>0</v>
      </c>
      <c r="K133" s="111"/>
      <c r="L133" s="111"/>
      <c r="M133" s="111">
        <f>Arkusz6!E3</f>
        <v>0</v>
      </c>
      <c r="N133" s="111"/>
      <c r="O133" s="111"/>
      <c r="P133" s="111">
        <f>Arkusz6!F3</f>
        <v>33</v>
      </c>
      <c r="Q133" s="111"/>
      <c r="R133" s="111"/>
      <c r="S133" s="111">
        <f>Arkusz6!G3</f>
        <v>4</v>
      </c>
      <c r="T133" s="111"/>
      <c r="U133" s="111"/>
    </row>
    <row r="134" spans="1:21" ht="15" customHeight="1" x14ac:dyDescent="0.25">
      <c r="C134" s="184" t="str">
        <f>Arkusz6!B4</f>
        <v>GRUZJA</v>
      </c>
      <c r="D134" s="185"/>
      <c r="E134" s="185"/>
      <c r="F134" s="185"/>
      <c r="G134" s="102">
        <f>Arkusz6!C4</f>
        <v>0</v>
      </c>
      <c r="H134" s="102"/>
      <c r="I134" s="102"/>
      <c r="J134" s="102">
        <f>Arkusz6!D4</f>
        <v>0</v>
      </c>
      <c r="K134" s="102"/>
      <c r="L134" s="102"/>
      <c r="M134" s="102">
        <f>Arkusz6!E4</f>
        <v>0</v>
      </c>
      <c r="N134" s="102"/>
      <c r="O134" s="102"/>
      <c r="P134" s="102">
        <f>Arkusz6!F4</f>
        <v>11</v>
      </c>
      <c r="Q134" s="102"/>
      <c r="R134" s="102"/>
      <c r="S134" s="102">
        <f>Arkusz6!G4</f>
        <v>1</v>
      </c>
      <c r="T134" s="102"/>
      <c r="U134" s="102"/>
    </row>
    <row r="135" spans="1:21" ht="15" customHeight="1" x14ac:dyDescent="0.25">
      <c r="C135" s="154" t="str">
        <f>Arkusz6!B5</f>
        <v>TADŻYKISTAN</v>
      </c>
      <c r="D135" s="155"/>
      <c r="E135" s="155"/>
      <c r="F135" s="155"/>
      <c r="G135" s="111">
        <f>Arkusz6!C5</f>
        <v>0</v>
      </c>
      <c r="H135" s="111"/>
      <c r="I135" s="111"/>
      <c r="J135" s="111">
        <f>Arkusz6!D5</f>
        <v>0</v>
      </c>
      <c r="K135" s="111"/>
      <c r="L135" s="111"/>
      <c r="M135" s="111">
        <f>Arkusz6!E5</f>
        <v>0</v>
      </c>
      <c r="N135" s="111"/>
      <c r="O135" s="111"/>
      <c r="P135" s="111">
        <f>Arkusz6!F5</f>
        <v>8</v>
      </c>
      <c r="Q135" s="111"/>
      <c r="R135" s="111"/>
      <c r="S135" s="111">
        <f>Arkusz6!G5</f>
        <v>0</v>
      </c>
      <c r="T135" s="111"/>
      <c r="U135" s="111"/>
    </row>
    <row r="136" spans="1:21" ht="15" customHeight="1" x14ac:dyDescent="0.25">
      <c r="C136" s="184" t="str">
        <f>Arkusz6!B6</f>
        <v>TURKMENISTAN</v>
      </c>
      <c r="D136" s="185"/>
      <c r="E136" s="185"/>
      <c r="F136" s="185"/>
      <c r="G136" s="102">
        <f>Arkusz6!C6</f>
        <v>8</v>
      </c>
      <c r="H136" s="102"/>
      <c r="I136" s="102"/>
      <c r="J136" s="102">
        <f>Arkusz6!D6</f>
        <v>0</v>
      </c>
      <c r="K136" s="102"/>
      <c r="L136" s="102"/>
      <c r="M136" s="102">
        <f>Arkusz6!E6</f>
        <v>0</v>
      </c>
      <c r="N136" s="102"/>
      <c r="O136" s="102"/>
      <c r="P136" s="102">
        <f>Arkusz6!F6</f>
        <v>0</v>
      </c>
      <c r="Q136" s="102"/>
      <c r="R136" s="102"/>
      <c r="S136" s="102">
        <f>Arkusz6!G6</f>
        <v>0</v>
      </c>
      <c r="T136" s="102"/>
      <c r="U136" s="102"/>
    </row>
    <row r="137" spans="1:21" ht="15" customHeight="1" thickBot="1" x14ac:dyDescent="0.3">
      <c r="C137" s="191" t="str">
        <f>Arkusz6!B7</f>
        <v>Pozostałe</v>
      </c>
      <c r="D137" s="192"/>
      <c r="E137" s="192"/>
      <c r="F137" s="192"/>
      <c r="G137" s="110">
        <f>Arkusz6!C7</f>
        <v>4</v>
      </c>
      <c r="H137" s="110"/>
      <c r="I137" s="110"/>
      <c r="J137" s="110">
        <f>Arkusz6!D7</f>
        <v>5</v>
      </c>
      <c r="K137" s="110"/>
      <c r="L137" s="110"/>
      <c r="M137" s="110">
        <f>Arkusz6!E7</f>
        <v>0</v>
      </c>
      <c r="N137" s="110"/>
      <c r="O137" s="110"/>
      <c r="P137" s="110">
        <f>Arkusz6!F7</f>
        <v>21</v>
      </c>
      <c r="Q137" s="110"/>
      <c r="R137" s="110"/>
      <c r="S137" s="110">
        <f>Arkusz6!G7</f>
        <v>26</v>
      </c>
      <c r="T137" s="110"/>
      <c r="U137" s="110"/>
    </row>
    <row r="138" spans="1:21" ht="15.75" thickBot="1" x14ac:dyDescent="0.3">
      <c r="C138" s="187" t="s">
        <v>1</v>
      </c>
      <c r="D138" s="188"/>
      <c r="E138" s="188"/>
      <c r="F138" s="188"/>
      <c r="G138" s="89">
        <f>SUM(G132:I137)</f>
        <v>15</v>
      </c>
      <c r="H138" s="89"/>
      <c r="I138" s="89"/>
      <c r="J138" s="89">
        <f t="shared" ref="J138" si="1">SUM(J132:L137)</f>
        <v>12</v>
      </c>
      <c r="K138" s="89"/>
      <c r="L138" s="89"/>
      <c r="M138" s="89">
        <f t="shared" ref="M138" si="2">SUM(M132:O137)</f>
        <v>0</v>
      </c>
      <c r="N138" s="89"/>
      <c r="O138" s="89"/>
      <c r="P138" s="89">
        <f t="shared" ref="P138" si="3">SUM(P132:R137)</f>
        <v>142</v>
      </c>
      <c r="Q138" s="89"/>
      <c r="R138" s="89"/>
      <c r="S138" s="89">
        <f>SUM(S132:U137)</f>
        <v>217</v>
      </c>
      <c r="T138" s="89"/>
      <c r="U138" s="90"/>
    </row>
    <row r="141" spans="1:21" ht="15.75" thickBot="1" x14ac:dyDescent="0.3"/>
    <row r="142" spans="1:21" ht="15" customHeight="1" x14ac:dyDescent="0.25">
      <c r="C142" s="143" t="s">
        <v>0</v>
      </c>
      <c r="D142" s="144"/>
      <c r="E142" s="144"/>
      <c r="F142" s="144"/>
      <c r="G142" s="193" t="str">
        <f>CONCATENATE(Arkusz18!C2," - ",Arkusz18!B2," r.")</f>
        <v>01.01.2018 - 30.09.2018 r.</v>
      </c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4"/>
    </row>
    <row r="143" spans="1:21" ht="70.5" customHeight="1" x14ac:dyDescent="0.25">
      <c r="C143" s="198"/>
      <c r="D143" s="199"/>
      <c r="E143" s="199"/>
      <c r="F143" s="199"/>
      <c r="G143" s="91" t="s">
        <v>65</v>
      </c>
      <c r="H143" s="92"/>
      <c r="I143" s="93"/>
      <c r="J143" s="91" t="s">
        <v>66</v>
      </c>
      <c r="K143" s="92"/>
      <c r="L143" s="93"/>
      <c r="M143" s="91" t="s">
        <v>67</v>
      </c>
      <c r="N143" s="92"/>
      <c r="O143" s="93"/>
      <c r="P143" s="91" t="s">
        <v>79</v>
      </c>
      <c r="Q143" s="92"/>
      <c r="R143" s="93"/>
      <c r="S143" s="91" t="s">
        <v>68</v>
      </c>
      <c r="T143" s="92"/>
      <c r="U143" s="195"/>
    </row>
    <row r="144" spans="1:21" ht="15" customHeight="1" x14ac:dyDescent="0.25">
      <c r="C144" s="184" t="str">
        <f>Arkusz7!B2</f>
        <v>ROSJA</v>
      </c>
      <c r="D144" s="185"/>
      <c r="E144" s="185"/>
      <c r="F144" s="185"/>
      <c r="G144" s="102">
        <f>Arkusz7!C2</f>
        <v>7</v>
      </c>
      <c r="H144" s="102"/>
      <c r="I144" s="102"/>
      <c r="J144" s="102">
        <f>Arkusz7!D2</f>
        <v>56</v>
      </c>
      <c r="K144" s="102"/>
      <c r="L144" s="102"/>
      <c r="M144" s="102">
        <f>Arkusz7!E2</f>
        <v>1</v>
      </c>
      <c r="N144" s="102"/>
      <c r="O144" s="102"/>
      <c r="P144" s="102">
        <f>Arkusz7!F2</f>
        <v>1020</v>
      </c>
      <c r="Q144" s="102"/>
      <c r="R144" s="102"/>
      <c r="S144" s="102">
        <f>Arkusz7!G2</f>
        <v>1277</v>
      </c>
      <c r="T144" s="102"/>
      <c r="U144" s="102"/>
    </row>
    <row r="145" spans="1:25" ht="15" customHeight="1" x14ac:dyDescent="0.25">
      <c r="C145" s="154" t="str">
        <f>Arkusz7!B3</f>
        <v>UKRAINA</v>
      </c>
      <c r="D145" s="155"/>
      <c r="E145" s="155"/>
      <c r="F145" s="155"/>
      <c r="G145" s="111">
        <f>Arkusz7!C3</f>
        <v>11</v>
      </c>
      <c r="H145" s="111"/>
      <c r="I145" s="111"/>
      <c r="J145" s="111">
        <f>Arkusz7!D3</f>
        <v>68</v>
      </c>
      <c r="K145" s="111"/>
      <c r="L145" s="111"/>
      <c r="M145" s="111">
        <f>Arkusz7!E3</f>
        <v>2</v>
      </c>
      <c r="N145" s="111"/>
      <c r="O145" s="111"/>
      <c r="P145" s="111">
        <f>Arkusz7!F3</f>
        <v>366</v>
      </c>
      <c r="Q145" s="111"/>
      <c r="R145" s="111"/>
      <c r="S145" s="111">
        <f>Arkusz7!G3</f>
        <v>70</v>
      </c>
      <c r="T145" s="111"/>
      <c r="U145" s="111"/>
    </row>
    <row r="146" spans="1:25" ht="15" customHeight="1" x14ac:dyDescent="0.25">
      <c r="C146" s="184" t="str">
        <f>Arkusz7!B4</f>
        <v>TADŻYKISTAN</v>
      </c>
      <c r="D146" s="185"/>
      <c r="E146" s="185"/>
      <c r="F146" s="185"/>
      <c r="G146" s="102">
        <f>Arkusz7!C4</f>
        <v>10</v>
      </c>
      <c r="H146" s="102"/>
      <c r="I146" s="102"/>
      <c r="J146" s="102">
        <f>Arkusz7!D4</f>
        <v>14</v>
      </c>
      <c r="K146" s="102"/>
      <c r="L146" s="102"/>
      <c r="M146" s="102">
        <f>Arkusz7!E4</f>
        <v>0</v>
      </c>
      <c r="N146" s="102"/>
      <c r="O146" s="102"/>
      <c r="P146" s="102">
        <f>Arkusz7!F4</f>
        <v>53</v>
      </c>
      <c r="Q146" s="102"/>
      <c r="R146" s="102"/>
      <c r="S146" s="102">
        <f>Arkusz7!G4</f>
        <v>28</v>
      </c>
      <c r="T146" s="102"/>
      <c r="U146" s="102"/>
    </row>
    <row r="147" spans="1:25" ht="15" customHeight="1" x14ac:dyDescent="0.25">
      <c r="C147" s="154" t="str">
        <f>Arkusz7!B5</f>
        <v>ARMENIA</v>
      </c>
      <c r="D147" s="155"/>
      <c r="E147" s="155"/>
      <c r="F147" s="155"/>
      <c r="G147" s="111">
        <f>Arkusz7!C5</f>
        <v>0</v>
      </c>
      <c r="H147" s="111"/>
      <c r="I147" s="111"/>
      <c r="J147" s="111">
        <f>Arkusz7!D5</f>
        <v>0</v>
      </c>
      <c r="K147" s="111"/>
      <c r="L147" s="111"/>
      <c r="M147" s="111">
        <f>Arkusz7!E5</f>
        <v>0</v>
      </c>
      <c r="N147" s="111"/>
      <c r="O147" s="111"/>
      <c r="P147" s="111">
        <f>Arkusz7!F5</f>
        <v>44</v>
      </c>
      <c r="Q147" s="111"/>
      <c r="R147" s="111"/>
      <c r="S147" s="111">
        <f>Arkusz7!G5</f>
        <v>34</v>
      </c>
      <c r="T147" s="111"/>
      <c r="U147" s="111"/>
    </row>
    <row r="148" spans="1:25" ht="15" customHeight="1" x14ac:dyDescent="0.25">
      <c r="C148" s="184" t="str">
        <f>Arkusz7!B6</f>
        <v>GRUZJA</v>
      </c>
      <c r="D148" s="185"/>
      <c r="E148" s="185"/>
      <c r="F148" s="185"/>
      <c r="G148" s="102">
        <f>Arkusz7!C6</f>
        <v>0</v>
      </c>
      <c r="H148" s="102"/>
      <c r="I148" s="102"/>
      <c r="J148" s="102">
        <f>Arkusz7!D6</f>
        <v>0</v>
      </c>
      <c r="K148" s="102"/>
      <c r="L148" s="102"/>
      <c r="M148" s="102">
        <f>Arkusz7!E6</f>
        <v>13</v>
      </c>
      <c r="N148" s="102"/>
      <c r="O148" s="102"/>
      <c r="P148" s="102">
        <f>Arkusz7!F6</f>
        <v>43</v>
      </c>
      <c r="Q148" s="102"/>
      <c r="R148" s="102"/>
      <c r="S148" s="102">
        <f>Arkusz7!G6</f>
        <v>12</v>
      </c>
      <c r="T148" s="102"/>
      <c r="U148" s="102"/>
    </row>
    <row r="149" spans="1:25" ht="15" customHeight="1" thickBot="1" x14ac:dyDescent="0.3">
      <c r="C149" s="191" t="str">
        <f>Arkusz7!B7</f>
        <v>Pozostałe</v>
      </c>
      <c r="D149" s="192"/>
      <c r="E149" s="192"/>
      <c r="F149" s="192"/>
      <c r="G149" s="110">
        <f>Arkusz7!C7</f>
        <v>113</v>
      </c>
      <c r="H149" s="110"/>
      <c r="I149" s="110"/>
      <c r="J149" s="110">
        <f>Arkusz7!D7</f>
        <v>38</v>
      </c>
      <c r="K149" s="110"/>
      <c r="L149" s="110"/>
      <c r="M149" s="110">
        <f>Arkusz7!E7</f>
        <v>0</v>
      </c>
      <c r="N149" s="110"/>
      <c r="O149" s="110"/>
      <c r="P149" s="110">
        <f>Arkusz7!F7</f>
        <v>211</v>
      </c>
      <c r="Q149" s="110"/>
      <c r="R149" s="110"/>
      <c r="S149" s="110">
        <f>Arkusz7!G7</f>
        <v>142</v>
      </c>
      <c r="T149" s="110"/>
      <c r="U149" s="110"/>
    </row>
    <row r="150" spans="1:25" ht="15" customHeight="1" thickBot="1" x14ac:dyDescent="0.3">
      <c r="C150" s="187" t="s">
        <v>1</v>
      </c>
      <c r="D150" s="188"/>
      <c r="E150" s="188"/>
      <c r="F150" s="188"/>
      <c r="G150" s="89">
        <f>SUM(G144:I149)</f>
        <v>141</v>
      </c>
      <c r="H150" s="89"/>
      <c r="I150" s="89"/>
      <c r="J150" s="89">
        <f t="shared" ref="J150" si="4">SUM(J144:L149)</f>
        <v>176</v>
      </c>
      <c r="K150" s="89"/>
      <c r="L150" s="89"/>
      <c r="M150" s="89">
        <f t="shared" ref="M150" si="5">SUM(M144:O149)</f>
        <v>16</v>
      </c>
      <c r="N150" s="89"/>
      <c r="O150" s="89"/>
      <c r="P150" s="89">
        <f t="shared" ref="P150" si="6">SUM(P144:R149)</f>
        <v>1737</v>
      </c>
      <c r="Q150" s="89"/>
      <c r="R150" s="89"/>
      <c r="S150" s="89">
        <f>SUM(S144:U149)</f>
        <v>1563</v>
      </c>
      <c r="T150" s="89"/>
      <c r="U150" s="90"/>
    </row>
    <row r="153" spans="1:25" x14ac:dyDescent="0.25">
      <c r="A153" s="149" t="s">
        <v>131</v>
      </c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</row>
    <row r="154" spans="1:25" x14ac:dyDescent="0.25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</row>
    <row r="155" spans="1:25" x14ac:dyDescent="0.25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</row>
    <row r="156" spans="1:25" x14ac:dyDescent="0.25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</row>
    <row r="157" spans="1:25" x14ac:dyDescent="0.25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</row>
    <row r="158" spans="1:25" x14ac:dyDescent="0.25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</row>
    <row r="159" spans="1:25" x14ac:dyDescent="0.25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</row>
    <row r="160" spans="1:25" x14ac:dyDescent="0.25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</row>
    <row r="161" spans="1:25" x14ac:dyDescent="0.25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</row>
    <row r="162" spans="1:25" x14ac:dyDescent="0.2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</row>
    <row r="163" spans="1:25" x14ac:dyDescent="0.25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</row>
    <row r="167" spans="1:25" ht="15" customHeight="1" x14ac:dyDescent="0.25">
      <c r="A167" s="150" t="s">
        <v>158</v>
      </c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</row>
    <row r="168" spans="1:25" x14ac:dyDescent="0.25">
      <c r="A168" s="150"/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</row>
    <row r="169" spans="1:25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spans="1:25" ht="15.75" thickBot="1" x14ac:dyDescent="0.3"/>
    <row r="171" spans="1:25" ht="27" customHeight="1" x14ac:dyDescent="0.25">
      <c r="B171" s="143" t="s">
        <v>9</v>
      </c>
      <c r="C171" s="144"/>
      <c r="D171" s="144"/>
      <c r="E171" s="144"/>
      <c r="F171" s="144"/>
      <c r="G171" s="144"/>
      <c r="H171" s="144"/>
      <c r="I171" s="144"/>
      <c r="J171" s="242" t="str">
        <f>Arkusz8!C6</f>
        <v>27.08.2018 - 02.09.2018</v>
      </c>
      <c r="K171" s="242"/>
      <c r="L171" s="242"/>
      <c r="M171" s="242" t="str">
        <f>Arkusz8!C10</f>
        <v>03.09.2018 - 09.09.2018</v>
      </c>
      <c r="N171" s="242"/>
      <c r="O171" s="242"/>
      <c r="P171" s="242" t="str">
        <f>Arkusz8!C9</f>
        <v>10.09.2018 - 16.09.2018</v>
      </c>
      <c r="Q171" s="242"/>
      <c r="R171" s="242"/>
      <c r="S171" s="242" t="str">
        <f>Arkusz8!C8</f>
        <v>17.09.2018 - 23.09.2018</v>
      </c>
      <c r="T171" s="242"/>
      <c r="U171" s="242"/>
      <c r="V171" s="242" t="str">
        <f>Arkusz8!C7</f>
        <v>24.09.2018 - 30.09.2018</v>
      </c>
      <c r="W171" s="242"/>
      <c r="X171" s="243"/>
    </row>
    <row r="172" spans="1:25" ht="15" customHeight="1" x14ac:dyDescent="0.25">
      <c r="B172" s="141" t="s">
        <v>32</v>
      </c>
      <c r="C172" s="142"/>
      <c r="D172" s="142"/>
      <c r="E172" s="142"/>
      <c r="F172" s="142"/>
      <c r="G172" s="142"/>
      <c r="H172" s="142"/>
      <c r="I172" s="142"/>
      <c r="J172" s="186">
        <f>Arkusz8!A6</f>
        <v>1268</v>
      </c>
      <c r="K172" s="186"/>
      <c r="L172" s="186"/>
      <c r="M172" s="186">
        <f>Arkusz8!A5</f>
        <v>1262</v>
      </c>
      <c r="N172" s="186"/>
      <c r="O172" s="186"/>
      <c r="P172" s="186">
        <f>Arkusz8!A4</f>
        <v>1260</v>
      </c>
      <c r="Q172" s="186"/>
      <c r="R172" s="186"/>
      <c r="S172" s="186">
        <f>Arkusz8!A3</f>
        <v>1263</v>
      </c>
      <c r="T172" s="186"/>
      <c r="U172" s="186"/>
      <c r="V172" s="186">
        <f>Arkusz8!A2</f>
        <v>1297</v>
      </c>
      <c r="W172" s="186"/>
      <c r="X172" s="186"/>
    </row>
    <row r="173" spans="1:25" x14ac:dyDescent="0.25">
      <c r="B173" s="182" t="s">
        <v>5</v>
      </c>
      <c r="C173" s="183"/>
      <c r="D173" s="183"/>
      <c r="E173" s="183"/>
      <c r="F173" s="183"/>
      <c r="G173" s="183"/>
      <c r="H173" s="183"/>
      <c r="I173" s="183"/>
      <c r="J173" s="102">
        <f>Arkusz8!A11</f>
        <v>1708</v>
      </c>
      <c r="K173" s="102"/>
      <c r="L173" s="102"/>
      <c r="M173" s="102">
        <f>Arkusz8!A10</f>
        <v>1705</v>
      </c>
      <c r="N173" s="102"/>
      <c r="O173" s="102"/>
      <c r="P173" s="102">
        <f>Arkusz8!A9</f>
        <v>1685</v>
      </c>
      <c r="Q173" s="102"/>
      <c r="R173" s="102"/>
      <c r="S173" s="102">
        <f>Arkusz8!A8</f>
        <v>1641</v>
      </c>
      <c r="T173" s="102"/>
      <c r="U173" s="102"/>
      <c r="V173" s="102">
        <f>Arkusz8!A7</f>
        <v>1636</v>
      </c>
      <c r="W173" s="102"/>
      <c r="X173" s="102"/>
    </row>
    <row r="174" spans="1:25" ht="15" customHeight="1" x14ac:dyDescent="0.25">
      <c r="B174" s="141" t="s">
        <v>6</v>
      </c>
      <c r="C174" s="142"/>
      <c r="D174" s="142"/>
      <c r="E174" s="142"/>
      <c r="F174" s="142"/>
      <c r="G174" s="142"/>
      <c r="H174" s="142"/>
      <c r="I174" s="142"/>
      <c r="J174" s="186">
        <f>Arkusz8!A16</f>
        <v>45</v>
      </c>
      <c r="K174" s="186"/>
      <c r="L174" s="186"/>
      <c r="M174" s="186">
        <f>Arkusz8!A15</f>
        <v>71</v>
      </c>
      <c r="N174" s="186"/>
      <c r="O174" s="186"/>
      <c r="P174" s="186">
        <f>Arkusz8!A14</f>
        <v>78</v>
      </c>
      <c r="Q174" s="186"/>
      <c r="R174" s="186"/>
      <c r="S174" s="186">
        <f>Arkusz8!A13</f>
        <v>84</v>
      </c>
      <c r="T174" s="186"/>
      <c r="U174" s="186"/>
      <c r="V174" s="186">
        <f>Arkusz8!A12</f>
        <v>17</v>
      </c>
      <c r="W174" s="186"/>
      <c r="X174" s="186"/>
    </row>
    <row r="175" spans="1:25" ht="15" customHeight="1" x14ac:dyDescent="0.25">
      <c r="B175" s="240" t="s">
        <v>7</v>
      </c>
      <c r="C175" s="241"/>
      <c r="D175" s="241"/>
      <c r="E175" s="241"/>
      <c r="F175" s="241"/>
      <c r="G175" s="241"/>
      <c r="H175" s="241"/>
      <c r="I175" s="241"/>
      <c r="J175" s="102">
        <f>Arkusz8!A21</f>
        <v>53</v>
      </c>
      <c r="K175" s="102"/>
      <c r="L175" s="102"/>
      <c r="M175" s="102">
        <f>Arkusz8!A20</f>
        <v>45</v>
      </c>
      <c r="N175" s="102"/>
      <c r="O175" s="102"/>
      <c r="P175" s="102">
        <f>Arkusz8!A19</f>
        <v>58</v>
      </c>
      <c r="Q175" s="102"/>
      <c r="R175" s="102"/>
      <c r="S175" s="102">
        <f>Arkusz8!A18</f>
        <v>56</v>
      </c>
      <c r="T175" s="102"/>
      <c r="U175" s="102"/>
      <c r="V175" s="102">
        <f>Arkusz8!A17</f>
        <v>54</v>
      </c>
      <c r="W175" s="102"/>
      <c r="X175" s="102"/>
    </row>
    <row r="176" spans="1:25" ht="15" customHeight="1" thickBot="1" x14ac:dyDescent="0.3">
      <c r="B176" s="258" t="s">
        <v>101</v>
      </c>
      <c r="C176" s="259"/>
      <c r="D176" s="259"/>
      <c r="E176" s="259"/>
      <c r="F176" s="259"/>
      <c r="G176" s="259"/>
      <c r="H176" s="259"/>
      <c r="I176" s="259"/>
      <c r="J176" s="101">
        <f>Arkusz8!A26</f>
        <v>2</v>
      </c>
      <c r="K176" s="101"/>
      <c r="L176" s="101"/>
      <c r="M176" s="101">
        <f>Arkusz8!A25</f>
        <v>2</v>
      </c>
      <c r="N176" s="101"/>
      <c r="O176" s="101"/>
      <c r="P176" s="101">
        <f>Arkusz8!A24</f>
        <v>2</v>
      </c>
      <c r="Q176" s="101"/>
      <c r="R176" s="101"/>
      <c r="S176" s="101">
        <f>Arkusz8!A23</f>
        <v>2</v>
      </c>
      <c r="T176" s="101"/>
      <c r="U176" s="101"/>
      <c r="V176" s="101">
        <f>Arkusz8!A22</f>
        <v>2</v>
      </c>
      <c r="W176" s="101"/>
      <c r="X176" s="101"/>
    </row>
    <row r="177" spans="2:24" ht="15" customHeight="1" thickBot="1" x14ac:dyDescent="0.3">
      <c r="B177" s="248" t="s">
        <v>102</v>
      </c>
      <c r="C177" s="249"/>
      <c r="D177" s="249"/>
      <c r="E177" s="249"/>
      <c r="F177" s="249"/>
      <c r="G177" s="249"/>
      <c r="H177" s="249"/>
      <c r="I177" s="249"/>
      <c r="J177" s="247">
        <f>SUM(J172,J173,J176)</f>
        <v>2978</v>
      </c>
      <c r="K177" s="247"/>
      <c r="L177" s="247"/>
      <c r="M177" s="247">
        <f>SUM(M172,M173,M176)</f>
        <v>2969</v>
      </c>
      <c r="N177" s="247"/>
      <c r="O177" s="247"/>
      <c r="P177" s="247">
        <f>SUM(P172,P173,P176)</f>
        <v>2947</v>
      </c>
      <c r="Q177" s="247"/>
      <c r="R177" s="247"/>
      <c r="S177" s="247">
        <f>SUM(S172,S173,S176)</f>
        <v>2906</v>
      </c>
      <c r="T177" s="247"/>
      <c r="U177" s="247"/>
      <c r="V177" s="247">
        <f>SUM(V172,V173,V176)</f>
        <v>2935</v>
      </c>
      <c r="W177" s="247"/>
      <c r="X177" s="253"/>
    </row>
    <row r="178" spans="2:24" ht="15" customHeight="1" x14ac:dyDescent="0.25">
      <c r="B178" s="23"/>
      <c r="C178" s="23"/>
      <c r="D178" s="23"/>
      <c r="E178" s="23"/>
      <c r="F178" s="23"/>
      <c r="G178" s="23"/>
      <c r="H178" s="23"/>
      <c r="I178" s="23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2:24" ht="15" customHeight="1" x14ac:dyDescent="0.25">
      <c r="B179" s="23"/>
      <c r="C179" s="23"/>
      <c r="D179" s="23"/>
      <c r="E179" s="23"/>
      <c r="F179" s="23"/>
      <c r="G179" s="23"/>
      <c r="H179" s="23"/>
      <c r="I179" s="23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2:24" ht="15" customHeight="1" x14ac:dyDescent="0.25">
      <c r="B180" s="23"/>
      <c r="C180" s="23"/>
      <c r="D180" s="23"/>
      <c r="E180" s="23"/>
      <c r="F180" s="23"/>
      <c r="G180" s="23"/>
      <c r="H180" s="23"/>
      <c r="I180" s="23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2:24" ht="15" customHeight="1" x14ac:dyDescent="0.25">
      <c r="B181" s="23"/>
      <c r="C181" s="23"/>
      <c r="D181" s="23"/>
      <c r="E181" s="23"/>
      <c r="F181" s="23"/>
      <c r="G181" s="23"/>
      <c r="H181" s="23"/>
      <c r="I181" s="23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2:24" ht="15" customHeight="1" x14ac:dyDescent="0.25">
      <c r="B182" s="23"/>
      <c r="C182" s="23"/>
      <c r="D182" s="23"/>
      <c r="E182" s="23"/>
      <c r="F182" s="23"/>
      <c r="G182" s="23"/>
      <c r="H182" s="23"/>
      <c r="I182" s="23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2:24" ht="15" customHeight="1" x14ac:dyDescent="0.25">
      <c r="B183" s="23"/>
      <c r="C183" s="23"/>
      <c r="D183" s="23"/>
      <c r="E183" s="23"/>
      <c r="F183" s="23"/>
      <c r="G183" s="23"/>
      <c r="H183" s="23"/>
      <c r="I183" s="23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98" spans="1:29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9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9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9" x14ac:dyDescent="0.2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</row>
    <row r="202" spans="1:29" x14ac:dyDescent="0.25">
      <c r="A202" s="149" t="s">
        <v>131</v>
      </c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</row>
    <row r="203" spans="1:29" x14ac:dyDescent="0.25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</row>
    <row r="204" spans="1:29" x14ac:dyDescent="0.25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AC204" s="26"/>
    </row>
    <row r="205" spans="1:29" x14ac:dyDescent="0.25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</row>
    <row r="206" spans="1:29" x14ac:dyDescent="0.25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</row>
    <row r="207" spans="1:29" x14ac:dyDescent="0.25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</row>
    <row r="208" spans="1:29" x14ac:dyDescent="0.25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</row>
    <row r="209" spans="1:25" x14ac:dyDescent="0.25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</row>
    <row r="210" spans="1:25" x14ac:dyDescent="0.25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</row>
    <row r="211" spans="1:25" x14ac:dyDescent="0.25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</row>
    <row r="212" spans="1:25" x14ac:dyDescent="0.25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</row>
    <row r="216" spans="1:25" ht="18.75" x14ac:dyDescent="0.25">
      <c r="A216" s="9" t="s">
        <v>78</v>
      </c>
    </row>
    <row r="217" spans="1:25" ht="18.75" x14ac:dyDescent="0.25">
      <c r="A217" s="9"/>
    </row>
    <row r="219" spans="1:25" x14ac:dyDescent="0.25">
      <c r="A219" s="150" t="s">
        <v>72</v>
      </c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</row>
    <row r="220" spans="1:25" x14ac:dyDescent="0.25">
      <c r="A220" s="150"/>
      <c r="B220" s="150"/>
      <c r="C220" s="150"/>
      <c r="D220" s="150"/>
      <c r="E220" s="150"/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</row>
    <row r="221" spans="1:25" x14ac:dyDescent="0.25">
      <c r="A221" s="150"/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</row>
    <row r="222" spans="1:25" ht="15.75" thickBot="1" x14ac:dyDescent="0.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1:25" ht="24.95" customHeight="1" x14ac:dyDescent="0.25">
      <c r="G223" s="80" t="s">
        <v>2</v>
      </c>
      <c r="H223" s="81"/>
      <c r="I223" s="81"/>
      <c r="J223" s="81"/>
      <c r="K223" s="81" t="s">
        <v>3</v>
      </c>
      <c r="L223" s="81"/>
      <c r="M223" s="84" t="str">
        <f>CONCATENATE("decyzje ",Arkusz18!A2," - ",Arkusz18!B2," r.")</f>
        <v>decyzje 01.09.2018 - 30.09.2018 r.</v>
      </c>
      <c r="N223" s="84"/>
      <c r="O223" s="84"/>
      <c r="P223" s="84"/>
      <c r="Q223" s="84"/>
      <c r="R223" s="85"/>
    </row>
    <row r="224" spans="1:25" ht="59.25" customHeight="1" x14ac:dyDescent="0.25">
      <c r="G224" s="82"/>
      <c r="H224" s="83"/>
      <c r="I224" s="83"/>
      <c r="J224" s="83"/>
      <c r="K224" s="83"/>
      <c r="L224" s="83"/>
      <c r="M224" s="86" t="s">
        <v>25</v>
      </c>
      <c r="N224" s="86"/>
      <c r="O224" s="86" t="s">
        <v>26</v>
      </c>
      <c r="P224" s="86"/>
      <c r="Q224" s="86" t="s">
        <v>27</v>
      </c>
      <c r="R224" s="109"/>
    </row>
    <row r="225" spans="7:26" ht="15" customHeight="1" x14ac:dyDescent="0.25">
      <c r="G225" s="189" t="s">
        <v>38</v>
      </c>
      <c r="H225" s="190"/>
      <c r="I225" s="190"/>
      <c r="J225" s="190"/>
      <c r="K225" s="166">
        <f>Arkusz9!B5</f>
        <v>1521</v>
      </c>
      <c r="L225" s="166"/>
      <c r="M225" s="87">
        <f>Arkusz9!B3</f>
        <v>1046</v>
      </c>
      <c r="N225" s="87"/>
      <c r="O225" s="87">
        <f>Arkusz9!B2</f>
        <v>50</v>
      </c>
      <c r="P225" s="87"/>
      <c r="Q225" s="87">
        <f>Arkusz9!B4</f>
        <v>30</v>
      </c>
      <c r="R225" s="88"/>
    </row>
    <row r="226" spans="7:26" ht="15" customHeight="1" x14ac:dyDescent="0.25">
      <c r="G226" s="251" t="s">
        <v>39</v>
      </c>
      <c r="H226" s="252"/>
      <c r="I226" s="252"/>
      <c r="J226" s="252"/>
      <c r="K226" s="250">
        <f>Arkusz9!B13</f>
        <v>278</v>
      </c>
      <c r="L226" s="250"/>
      <c r="M226" s="260">
        <f>Arkusz9!B11</f>
        <v>216</v>
      </c>
      <c r="N226" s="260"/>
      <c r="O226" s="260">
        <f>Arkusz9!B10</f>
        <v>21</v>
      </c>
      <c r="P226" s="260"/>
      <c r="Q226" s="260">
        <f>Arkusz9!B12</f>
        <v>6</v>
      </c>
      <c r="R226" s="261"/>
    </row>
    <row r="227" spans="7:26" ht="15.75" thickBot="1" x14ac:dyDescent="0.3">
      <c r="G227" s="94" t="s">
        <v>24</v>
      </c>
      <c r="H227" s="95"/>
      <c r="I227" s="95"/>
      <c r="J227" s="95"/>
      <c r="K227" s="246">
        <f>Arkusz9!B9</f>
        <v>44</v>
      </c>
      <c r="L227" s="246"/>
      <c r="M227" s="244">
        <f>Arkusz9!B7</f>
        <v>66</v>
      </c>
      <c r="N227" s="244"/>
      <c r="O227" s="244">
        <f>Arkusz9!B6</f>
        <v>8</v>
      </c>
      <c r="P227" s="244"/>
      <c r="Q227" s="244">
        <f>Arkusz9!B8</f>
        <v>3</v>
      </c>
      <c r="R227" s="245"/>
    </row>
    <row r="228" spans="7:26" ht="15.75" thickBot="1" x14ac:dyDescent="0.3">
      <c r="G228" s="256" t="s">
        <v>80</v>
      </c>
      <c r="H228" s="257"/>
      <c r="I228" s="257"/>
      <c r="J228" s="257"/>
      <c r="K228" s="254">
        <f>SUM(K225:K227)</f>
        <v>1843</v>
      </c>
      <c r="L228" s="254"/>
      <c r="M228" s="254">
        <f>SUM(M225:M227)</f>
        <v>1328</v>
      </c>
      <c r="N228" s="254"/>
      <c r="O228" s="254">
        <f>SUM(O225:O227)</f>
        <v>79</v>
      </c>
      <c r="P228" s="254"/>
      <c r="Q228" s="254">
        <f>SUM(Q225:Q227)</f>
        <v>39</v>
      </c>
      <c r="R228" s="255"/>
    </row>
    <row r="232" spans="7:26" x14ac:dyDescent="0.25">
      <c r="V232" s="12"/>
      <c r="W232" s="12"/>
      <c r="Z232" s="12"/>
    </row>
    <row r="238" spans="7:26" x14ac:dyDescent="0.25">
      <c r="V238" s="25"/>
      <c r="W238" s="25"/>
      <c r="X238" s="25"/>
      <c r="Y238" s="27"/>
      <c r="Z238" s="25"/>
    </row>
    <row r="239" spans="7:26" x14ac:dyDescent="0.25">
      <c r="V239" s="25"/>
      <c r="W239" s="25"/>
      <c r="X239" s="25"/>
      <c r="Y239" s="27"/>
      <c r="Z239" s="25"/>
    </row>
    <row r="240" spans="7:26" x14ac:dyDescent="0.25">
      <c r="V240" s="25"/>
      <c r="W240" s="25"/>
      <c r="X240" s="25"/>
      <c r="Y240" s="27"/>
      <c r="Z240" s="25"/>
    </row>
    <row r="241" spans="7:26" x14ac:dyDescent="0.25">
      <c r="V241" s="25"/>
      <c r="W241" s="25"/>
      <c r="X241" s="25"/>
      <c r="Y241" s="27"/>
      <c r="Z241" s="25"/>
    </row>
    <row r="242" spans="7:26" x14ac:dyDescent="0.25">
      <c r="V242" s="25"/>
      <c r="W242" s="25"/>
      <c r="X242" s="25"/>
      <c r="Y242" s="27"/>
      <c r="Z242" s="25"/>
    </row>
    <row r="243" spans="7:26" x14ac:dyDescent="0.25">
      <c r="V243" s="25"/>
      <c r="W243" s="25"/>
      <c r="X243" s="25"/>
      <c r="Y243" s="27"/>
      <c r="Z243" s="25"/>
    </row>
    <row r="244" spans="7:26" x14ac:dyDescent="0.25">
      <c r="V244" s="25"/>
      <c r="W244" s="25"/>
      <c r="X244" s="25"/>
      <c r="Y244" s="27"/>
      <c r="Z244" s="25"/>
    </row>
    <row r="245" spans="7:26" x14ac:dyDescent="0.25">
      <c r="V245" s="25"/>
      <c r="W245" s="25"/>
      <c r="X245" s="25"/>
      <c r="Y245" s="27"/>
      <c r="Z245" s="25"/>
    </row>
    <row r="246" spans="7:26" ht="15.75" thickBot="1" x14ac:dyDescent="0.3">
      <c r="V246" s="25"/>
      <c r="W246" s="25"/>
      <c r="X246" s="25"/>
      <c r="Y246" s="27"/>
      <c r="Z246" s="25"/>
    </row>
    <row r="247" spans="7:26" ht="15" customHeight="1" x14ac:dyDescent="0.25">
      <c r="G247" s="68" t="s">
        <v>2</v>
      </c>
      <c r="H247" s="69"/>
      <c r="I247" s="69"/>
      <c r="J247" s="69"/>
      <c r="K247" s="69"/>
      <c r="L247" s="69"/>
      <c r="M247" s="69"/>
      <c r="N247" s="69"/>
      <c r="O247" s="72" t="s">
        <v>3</v>
      </c>
      <c r="P247" s="72"/>
      <c r="Q247" s="63" t="s">
        <v>85</v>
      </c>
      <c r="R247" s="64"/>
      <c r="U247" s="25"/>
      <c r="V247" s="25"/>
      <c r="W247" s="25"/>
      <c r="X247" s="25"/>
      <c r="Y247" s="27"/>
    </row>
    <row r="248" spans="7:26" ht="46.5" customHeight="1" x14ac:dyDescent="0.25">
      <c r="G248" s="70"/>
      <c r="H248" s="71"/>
      <c r="I248" s="71"/>
      <c r="J248" s="71"/>
      <c r="K248" s="71"/>
      <c r="L248" s="71"/>
      <c r="M248" s="71"/>
      <c r="N248" s="71"/>
      <c r="O248" s="73"/>
      <c r="P248" s="73"/>
      <c r="Q248" s="65"/>
      <c r="R248" s="66"/>
      <c r="U248" s="25"/>
      <c r="V248" s="25"/>
      <c r="W248" s="25"/>
      <c r="X248" s="25"/>
      <c r="Y248" s="27"/>
    </row>
    <row r="249" spans="7:26" x14ac:dyDescent="0.25">
      <c r="G249" s="74" t="s">
        <v>81</v>
      </c>
      <c r="H249" s="75"/>
      <c r="I249" s="75"/>
      <c r="J249" s="75"/>
      <c r="K249" s="75"/>
      <c r="L249" s="75"/>
      <c r="M249" s="75"/>
      <c r="N249" s="75"/>
      <c r="O249" s="76">
        <f>Arkusz10!A2</f>
        <v>142</v>
      </c>
      <c r="P249" s="76"/>
      <c r="Q249" s="53">
        <f>Arkusz10!A3</f>
        <v>16</v>
      </c>
      <c r="R249" s="54"/>
      <c r="U249" s="25"/>
      <c r="V249" s="25"/>
      <c r="W249" s="25"/>
      <c r="X249" s="25"/>
      <c r="Y249" s="27"/>
    </row>
    <row r="250" spans="7:26" x14ac:dyDescent="0.25">
      <c r="G250" s="77" t="s">
        <v>82</v>
      </c>
      <c r="H250" s="78"/>
      <c r="I250" s="78"/>
      <c r="J250" s="78"/>
      <c r="K250" s="78"/>
      <c r="L250" s="78"/>
      <c r="M250" s="78"/>
      <c r="N250" s="78"/>
      <c r="O250" s="79">
        <f>Arkusz10!A4</f>
        <v>10</v>
      </c>
      <c r="P250" s="79"/>
      <c r="Q250" s="59">
        <f>Arkusz10!A5</f>
        <v>4</v>
      </c>
      <c r="R250" s="60"/>
      <c r="U250" s="25"/>
      <c r="V250" s="25"/>
      <c r="W250" s="25"/>
      <c r="X250" s="25"/>
      <c r="Y250" s="27"/>
    </row>
    <row r="251" spans="7:26" x14ac:dyDescent="0.25">
      <c r="G251" s="74" t="s">
        <v>83</v>
      </c>
      <c r="H251" s="75"/>
      <c r="I251" s="75"/>
      <c r="J251" s="75"/>
      <c r="K251" s="75"/>
      <c r="L251" s="75"/>
      <c r="M251" s="75"/>
      <c r="N251" s="75"/>
      <c r="O251" s="76">
        <f>Arkusz10!A6</f>
        <v>0</v>
      </c>
      <c r="P251" s="76"/>
      <c r="Q251" s="53">
        <f>Arkusz10!A7</f>
        <v>1</v>
      </c>
      <c r="R251" s="54"/>
      <c r="U251" s="25"/>
      <c r="V251" s="25"/>
      <c r="W251" s="25"/>
      <c r="X251" s="25"/>
      <c r="Y251" s="27"/>
    </row>
    <row r="252" spans="7:26" ht="15.75" thickBot="1" x14ac:dyDescent="0.3">
      <c r="G252" s="97" t="s">
        <v>84</v>
      </c>
      <c r="H252" s="98"/>
      <c r="I252" s="98"/>
      <c r="J252" s="98"/>
      <c r="K252" s="98"/>
      <c r="L252" s="98"/>
      <c r="M252" s="98"/>
      <c r="N252" s="98"/>
      <c r="O252" s="96">
        <f>Arkusz10!A8</f>
        <v>1</v>
      </c>
      <c r="P252" s="96"/>
      <c r="Q252" s="55">
        <f>Arkusz10!A9</f>
        <v>0</v>
      </c>
      <c r="R252" s="56"/>
      <c r="U252" s="25"/>
      <c r="V252" s="25"/>
      <c r="W252" s="25"/>
      <c r="X252" s="25"/>
      <c r="Y252" s="27"/>
    </row>
    <row r="253" spans="7:26" ht="15.75" thickBot="1" x14ac:dyDescent="0.3">
      <c r="G253" s="99" t="s">
        <v>80</v>
      </c>
      <c r="H253" s="100"/>
      <c r="I253" s="100"/>
      <c r="J253" s="100"/>
      <c r="K253" s="100"/>
      <c r="L253" s="100"/>
      <c r="M253" s="100"/>
      <c r="N253" s="100"/>
      <c r="O253" s="61">
        <f>SUM(O249:O252)</f>
        <v>153</v>
      </c>
      <c r="P253" s="61"/>
      <c r="Q253" s="57">
        <f>SUM(Q249:Q252)</f>
        <v>21</v>
      </c>
      <c r="R253" s="58"/>
      <c r="U253" s="25"/>
      <c r="V253" s="25"/>
      <c r="W253" s="25"/>
      <c r="X253" s="25"/>
      <c r="Y253" s="27"/>
    </row>
    <row r="254" spans="7:26" x14ac:dyDescent="0.25">
      <c r="V254" s="25"/>
      <c r="W254" s="25"/>
      <c r="X254" s="25"/>
      <c r="Y254" s="27"/>
      <c r="Z254" s="25"/>
    </row>
    <row r="255" spans="7:26" x14ac:dyDescent="0.25">
      <c r="V255" s="25"/>
      <c r="W255" s="25"/>
      <c r="X255" s="25"/>
      <c r="Y255" s="27"/>
      <c r="Z255" s="25"/>
    </row>
    <row r="256" spans="7:26" ht="15.75" thickBot="1" x14ac:dyDescent="0.3">
      <c r="V256" s="25"/>
      <c r="W256" s="25"/>
      <c r="X256" s="25"/>
      <c r="Y256" s="27"/>
      <c r="Z256" s="25"/>
    </row>
    <row r="257" spans="7:26" ht="24.95" customHeight="1" x14ac:dyDescent="0.25">
      <c r="G257" s="80" t="s">
        <v>2</v>
      </c>
      <c r="H257" s="81"/>
      <c r="I257" s="81"/>
      <c r="J257" s="81"/>
      <c r="K257" s="81" t="s">
        <v>3</v>
      </c>
      <c r="L257" s="81"/>
      <c r="M257" s="84" t="str">
        <f>CONCATENATE("decyzje ",Arkusz18!C2," - ",Arkusz18!B2," r.")</f>
        <v>decyzje 01.01.2018 - 30.09.2018 r.</v>
      </c>
      <c r="N257" s="84"/>
      <c r="O257" s="84"/>
      <c r="P257" s="84"/>
      <c r="Q257" s="84"/>
      <c r="R257" s="85"/>
      <c r="V257" s="25"/>
      <c r="W257" s="25"/>
      <c r="X257" s="25"/>
      <c r="Y257" s="27"/>
      <c r="Z257" s="25"/>
    </row>
    <row r="258" spans="7:26" ht="60.75" customHeight="1" x14ac:dyDescent="0.25">
      <c r="G258" s="82"/>
      <c r="H258" s="83"/>
      <c r="I258" s="83"/>
      <c r="J258" s="83"/>
      <c r="K258" s="83"/>
      <c r="L258" s="83"/>
      <c r="M258" s="86" t="s">
        <v>25</v>
      </c>
      <c r="N258" s="86"/>
      <c r="O258" s="86" t="s">
        <v>26</v>
      </c>
      <c r="P258" s="86"/>
      <c r="Q258" s="86" t="s">
        <v>27</v>
      </c>
      <c r="R258" s="109"/>
      <c r="V258" s="25"/>
      <c r="W258" s="25"/>
      <c r="X258" s="25"/>
      <c r="Y258" s="27"/>
      <c r="Z258" s="25"/>
    </row>
    <row r="259" spans="7:26" x14ac:dyDescent="0.25">
      <c r="G259" s="189" t="s">
        <v>38</v>
      </c>
      <c r="H259" s="190"/>
      <c r="I259" s="190"/>
      <c r="J259" s="190"/>
      <c r="K259" s="166">
        <f>Arkusz11!B5</f>
        <v>12961</v>
      </c>
      <c r="L259" s="166"/>
      <c r="M259" s="87">
        <f>Arkusz11!B3</f>
        <v>9605</v>
      </c>
      <c r="N259" s="87"/>
      <c r="O259" s="87">
        <f>Arkusz11!B2</f>
        <v>505</v>
      </c>
      <c r="P259" s="87"/>
      <c r="Q259" s="87">
        <f>Arkusz11!B4</f>
        <v>286</v>
      </c>
      <c r="R259" s="88"/>
      <c r="V259" s="25"/>
      <c r="W259" s="25"/>
      <c r="X259" s="25"/>
      <c r="Y259" s="27"/>
      <c r="Z259" s="25"/>
    </row>
    <row r="260" spans="7:26" x14ac:dyDescent="0.25">
      <c r="G260" s="251" t="s">
        <v>39</v>
      </c>
      <c r="H260" s="252"/>
      <c r="I260" s="252"/>
      <c r="J260" s="252"/>
      <c r="K260" s="250">
        <f>Arkusz11!B13</f>
        <v>2272</v>
      </c>
      <c r="L260" s="250"/>
      <c r="M260" s="260">
        <f>Arkusz11!B11</f>
        <v>1676</v>
      </c>
      <c r="N260" s="260"/>
      <c r="O260" s="260">
        <f>Arkusz11!B10</f>
        <v>118</v>
      </c>
      <c r="P260" s="260"/>
      <c r="Q260" s="260">
        <f>Arkusz11!B12</f>
        <v>55</v>
      </c>
      <c r="R260" s="261"/>
      <c r="V260" s="25"/>
      <c r="W260" s="25"/>
      <c r="X260" s="25"/>
      <c r="Y260" s="27"/>
      <c r="Z260" s="25"/>
    </row>
    <row r="261" spans="7:26" ht="15.75" thickBot="1" x14ac:dyDescent="0.3">
      <c r="G261" s="94" t="s">
        <v>24</v>
      </c>
      <c r="H261" s="95"/>
      <c r="I261" s="95"/>
      <c r="J261" s="95"/>
      <c r="K261" s="246">
        <f>Arkusz11!B9</f>
        <v>423</v>
      </c>
      <c r="L261" s="246"/>
      <c r="M261" s="244">
        <f>Arkusz11!B7</f>
        <v>411</v>
      </c>
      <c r="N261" s="244"/>
      <c r="O261" s="244">
        <f>Arkusz11!B6</f>
        <v>39</v>
      </c>
      <c r="P261" s="244"/>
      <c r="Q261" s="244">
        <f>Arkusz11!B8</f>
        <v>52</v>
      </c>
      <c r="R261" s="245"/>
      <c r="V261" s="25"/>
      <c r="W261" s="25"/>
      <c r="X261" s="25"/>
      <c r="Y261" s="27"/>
      <c r="Z261" s="25"/>
    </row>
    <row r="262" spans="7:26" ht="15.75" thickBot="1" x14ac:dyDescent="0.3">
      <c r="G262" s="256" t="s">
        <v>80</v>
      </c>
      <c r="H262" s="257"/>
      <c r="I262" s="257"/>
      <c r="J262" s="257"/>
      <c r="K262" s="254">
        <f>SUM(K259:L261)</f>
        <v>15656</v>
      </c>
      <c r="L262" s="254"/>
      <c r="M262" s="254">
        <f t="shared" ref="M262" si="7">SUM(M259:N261)</f>
        <v>11692</v>
      </c>
      <c r="N262" s="254"/>
      <c r="O262" s="254">
        <f t="shared" ref="O262" si="8">SUM(O259:P261)</f>
        <v>662</v>
      </c>
      <c r="P262" s="254"/>
      <c r="Q262" s="254">
        <f t="shared" ref="Q262" si="9">SUM(Q259:R261)</f>
        <v>393</v>
      </c>
      <c r="R262" s="255"/>
      <c r="V262" s="25"/>
      <c r="W262" s="25"/>
      <c r="X262" s="25"/>
      <c r="Y262" s="27"/>
      <c r="Z262" s="25"/>
    </row>
    <row r="263" spans="7:26" x14ac:dyDescent="0.25">
      <c r="V263" s="25"/>
      <c r="W263" s="25"/>
      <c r="X263" s="25"/>
      <c r="Y263" s="27"/>
      <c r="Z263" s="25"/>
    </row>
    <row r="264" spans="7:26" x14ac:dyDescent="0.25">
      <c r="V264" s="25"/>
      <c r="W264" s="25"/>
      <c r="X264" s="25"/>
      <c r="Y264" s="27"/>
      <c r="Z264" s="25"/>
    </row>
    <row r="265" spans="7:26" x14ac:dyDescent="0.25">
      <c r="V265" s="25"/>
      <c r="W265" s="25"/>
      <c r="X265" s="25"/>
      <c r="Y265" s="27"/>
      <c r="Z265" s="25"/>
    </row>
    <row r="266" spans="7:26" ht="15" customHeight="1" x14ac:dyDescent="0.25"/>
    <row r="267" spans="7:26" x14ac:dyDescent="0.25">
      <c r="N267" s="28"/>
      <c r="O267" s="28"/>
      <c r="P267" s="28"/>
      <c r="Q267" s="28"/>
      <c r="R267" s="28"/>
      <c r="S267" s="28"/>
      <c r="T267" s="28"/>
      <c r="U267" s="28"/>
      <c r="V267" s="29"/>
      <c r="W267" s="28"/>
      <c r="X267" s="30"/>
      <c r="Y267" s="31"/>
      <c r="Z267" s="30"/>
    </row>
    <row r="282" spans="7:18" ht="15.75" thickBot="1" x14ac:dyDescent="0.3"/>
    <row r="283" spans="7:18" x14ac:dyDescent="0.25">
      <c r="G283" s="68" t="s">
        <v>2</v>
      </c>
      <c r="H283" s="69"/>
      <c r="I283" s="69"/>
      <c r="J283" s="69"/>
      <c r="K283" s="69"/>
      <c r="L283" s="69"/>
      <c r="M283" s="69"/>
      <c r="N283" s="69"/>
      <c r="O283" s="72" t="s">
        <v>3</v>
      </c>
      <c r="P283" s="72"/>
      <c r="Q283" s="63" t="s">
        <v>85</v>
      </c>
      <c r="R283" s="64"/>
    </row>
    <row r="284" spans="7:18" ht="45.75" customHeight="1" x14ac:dyDescent="0.25">
      <c r="G284" s="70"/>
      <c r="H284" s="71"/>
      <c r="I284" s="71"/>
      <c r="J284" s="71"/>
      <c r="K284" s="71"/>
      <c r="L284" s="71"/>
      <c r="M284" s="71"/>
      <c r="N284" s="71"/>
      <c r="O284" s="73"/>
      <c r="P284" s="73"/>
      <c r="Q284" s="65"/>
      <c r="R284" s="66"/>
    </row>
    <row r="285" spans="7:18" x14ac:dyDescent="0.25">
      <c r="G285" s="74" t="s">
        <v>81</v>
      </c>
      <c r="H285" s="75"/>
      <c r="I285" s="75"/>
      <c r="J285" s="75"/>
      <c r="K285" s="75"/>
      <c r="L285" s="75"/>
      <c r="M285" s="75"/>
      <c r="N285" s="75"/>
      <c r="O285" s="76">
        <f>Arkusz12!A2</f>
        <v>1596</v>
      </c>
      <c r="P285" s="76"/>
      <c r="Q285" s="53">
        <f>Arkusz12!A3</f>
        <v>1057</v>
      </c>
      <c r="R285" s="54"/>
    </row>
    <row r="286" spans="7:18" x14ac:dyDescent="0.25">
      <c r="G286" s="77" t="s">
        <v>82</v>
      </c>
      <c r="H286" s="78"/>
      <c r="I286" s="78"/>
      <c r="J286" s="78"/>
      <c r="K286" s="78"/>
      <c r="L286" s="78"/>
      <c r="M286" s="78"/>
      <c r="N286" s="78"/>
      <c r="O286" s="79">
        <f>Arkusz12!A4</f>
        <v>124</v>
      </c>
      <c r="P286" s="79"/>
      <c r="Q286" s="59">
        <f>Arkusz12!A5</f>
        <v>61</v>
      </c>
      <c r="R286" s="60"/>
    </row>
    <row r="287" spans="7:18" x14ac:dyDescent="0.25">
      <c r="G287" s="74" t="s">
        <v>83</v>
      </c>
      <c r="H287" s="75"/>
      <c r="I287" s="75"/>
      <c r="J287" s="75"/>
      <c r="K287" s="75"/>
      <c r="L287" s="75"/>
      <c r="M287" s="75"/>
      <c r="N287" s="75"/>
      <c r="O287" s="76">
        <f>Arkusz12!A6</f>
        <v>28</v>
      </c>
      <c r="P287" s="76"/>
      <c r="Q287" s="53">
        <f>Arkusz12!A7</f>
        <v>13</v>
      </c>
      <c r="R287" s="54"/>
    </row>
    <row r="288" spans="7:18" ht="15.75" thickBot="1" x14ac:dyDescent="0.3">
      <c r="G288" s="97" t="s">
        <v>84</v>
      </c>
      <c r="H288" s="98"/>
      <c r="I288" s="98"/>
      <c r="J288" s="98"/>
      <c r="K288" s="98"/>
      <c r="L288" s="98"/>
      <c r="M288" s="98"/>
      <c r="N288" s="98"/>
      <c r="O288" s="96">
        <f>Arkusz12!A8</f>
        <v>4</v>
      </c>
      <c r="P288" s="96"/>
      <c r="Q288" s="55">
        <f>Arkusz12!A9</f>
        <v>0</v>
      </c>
      <c r="R288" s="56"/>
    </row>
    <row r="289" spans="1:25" ht="15.75" thickBot="1" x14ac:dyDescent="0.3">
      <c r="G289" s="99" t="s">
        <v>80</v>
      </c>
      <c r="H289" s="100"/>
      <c r="I289" s="100"/>
      <c r="J289" s="100"/>
      <c r="K289" s="100"/>
      <c r="L289" s="100"/>
      <c r="M289" s="100"/>
      <c r="N289" s="100"/>
      <c r="O289" s="61">
        <f>SUM(O285:P288)</f>
        <v>1752</v>
      </c>
      <c r="P289" s="61"/>
      <c r="Q289" s="61">
        <f>SUM(Q285:R288)</f>
        <v>1131</v>
      </c>
      <c r="R289" s="62"/>
    </row>
    <row r="292" spans="1:25" x14ac:dyDescent="0.25">
      <c r="A292" s="149" t="s">
        <v>131</v>
      </c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  <c r="Y292" s="149"/>
    </row>
    <row r="293" spans="1:25" x14ac:dyDescent="0.25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</row>
    <row r="294" spans="1:25" x14ac:dyDescent="0.25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</row>
    <row r="295" spans="1:25" x14ac:dyDescent="0.25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  <c r="Y295" s="149"/>
    </row>
    <row r="296" spans="1:25" x14ac:dyDescent="0.25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  <c r="Y296" s="149"/>
    </row>
    <row r="297" spans="1:25" x14ac:dyDescent="0.25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</row>
    <row r="298" spans="1:25" x14ac:dyDescent="0.25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</row>
    <row r="299" spans="1:25" x14ac:dyDescent="0.25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</row>
    <row r="300" spans="1:25" x14ac:dyDescent="0.25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</row>
    <row r="305" spans="1:26" ht="15" customHeight="1" x14ac:dyDescent="0.25">
      <c r="A305" s="150" t="s">
        <v>99</v>
      </c>
      <c r="B305" s="150"/>
      <c r="C305" s="150"/>
      <c r="D305" s="150"/>
      <c r="E305" s="150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</row>
    <row r="306" spans="1:26" ht="25.5" customHeight="1" x14ac:dyDescent="0.25">
      <c r="A306" s="150"/>
      <c r="B306" s="150"/>
      <c r="C306" s="150"/>
      <c r="D306" s="150"/>
      <c r="E306" s="150"/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</row>
    <row r="307" spans="1:26" ht="25.5" customHeight="1" thickBot="1" x14ac:dyDescent="0.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67" t="str">
        <f>CONCATENATE(Arkusz18!C2," - ",Arkusz18!B2," r.")</f>
        <v>01.01.2018 - 30.09.2018 r.</v>
      </c>
      <c r="M307" s="67"/>
      <c r="N307" s="67"/>
      <c r="O307" s="67"/>
      <c r="P307" s="67"/>
      <c r="Q307" s="67"/>
      <c r="R307" s="67"/>
      <c r="S307" s="67"/>
      <c r="T307" s="67"/>
      <c r="U307" s="67"/>
      <c r="V307" s="67"/>
    </row>
    <row r="308" spans="1:26" ht="121.5" customHeight="1" x14ac:dyDescent="0.25">
      <c r="C308" s="174" t="s">
        <v>2</v>
      </c>
      <c r="D308" s="175"/>
      <c r="E308" s="175"/>
      <c r="F308" s="175"/>
      <c r="G308" s="175"/>
      <c r="H308" s="175"/>
      <c r="I308" s="175"/>
      <c r="J308" s="175"/>
      <c r="K308" s="175"/>
      <c r="L308" s="306" t="s">
        <v>87</v>
      </c>
      <c r="M308" s="306"/>
      <c r="N308" s="32" t="s">
        <v>12</v>
      </c>
      <c r="O308" s="32" t="s">
        <v>103</v>
      </c>
      <c r="P308" s="32" t="s">
        <v>92</v>
      </c>
      <c r="Q308" s="32" t="s">
        <v>58</v>
      </c>
      <c r="R308" s="32" t="s">
        <v>43</v>
      </c>
      <c r="S308" s="32" t="s">
        <v>4</v>
      </c>
      <c r="T308" s="32" t="s">
        <v>46</v>
      </c>
      <c r="U308" s="32" t="s">
        <v>91</v>
      </c>
      <c r="V308" s="306" t="s">
        <v>86</v>
      </c>
      <c r="W308" s="307"/>
      <c r="Y308" s="3"/>
      <c r="Z308" s="7"/>
    </row>
    <row r="309" spans="1:26" x14ac:dyDescent="0.25">
      <c r="C309" s="170" t="s">
        <v>38</v>
      </c>
      <c r="D309" s="171"/>
      <c r="E309" s="171"/>
      <c r="F309" s="171"/>
      <c r="G309" s="171"/>
      <c r="H309" s="171"/>
      <c r="I309" s="171"/>
      <c r="J309" s="171"/>
      <c r="K309" s="171"/>
      <c r="L309" s="87">
        <f>Arkusz13!C2</f>
        <v>274</v>
      </c>
      <c r="M309" s="87"/>
      <c r="N309" s="33">
        <f>Arkusz13!C18</f>
        <v>62</v>
      </c>
      <c r="O309" s="33">
        <f>Arkusz13!C34</f>
        <v>43</v>
      </c>
      <c r="P309" s="33">
        <f>Arkusz13!C50</f>
        <v>8</v>
      </c>
      <c r="Q309" s="33">
        <f>Arkusz13!C66</f>
        <v>3</v>
      </c>
      <c r="R309" s="33">
        <f>Arkusz13!C82</f>
        <v>0</v>
      </c>
      <c r="S309" s="33">
        <f>Arkusz13!C98</f>
        <v>0</v>
      </c>
      <c r="T309" s="33">
        <f>Arkusz13!C114</f>
        <v>0</v>
      </c>
      <c r="U309" s="33">
        <f>Arkusz13!C130-SUM(N309:T309)</f>
        <v>77</v>
      </c>
      <c r="V309" s="166">
        <f t="shared" ref="V309:V323" si="10">SUM(N309:U309)</f>
        <v>193</v>
      </c>
      <c r="W309" s="167"/>
      <c r="Y309" s="3"/>
      <c r="Z309" s="7"/>
    </row>
    <row r="310" spans="1:26" x14ac:dyDescent="0.25">
      <c r="C310" s="168" t="s">
        <v>39</v>
      </c>
      <c r="D310" s="169"/>
      <c r="E310" s="169"/>
      <c r="F310" s="169"/>
      <c r="G310" s="169"/>
      <c r="H310" s="169"/>
      <c r="I310" s="169"/>
      <c r="J310" s="169"/>
      <c r="K310" s="169"/>
      <c r="L310" s="87">
        <f>Arkusz13!C3</f>
        <v>50</v>
      </c>
      <c r="M310" s="87"/>
      <c r="N310" s="33">
        <f>Arkusz13!C19</f>
        <v>21</v>
      </c>
      <c r="O310" s="33">
        <f>Arkusz13!C35</f>
        <v>6</v>
      </c>
      <c r="P310" s="33">
        <f>Arkusz13!C51</f>
        <v>4</v>
      </c>
      <c r="Q310" s="33">
        <f>Arkusz13!C67</f>
        <v>0</v>
      </c>
      <c r="R310" s="33">
        <f>Arkusz13!C83</f>
        <v>0</v>
      </c>
      <c r="S310" s="33">
        <f>Arkusz13!C99</f>
        <v>0</v>
      </c>
      <c r="T310" s="33">
        <f>Arkusz13!C115</f>
        <v>0</v>
      </c>
      <c r="U310" s="33">
        <f>Arkusz13!C131-SUM(N310:T310)</f>
        <v>6</v>
      </c>
      <c r="V310" s="166">
        <f t="shared" si="10"/>
        <v>37</v>
      </c>
      <c r="W310" s="167"/>
      <c r="Y310" s="3"/>
      <c r="Z310" s="7"/>
    </row>
    <row r="311" spans="1:26" x14ac:dyDescent="0.25">
      <c r="C311" s="170" t="s">
        <v>40</v>
      </c>
      <c r="D311" s="171"/>
      <c r="E311" s="171"/>
      <c r="F311" s="171"/>
      <c r="G311" s="171"/>
      <c r="H311" s="171"/>
      <c r="I311" s="171"/>
      <c r="J311" s="171"/>
      <c r="K311" s="171"/>
      <c r="L311" s="87">
        <f>Arkusz13!C4</f>
        <v>14</v>
      </c>
      <c r="M311" s="87"/>
      <c r="N311" s="33">
        <f>Arkusz13!C20</f>
        <v>6</v>
      </c>
      <c r="O311" s="33">
        <f>Arkusz13!C36</f>
        <v>0</v>
      </c>
      <c r="P311" s="33">
        <f>Arkusz13!C52</f>
        <v>2</v>
      </c>
      <c r="Q311" s="33">
        <f>Arkusz13!C68</f>
        <v>0</v>
      </c>
      <c r="R311" s="33">
        <f>Arkusz13!C84</f>
        <v>0</v>
      </c>
      <c r="S311" s="33">
        <f>Arkusz13!C100</f>
        <v>0</v>
      </c>
      <c r="T311" s="33">
        <f>Arkusz13!C116</f>
        <v>0</v>
      </c>
      <c r="U311" s="33">
        <f>Arkusz13!C132-SUM(N311:T311)</f>
        <v>5</v>
      </c>
      <c r="V311" s="166">
        <f t="shared" si="10"/>
        <v>13</v>
      </c>
      <c r="W311" s="167"/>
      <c r="Y311" s="3"/>
      <c r="Z311" s="7"/>
    </row>
    <row r="312" spans="1:26" x14ac:dyDescent="0.25">
      <c r="C312" s="168" t="s">
        <v>41</v>
      </c>
      <c r="D312" s="169"/>
      <c r="E312" s="169"/>
      <c r="F312" s="169"/>
      <c r="G312" s="169"/>
      <c r="H312" s="169"/>
      <c r="I312" s="169"/>
      <c r="J312" s="169"/>
      <c r="K312" s="169"/>
      <c r="L312" s="87">
        <f>Arkusz13!C5</f>
        <v>1</v>
      </c>
      <c r="M312" s="87"/>
      <c r="N312" s="33">
        <f>Arkusz13!C21</f>
        <v>0</v>
      </c>
      <c r="O312" s="33">
        <f>Arkusz13!C37</f>
        <v>0</v>
      </c>
      <c r="P312" s="33">
        <f>Arkusz13!C53</f>
        <v>0</v>
      </c>
      <c r="Q312" s="33">
        <f>Arkusz13!C69</f>
        <v>0</v>
      </c>
      <c r="R312" s="33">
        <f>Arkusz13!C85</f>
        <v>0</v>
      </c>
      <c r="S312" s="33">
        <f>Arkusz13!C101</f>
        <v>0</v>
      </c>
      <c r="T312" s="33">
        <f>Arkusz13!C117</f>
        <v>0</v>
      </c>
      <c r="U312" s="33">
        <f>Arkusz13!C133-SUM(N312:T312)</f>
        <v>0</v>
      </c>
      <c r="V312" s="166">
        <f t="shared" si="10"/>
        <v>0</v>
      </c>
      <c r="W312" s="167"/>
      <c r="Y312" s="3"/>
      <c r="Z312" s="7"/>
    </row>
    <row r="313" spans="1:26" x14ac:dyDescent="0.25">
      <c r="C313" s="170" t="s">
        <v>42</v>
      </c>
      <c r="D313" s="171"/>
      <c r="E313" s="171"/>
      <c r="F313" s="171"/>
      <c r="G313" s="171"/>
      <c r="H313" s="171"/>
      <c r="I313" s="171"/>
      <c r="J313" s="171"/>
      <c r="K313" s="171"/>
      <c r="L313" s="87">
        <f>Arkusz13!C6</f>
        <v>0</v>
      </c>
      <c r="M313" s="87"/>
      <c r="N313" s="33">
        <f>Arkusz13!C22</f>
        <v>0</v>
      </c>
      <c r="O313" s="33">
        <f>Arkusz13!C38</f>
        <v>0</v>
      </c>
      <c r="P313" s="33">
        <f>Arkusz13!C54</f>
        <v>0</v>
      </c>
      <c r="Q313" s="33">
        <f>Arkusz13!C70</f>
        <v>0</v>
      </c>
      <c r="R313" s="33">
        <f>Arkusz13!C86</f>
        <v>0</v>
      </c>
      <c r="S313" s="33">
        <f>Arkusz13!C102</f>
        <v>0</v>
      </c>
      <c r="T313" s="33">
        <f>Arkusz13!C118</f>
        <v>0</v>
      </c>
      <c r="U313" s="33">
        <f>Arkusz13!C134-SUM(N313:T313)</f>
        <v>0</v>
      </c>
      <c r="V313" s="166">
        <f t="shared" si="10"/>
        <v>0</v>
      </c>
      <c r="W313" s="167"/>
      <c r="Y313" s="3"/>
      <c r="Z313" s="7"/>
    </row>
    <row r="314" spans="1:26" x14ac:dyDescent="0.25">
      <c r="C314" s="168" t="s">
        <v>50</v>
      </c>
      <c r="D314" s="169"/>
      <c r="E314" s="169"/>
      <c r="F314" s="169"/>
      <c r="G314" s="169"/>
      <c r="H314" s="169"/>
      <c r="I314" s="169"/>
      <c r="J314" s="169"/>
      <c r="K314" s="169"/>
      <c r="L314" s="87">
        <f>Arkusz13!C7</f>
        <v>1</v>
      </c>
      <c r="M314" s="87"/>
      <c r="N314" s="33">
        <f>Arkusz13!C23</f>
        <v>0</v>
      </c>
      <c r="O314" s="33">
        <f>Arkusz13!C39</f>
        <v>0</v>
      </c>
      <c r="P314" s="33">
        <f>Arkusz13!C55</f>
        <v>0</v>
      </c>
      <c r="Q314" s="33">
        <f>Arkusz13!C71</f>
        <v>0</v>
      </c>
      <c r="R314" s="33">
        <f>Arkusz13!C87</f>
        <v>0</v>
      </c>
      <c r="S314" s="33">
        <f>Arkusz13!C103</f>
        <v>0</v>
      </c>
      <c r="T314" s="33">
        <f>Arkusz13!C119</f>
        <v>0</v>
      </c>
      <c r="U314" s="33">
        <f>Arkusz13!C135-SUM(N314:T314)</f>
        <v>0</v>
      </c>
      <c r="V314" s="166">
        <f t="shared" si="10"/>
        <v>0</v>
      </c>
      <c r="W314" s="167"/>
      <c r="Y314" s="3"/>
      <c r="Z314" s="7"/>
    </row>
    <row r="315" spans="1:26" x14ac:dyDescent="0.25">
      <c r="C315" s="170" t="s">
        <v>51</v>
      </c>
      <c r="D315" s="171"/>
      <c r="E315" s="171"/>
      <c r="F315" s="171"/>
      <c r="G315" s="171"/>
      <c r="H315" s="171"/>
      <c r="I315" s="171"/>
      <c r="J315" s="171"/>
      <c r="K315" s="171"/>
      <c r="L315" s="87">
        <f>Arkusz13!C8</f>
        <v>0</v>
      </c>
      <c r="M315" s="87"/>
      <c r="N315" s="33">
        <f>Arkusz13!C24</f>
        <v>0</v>
      </c>
      <c r="O315" s="33">
        <f>Arkusz13!C40</f>
        <v>0</v>
      </c>
      <c r="P315" s="33">
        <f>Arkusz13!C56</f>
        <v>0</v>
      </c>
      <c r="Q315" s="33">
        <f>Arkusz13!C72</f>
        <v>0</v>
      </c>
      <c r="R315" s="33">
        <f>Arkusz13!C88</f>
        <v>0</v>
      </c>
      <c r="S315" s="33">
        <f>Arkusz13!C104</f>
        <v>0</v>
      </c>
      <c r="T315" s="33">
        <f>Arkusz13!C120</f>
        <v>0</v>
      </c>
      <c r="U315" s="33">
        <f>Arkusz13!C136-SUM(N315:T315)</f>
        <v>0</v>
      </c>
      <c r="V315" s="166">
        <f t="shared" si="10"/>
        <v>0</v>
      </c>
      <c r="W315" s="167"/>
      <c r="Y315" s="3"/>
      <c r="Z315" s="7"/>
    </row>
    <row r="316" spans="1:26" x14ac:dyDescent="0.25">
      <c r="C316" s="168" t="s">
        <v>4</v>
      </c>
      <c r="D316" s="169"/>
      <c r="E316" s="169"/>
      <c r="F316" s="169"/>
      <c r="G316" s="169"/>
      <c r="H316" s="169"/>
      <c r="I316" s="169"/>
      <c r="J316" s="169"/>
      <c r="K316" s="169"/>
      <c r="L316" s="87">
        <f>Arkusz13!C9</f>
        <v>1</v>
      </c>
      <c r="M316" s="87"/>
      <c r="N316" s="33">
        <f>Arkusz13!C25</f>
        <v>0</v>
      </c>
      <c r="O316" s="33">
        <f>Arkusz13!C41</f>
        <v>0</v>
      </c>
      <c r="P316" s="33">
        <f>Arkusz13!C57</f>
        <v>0</v>
      </c>
      <c r="Q316" s="33">
        <f>Arkusz13!C73</f>
        <v>0</v>
      </c>
      <c r="R316" s="33">
        <f>Arkusz13!C89</f>
        <v>0</v>
      </c>
      <c r="S316" s="33">
        <f>Arkusz13!C105</f>
        <v>2</v>
      </c>
      <c r="T316" s="33">
        <f>Arkusz13!C121</f>
        <v>0</v>
      </c>
      <c r="U316" s="33">
        <f>Arkusz13!C137-SUM(N316:T316)</f>
        <v>1</v>
      </c>
      <c r="V316" s="166">
        <f t="shared" si="10"/>
        <v>3</v>
      </c>
      <c r="W316" s="167"/>
      <c r="Y316" s="3"/>
      <c r="Z316" s="7"/>
    </row>
    <row r="317" spans="1:26" x14ac:dyDescent="0.25">
      <c r="C317" s="170" t="s">
        <v>43</v>
      </c>
      <c r="D317" s="171"/>
      <c r="E317" s="171"/>
      <c r="F317" s="171"/>
      <c r="G317" s="171"/>
      <c r="H317" s="171"/>
      <c r="I317" s="171"/>
      <c r="J317" s="171"/>
      <c r="K317" s="171"/>
      <c r="L317" s="87">
        <f>Arkusz13!C10</f>
        <v>0</v>
      </c>
      <c r="M317" s="87"/>
      <c r="N317" s="33">
        <f>Arkusz13!C26</f>
        <v>0</v>
      </c>
      <c r="O317" s="33">
        <f>Arkusz13!C42</f>
        <v>1</v>
      </c>
      <c r="P317" s="33">
        <f>Arkusz13!C58</f>
        <v>0</v>
      </c>
      <c r="Q317" s="33">
        <f>Arkusz13!C74</f>
        <v>0</v>
      </c>
      <c r="R317" s="33">
        <f>Arkusz13!C90</f>
        <v>0</v>
      </c>
      <c r="S317" s="33">
        <f>Arkusz13!C106</f>
        <v>0</v>
      </c>
      <c r="T317" s="33">
        <f>Arkusz13!C122</f>
        <v>0</v>
      </c>
      <c r="U317" s="33">
        <f>Arkusz13!C138-SUM(N317:T317)</f>
        <v>0</v>
      </c>
      <c r="V317" s="166">
        <f t="shared" si="10"/>
        <v>1</v>
      </c>
      <c r="W317" s="167"/>
      <c r="Y317" s="3"/>
      <c r="Z317" s="7"/>
    </row>
    <row r="318" spans="1:26" x14ac:dyDescent="0.25">
      <c r="C318" s="168" t="s">
        <v>44</v>
      </c>
      <c r="D318" s="169"/>
      <c r="E318" s="169"/>
      <c r="F318" s="169"/>
      <c r="G318" s="169"/>
      <c r="H318" s="169"/>
      <c r="I318" s="169"/>
      <c r="J318" s="169"/>
      <c r="K318" s="169"/>
      <c r="L318" s="87">
        <f>Arkusz13!C11</f>
        <v>3</v>
      </c>
      <c r="M318" s="87"/>
      <c r="N318" s="33">
        <f>Arkusz13!C27</f>
        <v>2</v>
      </c>
      <c r="O318" s="33">
        <f>Arkusz13!C43</f>
        <v>0</v>
      </c>
      <c r="P318" s="33">
        <f>Arkusz13!C59</f>
        <v>1</v>
      </c>
      <c r="Q318" s="33">
        <f>Arkusz13!C75</f>
        <v>0</v>
      </c>
      <c r="R318" s="33">
        <f>Arkusz13!C91</f>
        <v>0</v>
      </c>
      <c r="S318" s="33">
        <f>Arkusz13!C107</f>
        <v>0</v>
      </c>
      <c r="T318" s="33">
        <f>Arkusz13!C123</f>
        <v>0</v>
      </c>
      <c r="U318" s="33">
        <f>Arkusz13!C139-SUM(N318:T318)</f>
        <v>0</v>
      </c>
      <c r="V318" s="166">
        <f t="shared" si="10"/>
        <v>3</v>
      </c>
      <c r="W318" s="167"/>
      <c r="Y318" s="3"/>
      <c r="Z318" s="7"/>
    </row>
    <row r="319" spans="1:26" x14ac:dyDescent="0.25">
      <c r="C319" s="170" t="s">
        <v>45</v>
      </c>
      <c r="D319" s="171"/>
      <c r="E319" s="171"/>
      <c r="F319" s="171"/>
      <c r="G319" s="171"/>
      <c r="H319" s="171"/>
      <c r="I319" s="171"/>
      <c r="J319" s="171"/>
      <c r="K319" s="171"/>
      <c r="L319" s="87">
        <f>Arkusz13!C12</f>
        <v>105</v>
      </c>
      <c r="M319" s="87"/>
      <c r="N319" s="33">
        <f>Arkusz13!C28</f>
        <v>43</v>
      </c>
      <c r="O319" s="33">
        <f>Arkusz13!C44</f>
        <v>0</v>
      </c>
      <c r="P319" s="33">
        <f>Arkusz13!C60</f>
        <v>4</v>
      </c>
      <c r="Q319" s="33">
        <f>Arkusz13!C76</f>
        <v>6</v>
      </c>
      <c r="R319" s="33">
        <f>Arkusz13!C92</f>
        <v>0</v>
      </c>
      <c r="S319" s="33">
        <f>Arkusz13!C108</f>
        <v>0</v>
      </c>
      <c r="T319" s="33">
        <f>Arkusz13!C124</f>
        <v>0</v>
      </c>
      <c r="U319" s="33">
        <f>Arkusz13!C140-SUM(N319:T319)</f>
        <v>30</v>
      </c>
      <c r="V319" s="166">
        <f t="shared" si="10"/>
        <v>83</v>
      </c>
      <c r="W319" s="167"/>
      <c r="Y319" s="3"/>
      <c r="Z319" s="7"/>
    </row>
    <row r="320" spans="1:26" x14ac:dyDescent="0.25">
      <c r="C320" s="170" t="s">
        <v>11</v>
      </c>
      <c r="D320" s="171"/>
      <c r="E320" s="171"/>
      <c r="F320" s="171"/>
      <c r="G320" s="171"/>
      <c r="H320" s="171"/>
      <c r="I320" s="171"/>
      <c r="J320" s="171"/>
      <c r="K320" s="171"/>
      <c r="L320" s="87">
        <f>Arkusz13!C14</f>
        <v>0</v>
      </c>
      <c r="M320" s="87"/>
      <c r="N320" s="33">
        <f>Arkusz13!C30</f>
        <v>0</v>
      </c>
      <c r="O320" s="33">
        <f>Arkusz13!C46</f>
        <v>0</v>
      </c>
      <c r="P320" s="33">
        <f>Arkusz13!C62</f>
        <v>0</v>
      </c>
      <c r="Q320" s="33">
        <f>Arkusz13!C78</f>
        <v>0</v>
      </c>
      <c r="R320" s="33">
        <f>Arkusz13!C94</f>
        <v>0</v>
      </c>
      <c r="S320" s="33">
        <f>Arkusz13!C110</f>
        <v>0</v>
      </c>
      <c r="T320" s="33">
        <f>Arkusz13!C126</f>
        <v>0</v>
      </c>
      <c r="U320" s="33">
        <f>Arkusz13!C142-SUM(N320:T320)</f>
        <v>0</v>
      </c>
      <c r="V320" s="166">
        <f t="shared" si="10"/>
        <v>0</v>
      </c>
      <c r="W320" s="167"/>
      <c r="Y320" s="3"/>
      <c r="Z320" s="7"/>
    </row>
    <row r="321" spans="1:26" x14ac:dyDescent="0.25">
      <c r="C321" s="168" t="s">
        <v>47</v>
      </c>
      <c r="D321" s="169"/>
      <c r="E321" s="169"/>
      <c r="F321" s="169"/>
      <c r="G321" s="169"/>
      <c r="H321" s="169"/>
      <c r="I321" s="169"/>
      <c r="J321" s="169"/>
      <c r="K321" s="169"/>
      <c r="L321" s="87">
        <f>Arkusz13!C15</f>
        <v>1</v>
      </c>
      <c r="M321" s="87"/>
      <c r="N321" s="33">
        <f>Arkusz13!C31</f>
        <v>2</v>
      </c>
      <c r="O321" s="33">
        <f>Arkusz13!C47</f>
        <v>0</v>
      </c>
      <c r="P321" s="33">
        <f>Arkusz13!C63</f>
        <v>0</v>
      </c>
      <c r="Q321" s="33">
        <f>Arkusz13!C79</f>
        <v>0</v>
      </c>
      <c r="R321" s="33">
        <f>Arkusz13!C95</f>
        <v>0</v>
      </c>
      <c r="S321" s="33">
        <f>Arkusz13!C111</f>
        <v>0</v>
      </c>
      <c r="T321" s="33">
        <f>Arkusz13!C127</f>
        <v>0</v>
      </c>
      <c r="U321" s="33">
        <f>Arkusz13!C143-SUM(N321:T321)</f>
        <v>0</v>
      </c>
      <c r="V321" s="166">
        <f t="shared" si="10"/>
        <v>2</v>
      </c>
      <c r="W321" s="167"/>
      <c r="Y321" s="3"/>
      <c r="Z321" s="7"/>
    </row>
    <row r="322" spans="1:26" x14ac:dyDescent="0.25">
      <c r="C322" s="170" t="s">
        <v>48</v>
      </c>
      <c r="D322" s="171"/>
      <c r="E322" s="171"/>
      <c r="F322" s="171"/>
      <c r="G322" s="171"/>
      <c r="H322" s="171"/>
      <c r="I322" s="171"/>
      <c r="J322" s="171"/>
      <c r="K322" s="171"/>
      <c r="L322" s="87">
        <f>Arkusz13!C16</f>
        <v>0</v>
      </c>
      <c r="M322" s="87"/>
      <c r="N322" s="33">
        <f>Arkusz13!C32</f>
        <v>0</v>
      </c>
      <c r="O322" s="33">
        <f>Arkusz13!C48</f>
        <v>0</v>
      </c>
      <c r="P322" s="33">
        <f>Arkusz13!C64</f>
        <v>0</v>
      </c>
      <c r="Q322" s="33">
        <f>Arkusz13!C80</f>
        <v>0</v>
      </c>
      <c r="R322" s="33">
        <f>Arkusz13!C96</f>
        <v>0</v>
      </c>
      <c r="S322" s="33">
        <f>Arkusz13!C112</f>
        <v>0</v>
      </c>
      <c r="T322" s="33">
        <f>Arkusz13!C128</f>
        <v>0</v>
      </c>
      <c r="U322" s="33">
        <f>Arkusz13!C144-SUM(N322:T322)</f>
        <v>1</v>
      </c>
      <c r="V322" s="166">
        <f t="shared" si="10"/>
        <v>1</v>
      </c>
      <c r="W322" s="167"/>
      <c r="Y322" s="3"/>
      <c r="Z322" s="7"/>
    </row>
    <row r="323" spans="1:26" ht="15.75" thickBot="1" x14ac:dyDescent="0.3">
      <c r="C323" s="304" t="s">
        <v>49</v>
      </c>
      <c r="D323" s="305"/>
      <c r="E323" s="305"/>
      <c r="F323" s="305"/>
      <c r="G323" s="305"/>
      <c r="H323" s="305"/>
      <c r="I323" s="305"/>
      <c r="J323" s="305"/>
      <c r="K323" s="305"/>
      <c r="L323" s="87">
        <f>Arkusz13!C17</f>
        <v>1</v>
      </c>
      <c r="M323" s="87"/>
      <c r="N323" s="33">
        <f>Arkusz13!C33</f>
        <v>6</v>
      </c>
      <c r="O323" s="33">
        <f>Arkusz13!C49</f>
        <v>0</v>
      </c>
      <c r="P323" s="33">
        <f>Arkusz13!C65</f>
        <v>0</v>
      </c>
      <c r="Q323" s="33">
        <f>Arkusz13!C81</f>
        <v>0</v>
      </c>
      <c r="R323" s="33">
        <f>Arkusz13!C97</f>
        <v>0</v>
      </c>
      <c r="S323" s="33">
        <f>Arkusz13!C113</f>
        <v>0</v>
      </c>
      <c r="T323" s="33">
        <f>Arkusz13!C129</f>
        <v>0</v>
      </c>
      <c r="U323" s="33">
        <f>Arkusz13!C145-SUM(N323:T323)</f>
        <v>0</v>
      </c>
      <c r="V323" s="166">
        <f t="shared" si="10"/>
        <v>6</v>
      </c>
      <c r="W323" s="167"/>
      <c r="Y323" s="3"/>
      <c r="Z323" s="7"/>
    </row>
    <row r="324" spans="1:26" ht="15.75" thickBot="1" x14ac:dyDescent="0.3">
      <c r="C324" s="290" t="s">
        <v>1</v>
      </c>
      <c r="D324" s="291"/>
      <c r="E324" s="291"/>
      <c r="F324" s="291"/>
      <c r="G324" s="291"/>
      <c r="H324" s="291"/>
      <c r="I324" s="291"/>
      <c r="J324" s="291"/>
      <c r="K324" s="291"/>
      <c r="L324" s="181">
        <f>SUM(L309:L323)</f>
        <v>451</v>
      </c>
      <c r="M324" s="181"/>
      <c r="N324" s="34">
        <f t="shared" ref="N324:V324" si="11">SUM(N309:N323)</f>
        <v>142</v>
      </c>
      <c r="O324" s="34">
        <f t="shared" si="11"/>
        <v>50</v>
      </c>
      <c r="P324" s="34">
        <f t="shared" si="11"/>
        <v>19</v>
      </c>
      <c r="Q324" s="34">
        <f t="shared" si="11"/>
        <v>9</v>
      </c>
      <c r="R324" s="34">
        <f t="shared" si="11"/>
        <v>0</v>
      </c>
      <c r="S324" s="34">
        <f t="shared" si="11"/>
        <v>2</v>
      </c>
      <c r="T324" s="34">
        <f t="shared" si="11"/>
        <v>0</v>
      </c>
      <c r="U324" s="34">
        <f t="shared" si="11"/>
        <v>120</v>
      </c>
      <c r="V324" s="181">
        <f t="shared" si="11"/>
        <v>342</v>
      </c>
      <c r="W324" s="292"/>
      <c r="Y324" s="3"/>
      <c r="Z324" s="7"/>
    </row>
    <row r="325" spans="1:26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</row>
    <row r="328" spans="1:26" ht="15" customHeight="1" x14ac:dyDescent="0.25"/>
    <row r="349" spans="1:21" ht="20.25" customHeight="1" thickBot="1" x14ac:dyDescent="0.3"/>
    <row r="350" spans="1:21" ht="21.75" customHeight="1" x14ac:dyDescent="0.25">
      <c r="D350" s="179" t="s">
        <v>2</v>
      </c>
      <c r="E350" s="180"/>
      <c r="F350" s="180"/>
      <c r="G350" s="180"/>
      <c r="H350" s="180"/>
      <c r="I350" s="180"/>
      <c r="J350" s="180"/>
      <c r="K350" s="180"/>
      <c r="L350" s="180" t="s">
        <v>3</v>
      </c>
      <c r="M350" s="180"/>
      <c r="N350" s="144" t="s">
        <v>94</v>
      </c>
      <c r="O350" s="144"/>
      <c r="P350" s="144"/>
      <c r="Q350" s="295" t="s">
        <v>95</v>
      </c>
      <c r="R350" s="296"/>
      <c r="S350" s="297"/>
    </row>
    <row r="351" spans="1:21" ht="15.75" thickBot="1" x14ac:dyDescent="0.3">
      <c r="D351" s="177" t="s">
        <v>93</v>
      </c>
      <c r="E351" s="178"/>
      <c r="F351" s="178"/>
      <c r="G351" s="178"/>
      <c r="H351" s="178"/>
      <c r="I351" s="178"/>
      <c r="J351" s="178"/>
      <c r="K351" s="178"/>
      <c r="L351" s="176">
        <f>Arkusz14!B2</f>
        <v>16</v>
      </c>
      <c r="M351" s="176"/>
      <c r="N351" s="176">
        <f>Arkusz14!B3</f>
        <v>8</v>
      </c>
      <c r="O351" s="176"/>
      <c r="P351" s="176"/>
      <c r="Q351" s="298">
        <f>Arkusz14!B4</f>
        <v>1</v>
      </c>
      <c r="R351" s="299"/>
      <c r="S351" s="300"/>
    </row>
    <row r="352" spans="1:21" x14ac:dyDescent="0.2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</row>
    <row r="353" spans="1:25" x14ac:dyDescent="0.25">
      <c r="A353" s="149" t="s">
        <v>131</v>
      </c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  <c r="Y353" s="149"/>
    </row>
    <row r="354" spans="1:25" x14ac:dyDescent="0.25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  <c r="Y354" s="149"/>
    </row>
    <row r="355" spans="1:25" x14ac:dyDescent="0.25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  <c r="W355" s="149"/>
      <c r="X355" s="149"/>
      <c r="Y355" s="149"/>
    </row>
    <row r="356" spans="1:25" x14ac:dyDescent="0.25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  <c r="Y356" s="149"/>
    </row>
    <row r="357" spans="1:25" x14ac:dyDescent="0.25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  <c r="Y357" s="149"/>
    </row>
    <row r="358" spans="1:25" x14ac:dyDescent="0.25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  <c r="Y358" s="149"/>
    </row>
    <row r="360" spans="1:25" ht="15" customHeight="1" x14ac:dyDescent="0.25">
      <c r="A360" s="150" t="s">
        <v>69</v>
      </c>
      <c r="B360" s="150"/>
      <c r="C360" s="150"/>
      <c r="D360" s="150"/>
      <c r="E360" s="150"/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</row>
    <row r="361" spans="1:25" ht="15.75" thickBot="1" x14ac:dyDescent="0.3"/>
    <row r="362" spans="1:25" x14ac:dyDescent="0.25">
      <c r="G362" s="174" t="s">
        <v>23</v>
      </c>
      <c r="H362" s="175"/>
      <c r="I362" s="175"/>
      <c r="J362" s="175"/>
      <c r="K362" s="81" t="s">
        <v>8</v>
      </c>
      <c r="L362" s="262"/>
    </row>
    <row r="363" spans="1:25" x14ac:dyDescent="0.25">
      <c r="G363" s="214" t="s">
        <v>13</v>
      </c>
      <c r="H363" s="215"/>
      <c r="I363" s="215"/>
      <c r="J363" s="215"/>
      <c r="K363" s="166"/>
      <c r="L363" s="167"/>
    </row>
    <row r="364" spans="1:25" x14ac:dyDescent="0.25">
      <c r="G364" s="216" t="s">
        <v>14</v>
      </c>
      <c r="H364" s="217"/>
      <c r="I364" s="217"/>
      <c r="J364" s="217"/>
      <c r="K364" s="166"/>
      <c r="L364" s="167"/>
    </row>
    <row r="365" spans="1:25" x14ac:dyDescent="0.25">
      <c r="G365" s="214" t="s">
        <v>15</v>
      </c>
      <c r="H365" s="215"/>
      <c r="I365" s="215"/>
      <c r="J365" s="215"/>
      <c r="K365" s="166"/>
      <c r="L365" s="167"/>
    </row>
    <row r="366" spans="1:25" x14ac:dyDescent="0.25">
      <c r="G366" s="216" t="s">
        <v>88</v>
      </c>
      <c r="H366" s="217"/>
      <c r="I366" s="217"/>
      <c r="J366" s="217"/>
      <c r="K366" s="166"/>
      <c r="L366" s="167"/>
    </row>
    <row r="367" spans="1:25" x14ac:dyDescent="0.25">
      <c r="G367" s="214" t="s">
        <v>89</v>
      </c>
      <c r="H367" s="215"/>
      <c r="I367" s="215"/>
      <c r="J367" s="215"/>
      <c r="K367" s="166"/>
      <c r="L367" s="167"/>
    </row>
    <row r="368" spans="1:25" x14ac:dyDescent="0.25">
      <c r="G368" s="172" t="s">
        <v>100</v>
      </c>
      <c r="H368" s="173"/>
      <c r="I368" s="173"/>
      <c r="J368" s="173"/>
      <c r="K368" s="166"/>
      <c r="L368" s="167"/>
    </row>
    <row r="369" spans="1:25" x14ac:dyDescent="0.25">
      <c r="G369" s="212" t="s">
        <v>16</v>
      </c>
      <c r="H369" s="213"/>
      <c r="I369" s="213"/>
      <c r="J369" s="213"/>
      <c r="K369" s="166"/>
      <c r="L369" s="167"/>
    </row>
    <row r="370" spans="1:25" x14ac:dyDescent="0.25">
      <c r="G370" s="172" t="s">
        <v>17</v>
      </c>
      <c r="H370" s="173"/>
      <c r="I370" s="173"/>
      <c r="J370" s="173"/>
      <c r="K370" s="166"/>
      <c r="L370" s="167"/>
    </row>
    <row r="371" spans="1:25" x14ac:dyDescent="0.25">
      <c r="G371" s="212" t="s">
        <v>18</v>
      </c>
      <c r="H371" s="213"/>
      <c r="I371" s="213"/>
      <c r="J371" s="213"/>
      <c r="K371" s="166"/>
      <c r="L371" s="167"/>
    </row>
    <row r="372" spans="1:25" x14ac:dyDescent="0.25">
      <c r="G372" s="172" t="s">
        <v>19</v>
      </c>
      <c r="H372" s="173"/>
      <c r="I372" s="173"/>
      <c r="J372" s="173"/>
      <c r="K372" s="166"/>
      <c r="L372" s="167"/>
    </row>
    <row r="373" spans="1:25" ht="15.75" thickBot="1" x14ac:dyDescent="0.3">
      <c r="G373" s="288" t="s">
        <v>90</v>
      </c>
      <c r="H373" s="289"/>
      <c r="I373" s="289"/>
      <c r="J373" s="289"/>
      <c r="K373" s="166"/>
      <c r="L373" s="167"/>
    </row>
    <row r="374" spans="1:25" ht="15.75" thickBot="1" x14ac:dyDescent="0.3">
      <c r="G374" s="293" t="s">
        <v>1</v>
      </c>
      <c r="H374" s="294"/>
      <c r="I374" s="294"/>
      <c r="J374" s="294"/>
      <c r="K374" s="89"/>
      <c r="L374" s="90"/>
    </row>
    <row r="376" spans="1:25" x14ac:dyDescent="0.25">
      <c r="A376" s="149" t="s">
        <v>131</v>
      </c>
      <c r="B376" s="149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  <c r="Y376" s="149"/>
    </row>
    <row r="377" spans="1:25" x14ac:dyDescent="0.25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  <c r="Y377" s="149"/>
    </row>
    <row r="378" spans="1:25" x14ac:dyDescent="0.25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  <c r="Y378" s="149"/>
    </row>
    <row r="379" spans="1:25" x14ac:dyDescent="0.25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  <c r="Y379" s="149"/>
    </row>
    <row r="380" spans="1:25" x14ac:dyDescent="0.25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49"/>
    </row>
    <row r="381" spans="1:25" x14ac:dyDescent="0.25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  <c r="Y381" s="149"/>
    </row>
    <row r="382" spans="1:25" x14ac:dyDescent="0.25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  <c r="Y382" s="149"/>
    </row>
    <row r="383" spans="1:25" x14ac:dyDescent="0.25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</row>
    <row r="386" spans="1:13" x14ac:dyDescent="0.25">
      <c r="A386" s="11" t="s">
        <v>33</v>
      </c>
      <c r="B386" s="11"/>
      <c r="C386" s="11"/>
      <c r="D386" s="11"/>
      <c r="E386" s="11"/>
      <c r="F386" s="11"/>
    </row>
    <row r="387" spans="1:13" ht="15.75" thickBot="1" x14ac:dyDescent="0.3"/>
    <row r="388" spans="1:13" x14ac:dyDescent="0.25">
      <c r="D388" s="80" t="s">
        <v>31</v>
      </c>
      <c r="E388" s="81"/>
      <c r="F388" s="81"/>
      <c r="G388" s="81"/>
      <c r="H388" s="81" t="s">
        <v>3</v>
      </c>
      <c r="I388" s="81"/>
      <c r="J388" s="81"/>
      <c r="K388" s="81" t="s">
        <v>22</v>
      </c>
      <c r="L388" s="81"/>
      <c r="M388" s="262"/>
    </row>
    <row r="389" spans="1:13" x14ac:dyDescent="0.25">
      <c r="D389" s="263" t="s">
        <v>20</v>
      </c>
      <c r="E389" s="264"/>
      <c r="F389" s="264"/>
      <c r="G389" s="264"/>
      <c r="H389" s="166"/>
      <c r="I389" s="166"/>
      <c r="J389" s="166"/>
      <c r="K389" s="166"/>
      <c r="L389" s="166"/>
      <c r="M389" s="167"/>
    </row>
    <row r="390" spans="1:13" x14ac:dyDescent="0.25">
      <c r="D390" s="265" t="s">
        <v>161</v>
      </c>
      <c r="E390" s="266"/>
      <c r="F390" s="266"/>
      <c r="G390" s="266"/>
      <c r="H390" s="166"/>
      <c r="I390" s="166"/>
      <c r="J390" s="166"/>
      <c r="K390" s="166"/>
      <c r="L390" s="166"/>
      <c r="M390" s="167"/>
    </row>
    <row r="391" spans="1:13" ht="15.75" thickBot="1" x14ac:dyDescent="0.3">
      <c r="D391" s="278" t="s">
        <v>21</v>
      </c>
      <c r="E391" s="279"/>
      <c r="F391" s="279"/>
      <c r="G391" s="279"/>
      <c r="H391" s="166"/>
      <c r="I391" s="166"/>
      <c r="J391" s="166"/>
      <c r="K391" s="166"/>
      <c r="L391" s="166"/>
      <c r="M391" s="167"/>
    </row>
    <row r="392" spans="1:13" ht="15.75" thickBot="1" x14ac:dyDescent="0.3">
      <c r="D392" s="268" t="s">
        <v>1</v>
      </c>
      <c r="E392" s="269"/>
      <c r="F392" s="269"/>
      <c r="G392" s="269"/>
      <c r="H392" s="89"/>
      <c r="I392" s="89"/>
      <c r="J392" s="89"/>
      <c r="K392" s="89"/>
      <c r="L392" s="89"/>
      <c r="M392" s="90"/>
    </row>
    <row r="393" spans="1:13" x14ac:dyDescent="0.25">
      <c r="D393" s="37"/>
      <c r="E393" s="37"/>
      <c r="F393" s="37"/>
      <c r="G393" s="37"/>
      <c r="H393" s="38"/>
      <c r="I393" s="38"/>
      <c r="J393" s="38"/>
      <c r="K393" s="38"/>
      <c r="L393" s="38"/>
      <c r="M393" s="38"/>
    </row>
    <row r="394" spans="1:13" x14ac:dyDescent="0.25">
      <c r="D394" s="37"/>
      <c r="E394" s="37"/>
      <c r="F394" s="37"/>
      <c r="G394" s="37"/>
      <c r="H394" s="38"/>
      <c r="I394" s="38"/>
      <c r="J394" s="38"/>
      <c r="K394" s="38"/>
      <c r="L394" s="38"/>
      <c r="M394" s="38"/>
    </row>
    <row r="395" spans="1:13" x14ac:dyDescent="0.25">
      <c r="D395" s="37"/>
      <c r="E395" s="37"/>
      <c r="F395" s="37"/>
      <c r="G395" s="37"/>
      <c r="H395" s="38"/>
      <c r="I395" s="38"/>
      <c r="J395" s="38"/>
      <c r="K395" s="38"/>
      <c r="L395" s="38"/>
      <c r="M395" s="38"/>
    </row>
    <row r="396" spans="1:13" x14ac:dyDescent="0.25">
      <c r="D396" s="39"/>
      <c r="E396" s="39"/>
      <c r="F396" s="39"/>
      <c r="G396" s="39"/>
      <c r="H396" s="39"/>
      <c r="I396" s="39"/>
      <c r="J396" s="39"/>
      <c r="K396" s="39"/>
      <c r="L396" s="39"/>
      <c r="M396" s="39"/>
    </row>
    <row r="397" spans="1:13" x14ac:dyDescent="0.25">
      <c r="D397" s="39"/>
      <c r="E397" s="39"/>
      <c r="F397" s="39"/>
      <c r="G397" s="39"/>
      <c r="H397" s="39"/>
      <c r="I397" s="39"/>
      <c r="J397" s="39"/>
      <c r="K397" s="39"/>
      <c r="L397" s="39"/>
      <c r="M397" s="39"/>
    </row>
    <row r="398" spans="1:13" x14ac:dyDescent="0.25">
      <c r="D398" s="39"/>
      <c r="E398" s="39"/>
      <c r="F398" s="39"/>
      <c r="G398" s="39"/>
      <c r="H398" s="39"/>
      <c r="I398" s="39"/>
      <c r="J398" s="39"/>
      <c r="K398" s="39"/>
      <c r="L398" s="39"/>
      <c r="M398" s="39"/>
    </row>
    <row r="399" spans="1:13" x14ac:dyDescent="0.25">
      <c r="D399" s="39"/>
      <c r="E399" s="39"/>
      <c r="F399" s="39"/>
      <c r="G399" s="39"/>
      <c r="H399" s="39"/>
      <c r="I399" s="39"/>
      <c r="J399" s="39"/>
      <c r="K399" s="39"/>
      <c r="L399" s="39"/>
      <c r="M399" s="39"/>
    </row>
    <row r="400" spans="1:13" x14ac:dyDescent="0.25">
      <c r="D400" s="39"/>
      <c r="E400" s="39"/>
      <c r="F400" s="39"/>
      <c r="G400" s="39"/>
      <c r="H400" s="39"/>
      <c r="I400" s="39"/>
      <c r="J400" s="39"/>
      <c r="K400" s="39"/>
      <c r="L400" s="39"/>
      <c r="M400" s="39"/>
    </row>
    <row r="401" spans="1:25" x14ac:dyDescent="0.25">
      <c r="D401" s="39"/>
      <c r="E401" s="39"/>
      <c r="F401" s="39"/>
      <c r="G401" s="39"/>
      <c r="H401" s="39"/>
      <c r="I401" s="39"/>
      <c r="J401" s="39"/>
      <c r="K401" s="39"/>
      <c r="L401" s="39"/>
      <c r="M401" s="39"/>
    </row>
    <row r="402" spans="1:25" x14ac:dyDescent="0.25">
      <c r="D402" s="39"/>
      <c r="E402" s="39"/>
      <c r="F402" s="39"/>
      <c r="G402" s="39"/>
      <c r="H402" s="39"/>
      <c r="I402" s="39"/>
      <c r="J402" s="39"/>
      <c r="K402" s="39"/>
      <c r="L402" s="39"/>
      <c r="M402" s="39"/>
    </row>
    <row r="403" spans="1:25" x14ac:dyDescent="0.25">
      <c r="D403" s="39"/>
      <c r="E403" s="39"/>
      <c r="F403" s="39"/>
      <c r="G403" s="39"/>
      <c r="H403" s="39"/>
      <c r="I403" s="39"/>
      <c r="J403" s="39"/>
      <c r="K403" s="39"/>
      <c r="L403" s="39"/>
      <c r="M403" s="39"/>
    </row>
    <row r="404" spans="1:25" x14ac:dyDescent="0.25">
      <c r="D404" s="39"/>
      <c r="E404" s="39"/>
      <c r="F404" s="39"/>
      <c r="G404" s="39"/>
      <c r="H404" s="39"/>
      <c r="I404" s="39"/>
      <c r="J404" s="39"/>
      <c r="K404" s="39"/>
      <c r="L404" s="39"/>
      <c r="M404" s="39"/>
    </row>
    <row r="405" spans="1:25" x14ac:dyDescent="0.25">
      <c r="D405" s="39"/>
      <c r="E405" s="39"/>
      <c r="F405" s="39"/>
      <c r="G405" s="39"/>
      <c r="H405" s="39"/>
      <c r="I405" s="39"/>
      <c r="J405" s="39"/>
      <c r="K405" s="39"/>
      <c r="L405" s="39"/>
      <c r="M405" s="39"/>
    </row>
    <row r="406" spans="1:25" x14ac:dyDescent="0.25">
      <c r="D406" s="39"/>
      <c r="E406" s="39"/>
      <c r="F406" s="39"/>
      <c r="G406" s="39"/>
      <c r="H406" s="39"/>
      <c r="I406" s="39"/>
      <c r="J406" s="39"/>
      <c r="K406" s="39"/>
      <c r="L406" s="39"/>
      <c r="M406" s="39"/>
    </row>
    <row r="407" spans="1:25" x14ac:dyDescent="0.25">
      <c r="D407" s="39"/>
      <c r="E407" s="39"/>
      <c r="F407" s="39"/>
      <c r="G407" s="39"/>
      <c r="H407" s="39"/>
      <c r="I407" s="39"/>
      <c r="J407" s="39"/>
      <c r="K407" s="39"/>
      <c r="L407" s="39"/>
      <c r="M407" s="39"/>
    </row>
    <row r="408" spans="1:25" x14ac:dyDescent="0.25">
      <c r="D408" s="39"/>
      <c r="E408" s="39"/>
      <c r="F408" s="39"/>
      <c r="G408" s="39"/>
      <c r="H408" s="39"/>
      <c r="I408" s="39"/>
      <c r="J408" s="39"/>
      <c r="K408" s="39"/>
      <c r="L408" s="39"/>
      <c r="M408" s="39"/>
    </row>
    <row r="411" spans="1:25" x14ac:dyDescent="0.25">
      <c r="A411" s="149" t="s">
        <v>131</v>
      </c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</row>
    <row r="412" spans="1:25" x14ac:dyDescent="0.25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  <c r="Y412" s="149"/>
    </row>
    <row r="413" spans="1:25" x14ac:dyDescent="0.25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</row>
    <row r="414" spans="1:25" x14ac:dyDescent="0.25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</row>
    <row r="415" spans="1:25" x14ac:dyDescent="0.25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  <c r="Y415" s="149"/>
    </row>
    <row r="416" spans="1:25" x14ac:dyDescent="0.25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  <c r="Y416" s="149"/>
    </row>
    <row r="417" spans="1:25" x14ac:dyDescent="0.25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  <c r="Y417" s="149"/>
    </row>
    <row r="418" spans="1:25" x14ac:dyDescent="0.25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</row>
    <row r="421" spans="1:25" x14ac:dyDescent="0.25">
      <c r="A421" s="11" t="s">
        <v>52</v>
      </c>
      <c r="B421" s="11"/>
      <c r="C421" s="11"/>
      <c r="D421" s="11"/>
      <c r="E421" s="11"/>
      <c r="F421" s="11"/>
      <c r="G421" s="11"/>
      <c r="H421" s="11"/>
      <c r="I421" s="11"/>
      <c r="J421" s="11"/>
    </row>
    <row r="422" spans="1:25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</row>
    <row r="423" spans="1:25" ht="15.75" thickBot="1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</row>
    <row r="424" spans="1:25" x14ac:dyDescent="0.25">
      <c r="D424" s="270" t="s">
        <v>54</v>
      </c>
      <c r="E424" s="271"/>
      <c r="F424" s="271"/>
      <c r="G424" s="274" t="str">
        <f>CONCATENATE(Arkusz18!A2," - ",Arkusz18!B2," r.")</f>
        <v>01.09.2018 - 30.09.2018 r.</v>
      </c>
      <c r="H424" s="274"/>
      <c r="I424" s="274"/>
      <c r="J424" s="274"/>
      <c r="K424" s="274"/>
      <c r="L424" s="274"/>
      <c r="M424" s="274"/>
      <c r="N424" s="274"/>
      <c r="O424" s="274"/>
      <c r="P424" s="274"/>
      <c r="Q424" s="274"/>
      <c r="R424" s="275"/>
    </row>
    <row r="425" spans="1:25" ht="24" customHeight="1" x14ac:dyDescent="0.25">
      <c r="D425" s="272"/>
      <c r="E425" s="273"/>
      <c r="F425" s="273"/>
      <c r="G425" s="276" t="s">
        <v>71</v>
      </c>
      <c r="H425" s="276"/>
      <c r="I425" s="276"/>
      <c r="J425" s="276" t="s">
        <v>98</v>
      </c>
      <c r="K425" s="276"/>
      <c r="L425" s="276"/>
      <c r="M425" s="276" t="s">
        <v>70</v>
      </c>
      <c r="N425" s="276"/>
      <c r="O425" s="276"/>
      <c r="P425" s="276" t="s">
        <v>97</v>
      </c>
      <c r="Q425" s="276"/>
      <c r="R425" s="277"/>
    </row>
    <row r="426" spans="1:25" ht="15" customHeight="1" x14ac:dyDescent="0.25">
      <c r="D426" s="162" t="s">
        <v>96</v>
      </c>
      <c r="E426" s="163"/>
      <c r="F426" s="163"/>
      <c r="G426" s="267">
        <f>Arkusz16!A2</f>
        <v>1068</v>
      </c>
      <c r="H426" s="267"/>
      <c r="I426" s="267"/>
      <c r="J426" s="267">
        <f>Arkusz16!A3</f>
        <v>1</v>
      </c>
      <c r="K426" s="267"/>
      <c r="L426" s="267"/>
      <c r="M426" s="267">
        <f>Arkusz16!A4</f>
        <v>0</v>
      </c>
      <c r="N426" s="267"/>
      <c r="O426" s="267"/>
      <c r="P426" s="267">
        <f>Arkusz16!A5</f>
        <v>0</v>
      </c>
      <c r="Q426" s="267"/>
      <c r="R426" s="267"/>
    </row>
    <row r="427" spans="1:25" x14ac:dyDescent="0.25">
      <c r="D427" s="156" t="s">
        <v>56</v>
      </c>
      <c r="E427" s="157"/>
      <c r="F427" s="157"/>
      <c r="G427" s="158">
        <f>Arkusz16!A6</f>
        <v>21</v>
      </c>
      <c r="H427" s="158"/>
      <c r="I427" s="158"/>
      <c r="J427" s="159">
        <f>Arkusz16!A7</f>
        <v>0</v>
      </c>
      <c r="K427" s="160"/>
      <c r="L427" s="161"/>
      <c r="M427" s="159">
        <f>Arkusz16!A8</f>
        <v>0</v>
      </c>
      <c r="N427" s="160"/>
      <c r="O427" s="161"/>
      <c r="P427" s="159">
        <f>Arkusz16!A9</f>
        <v>1</v>
      </c>
      <c r="Q427" s="160"/>
      <c r="R427" s="161"/>
    </row>
    <row r="428" spans="1:25" ht="15.75" thickBot="1" x14ac:dyDescent="0.3">
      <c r="D428" s="286" t="s">
        <v>57</v>
      </c>
      <c r="E428" s="287"/>
      <c r="F428" s="287"/>
      <c r="G428" s="282">
        <f>Arkusz16!A10</f>
        <v>0</v>
      </c>
      <c r="H428" s="282"/>
      <c r="I428" s="282"/>
      <c r="J428" s="282">
        <f>Arkusz16!A11</f>
        <v>0</v>
      </c>
      <c r="K428" s="282"/>
      <c r="L428" s="282"/>
      <c r="M428" s="282">
        <f>Arkusz16!A12</f>
        <v>0</v>
      </c>
      <c r="N428" s="282"/>
      <c r="O428" s="282"/>
      <c r="P428" s="282">
        <f>Arkusz16!A13</f>
        <v>1</v>
      </c>
      <c r="Q428" s="282"/>
      <c r="R428" s="282"/>
    </row>
    <row r="429" spans="1:25" ht="15.75" thickBot="1" x14ac:dyDescent="0.3">
      <c r="D429" s="283" t="s">
        <v>55</v>
      </c>
      <c r="E429" s="284"/>
      <c r="F429" s="284"/>
      <c r="G429" s="280">
        <f>SUM(G426:I428)</f>
        <v>1089</v>
      </c>
      <c r="H429" s="280"/>
      <c r="I429" s="280"/>
      <c r="J429" s="280">
        <f t="shared" ref="J429" si="12">SUM(J426:L428)</f>
        <v>1</v>
      </c>
      <c r="K429" s="280"/>
      <c r="L429" s="280"/>
      <c r="M429" s="280">
        <f t="shared" ref="M429" si="13">SUM(M426:O428)</f>
        <v>0</v>
      </c>
      <c r="N429" s="280"/>
      <c r="O429" s="280"/>
      <c r="P429" s="280">
        <f t="shared" ref="P429" si="14">SUM(P426:R428)</f>
        <v>2</v>
      </c>
      <c r="Q429" s="280"/>
      <c r="R429" s="281"/>
    </row>
    <row r="430" spans="1:25" x14ac:dyDescent="0.25">
      <c r="A430" s="40"/>
      <c r="B430" s="40"/>
      <c r="C430" s="40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</row>
    <row r="432" spans="1:25" ht="15.75" thickBot="1" x14ac:dyDescent="0.3"/>
    <row r="433" spans="1:25" x14ac:dyDescent="0.25">
      <c r="D433" s="270" t="s">
        <v>54</v>
      </c>
      <c r="E433" s="271"/>
      <c r="F433" s="271"/>
      <c r="G433" s="274" t="str">
        <f>CONCATENATE(Arkusz18!C2," - ",Arkusz18!B2," r.")</f>
        <v>01.01.2018 - 30.09.2018 r.</v>
      </c>
      <c r="H433" s="274"/>
      <c r="I433" s="274"/>
      <c r="J433" s="274"/>
      <c r="K433" s="274"/>
      <c r="L433" s="274"/>
      <c r="M433" s="274"/>
      <c r="N433" s="274"/>
      <c r="O433" s="274"/>
      <c r="P433" s="274"/>
      <c r="Q433" s="274"/>
      <c r="R433" s="275"/>
    </row>
    <row r="434" spans="1:25" ht="23.25" customHeight="1" x14ac:dyDescent="0.25">
      <c r="D434" s="272"/>
      <c r="E434" s="273"/>
      <c r="F434" s="273"/>
      <c r="G434" s="276" t="s">
        <v>71</v>
      </c>
      <c r="H434" s="276"/>
      <c r="I434" s="276"/>
      <c r="J434" s="276" t="s">
        <v>98</v>
      </c>
      <c r="K434" s="276"/>
      <c r="L434" s="276"/>
      <c r="M434" s="276" t="s">
        <v>70</v>
      </c>
      <c r="N434" s="276"/>
      <c r="O434" s="276"/>
      <c r="P434" s="276" t="s">
        <v>97</v>
      </c>
      <c r="Q434" s="276"/>
      <c r="R434" s="277"/>
    </row>
    <row r="435" spans="1:25" x14ac:dyDescent="0.25">
      <c r="D435" s="162" t="s">
        <v>96</v>
      </c>
      <c r="E435" s="163"/>
      <c r="F435" s="163"/>
      <c r="G435" s="267">
        <f>Arkusz17!A2</f>
        <v>9334</v>
      </c>
      <c r="H435" s="267"/>
      <c r="I435" s="267"/>
      <c r="J435" s="267">
        <f>Arkusz17!A3</f>
        <v>2</v>
      </c>
      <c r="K435" s="267"/>
      <c r="L435" s="267"/>
      <c r="M435" s="267">
        <f>Arkusz17!A4</f>
        <v>0</v>
      </c>
      <c r="N435" s="267"/>
      <c r="O435" s="267"/>
      <c r="P435" s="267">
        <f>Arkusz17!A5</f>
        <v>8</v>
      </c>
      <c r="Q435" s="267"/>
      <c r="R435" s="267"/>
    </row>
    <row r="436" spans="1:25" x14ac:dyDescent="0.25">
      <c r="D436" s="156" t="s">
        <v>56</v>
      </c>
      <c r="E436" s="157"/>
      <c r="F436" s="157"/>
      <c r="G436" s="158">
        <f>Arkusz17!A6</f>
        <v>5148</v>
      </c>
      <c r="H436" s="158"/>
      <c r="I436" s="158"/>
      <c r="J436" s="158">
        <f>Arkusz17!A7</f>
        <v>33</v>
      </c>
      <c r="K436" s="158"/>
      <c r="L436" s="158"/>
      <c r="M436" s="158">
        <f>Arkusz17!A8</f>
        <v>0</v>
      </c>
      <c r="N436" s="158"/>
      <c r="O436" s="158"/>
      <c r="P436" s="158">
        <f>Arkusz17!A9</f>
        <v>25</v>
      </c>
      <c r="Q436" s="158"/>
      <c r="R436" s="158"/>
    </row>
    <row r="437" spans="1:25" ht="15.75" thickBot="1" x14ac:dyDescent="0.3">
      <c r="D437" s="286" t="s">
        <v>57</v>
      </c>
      <c r="E437" s="287"/>
      <c r="F437" s="287"/>
      <c r="G437" s="282">
        <f>Arkusz17!A10</f>
        <v>2724</v>
      </c>
      <c r="H437" s="282"/>
      <c r="I437" s="282"/>
      <c r="J437" s="282">
        <f>Arkusz17!A11</f>
        <v>2</v>
      </c>
      <c r="K437" s="282"/>
      <c r="L437" s="282"/>
      <c r="M437" s="282">
        <f>Arkusz17!A12</f>
        <v>0</v>
      </c>
      <c r="N437" s="282"/>
      <c r="O437" s="282"/>
      <c r="P437" s="282">
        <f>Arkusz17!A13</f>
        <v>11</v>
      </c>
      <c r="Q437" s="282"/>
      <c r="R437" s="282"/>
    </row>
    <row r="438" spans="1:25" ht="15.75" thickBot="1" x14ac:dyDescent="0.3">
      <c r="D438" s="283" t="s">
        <v>55</v>
      </c>
      <c r="E438" s="284"/>
      <c r="F438" s="284"/>
      <c r="G438" s="280">
        <f>SUM(G435:I437)</f>
        <v>17206</v>
      </c>
      <c r="H438" s="280"/>
      <c r="I438" s="280"/>
      <c r="J438" s="280">
        <f t="shared" ref="J438" si="15">SUM(J435:L437)</f>
        <v>37</v>
      </c>
      <c r="K438" s="280"/>
      <c r="L438" s="280"/>
      <c r="M438" s="280">
        <f t="shared" ref="M438" si="16">SUM(M435:O437)</f>
        <v>0</v>
      </c>
      <c r="N438" s="280"/>
      <c r="O438" s="280"/>
      <c r="P438" s="280">
        <f t="shared" ref="P438" si="17">SUM(P435:R437)</f>
        <v>44</v>
      </c>
      <c r="Q438" s="280"/>
      <c r="R438" s="281"/>
    </row>
    <row r="441" spans="1:25" x14ac:dyDescent="0.25">
      <c r="A441" s="149" t="s">
        <v>131</v>
      </c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</row>
    <row r="442" spans="1:25" x14ac:dyDescent="0.25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</row>
    <row r="443" spans="1:25" x14ac:dyDescent="0.25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</row>
    <row r="444" spans="1:25" x14ac:dyDescent="0.25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</row>
    <row r="445" spans="1:25" x14ac:dyDescent="0.25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</row>
    <row r="446" spans="1:25" x14ac:dyDescent="0.25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</row>
    <row r="447" spans="1:25" x14ac:dyDescent="0.25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</row>
    <row r="448" spans="1:25" x14ac:dyDescent="0.25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</row>
    <row r="449" spans="1:25" x14ac:dyDescent="0.25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</row>
    <row r="453" spans="1:25" x14ac:dyDescent="0.25">
      <c r="A453" s="41" t="s">
        <v>53</v>
      </c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R453" s="42"/>
      <c r="S453" s="42"/>
      <c r="T453" s="42"/>
    </row>
    <row r="454" spans="1:25" ht="15" customHeight="1" x14ac:dyDescent="0.25">
      <c r="P454" s="43"/>
      <c r="Q454" s="43"/>
      <c r="R454" s="42"/>
      <c r="S454" s="42"/>
      <c r="T454" s="42"/>
      <c r="U454" s="43"/>
    </row>
    <row r="455" spans="1:25" ht="15" customHeight="1" x14ac:dyDescent="0.25"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5" ht="15" customHeight="1" x14ac:dyDescent="0.25">
      <c r="A456" s="149" t="s">
        <v>131</v>
      </c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</row>
    <row r="457" spans="1:25" ht="15" customHeight="1" x14ac:dyDescent="0.25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</row>
    <row r="458" spans="1:25" ht="15" customHeight="1" x14ac:dyDescent="0.25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</row>
    <row r="459" spans="1:25" ht="15" customHeight="1" x14ac:dyDescent="0.25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</row>
    <row r="460" spans="1:25" ht="15" customHeight="1" x14ac:dyDescent="0.25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</row>
    <row r="461" spans="1:25" ht="15" customHeight="1" x14ac:dyDescent="0.25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</row>
    <row r="462" spans="1:25" ht="15" customHeight="1" x14ac:dyDescent="0.25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</row>
    <row r="463" spans="1:25" ht="15" customHeight="1" x14ac:dyDescent="0.25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</row>
    <row r="464" spans="1:25" ht="15" customHeight="1" x14ac:dyDescent="0.25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</row>
    <row r="465" spans="1:25" ht="15" customHeight="1" x14ac:dyDescent="0.25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</row>
    <row r="466" spans="1:25" ht="15" customHeight="1" x14ac:dyDescent="0.25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  <c r="Y466" s="149"/>
    </row>
    <row r="467" spans="1:25" x14ac:dyDescent="0.25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  <c r="Y467" s="149"/>
    </row>
    <row r="468" spans="1:25" x14ac:dyDescent="0.25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  <c r="Y468" s="149"/>
    </row>
    <row r="469" spans="1:25" x14ac:dyDescent="0.25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  <c r="Y469" s="149"/>
    </row>
    <row r="470" spans="1:25" ht="15" customHeight="1" x14ac:dyDescent="0.25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</row>
    <row r="471" spans="1:25" x14ac:dyDescent="0.25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  <c r="Y471" s="149"/>
    </row>
    <row r="472" spans="1:25" x14ac:dyDescent="0.25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  <c r="Y472" s="149"/>
    </row>
    <row r="473" spans="1:25" ht="15" customHeight="1" x14ac:dyDescent="0.25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</row>
    <row r="474" spans="1:25" x14ac:dyDescent="0.25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  <c r="Y474" s="149"/>
    </row>
    <row r="475" spans="1:25" x14ac:dyDescent="0.25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  <c r="Y475" s="149"/>
    </row>
    <row r="476" spans="1:25" x14ac:dyDescent="0.25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</row>
    <row r="477" spans="1:25" ht="15" customHeight="1" x14ac:dyDescent="0.25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</row>
    <row r="478" spans="1:25" x14ac:dyDescent="0.25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</row>
    <row r="479" spans="1:25" x14ac:dyDescent="0.25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</row>
    <row r="480" spans="1:25" x14ac:dyDescent="0.25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</row>
    <row r="481" spans="1:24" x14ac:dyDescent="0.2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</row>
    <row r="482" spans="1:24" x14ac:dyDescent="0.25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</row>
    <row r="483" spans="1:24" x14ac:dyDescent="0.25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</row>
    <row r="484" spans="1:24" x14ac:dyDescent="0.25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</row>
    <row r="485" spans="1:24" x14ac:dyDescent="0.25">
      <c r="R485" s="44"/>
      <c r="S485" s="44"/>
      <c r="T485" s="44"/>
    </row>
    <row r="486" spans="1:24" x14ac:dyDescent="0.25">
      <c r="P486" s="45"/>
      <c r="Q486" s="45"/>
      <c r="R486" s="44"/>
      <c r="S486" s="44"/>
      <c r="T486" s="44"/>
      <c r="U486" s="45"/>
    </row>
    <row r="487" spans="1:24" x14ac:dyDescent="0.25">
      <c r="A487" s="46" t="s">
        <v>160</v>
      </c>
      <c r="B487" s="46"/>
      <c r="C487" s="46"/>
      <c r="D487" s="46"/>
      <c r="E487" s="46"/>
      <c r="F487" s="46"/>
      <c r="G487" s="46"/>
      <c r="H487" s="46"/>
      <c r="I487" s="46"/>
      <c r="N487" s="45" t="s">
        <v>29</v>
      </c>
      <c r="O487" s="45"/>
      <c r="P487" s="47"/>
      <c r="Q487" s="47"/>
      <c r="R487" s="44"/>
      <c r="S487" s="44"/>
      <c r="T487" s="44"/>
    </row>
    <row r="488" spans="1:24" ht="15" customHeight="1" x14ac:dyDescent="0.25">
      <c r="M488" s="48"/>
      <c r="N488" s="48" t="s">
        <v>30</v>
      </c>
      <c r="R488" s="44"/>
      <c r="S488" s="44"/>
      <c r="T488" s="44"/>
    </row>
    <row r="489" spans="1:24" x14ac:dyDescent="0.25">
      <c r="R489" s="44"/>
      <c r="S489" s="44"/>
      <c r="T489" s="44"/>
    </row>
    <row r="490" spans="1:24" x14ac:dyDescent="0.25">
      <c r="D490" s="8"/>
      <c r="E490" s="8"/>
      <c r="P490" s="48"/>
      <c r="Q490" s="48"/>
      <c r="R490" s="44"/>
      <c r="S490" s="44"/>
      <c r="T490" s="44"/>
      <c r="U490" s="48"/>
    </row>
    <row r="491" spans="1:24" x14ac:dyDescent="0.25">
      <c r="A491" s="49"/>
      <c r="B491" s="49"/>
      <c r="C491" s="49"/>
      <c r="D491" s="50"/>
      <c r="E491" s="50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U491" s="48"/>
    </row>
    <row r="492" spans="1:24" x14ac:dyDescent="0.25">
      <c r="A492" s="285" t="s">
        <v>28</v>
      </c>
      <c r="B492" s="285"/>
      <c r="C492" s="285"/>
      <c r="D492" s="50"/>
      <c r="E492" s="50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4"/>
      <c r="Q492" s="44"/>
      <c r="R492" s="51"/>
      <c r="U492" s="44"/>
    </row>
    <row r="493" spans="1:24" ht="132" customHeight="1" x14ac:dyDescent="0.25">
      <c r="A493" s="52" t="s">
        <v>162</v>
      </c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</row>
    <row r="494" spans="1:24" x14ac:dyDescent="0.25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U494" s="44"/>
    </row>
    <row r="495" spans="1:24" x14ac:dyDescent="0.25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U495" s="44"/>
    </row>
  </sheetData>
  <sheetProtection formatCells="0" insertColumns="0" insertRows="0" deleteColumns="0" deleteRows="0"/>
  <mergeCells count="631">
    <mergeCell ref="U2:AB2"/>
    <mergeCell ref="U3:X3"/>
    <mergeCell ref="U4:X4"/>
    <mergeCell ref="Y3:AB3"/>
    <mergeCell ref="Y4:AB4"/>
    <mergeCell ref="A153:Y163"/>
    <mergeCell ref="A202:Y212"/>
    <mergeCell ref="A292:Y300"/>
    <mergeCell ref="A353:Y358"/>
    <mergeCell ref="C323:K323"/>
    <mergeCell ref="L311:M311"/>
    <mergeCell ref="L312:M312"/>
    <mergeCell ref="V308:W308"/>
    <mergeCell ref="L308:M308"/>
    <mergeCell ref="L309:M309"/>
    <mergeCell ref="M225:N225"/>
    <mergeCell ref="O225:P225"/>
    <mergeCell ref="Q225:R225"/>
    <mergeCell ref="Q226:R226"/>
    <mergeCell ref="M227:N227"/>
    <mergeCell ref="M226:N226"/>
    <mergeCell ref="O226:P226"/>
    <mergeCell ref="A305:U306"/>
    <mergeCell ref="G262:J262"/>
    <mergeCell ref="G374:J374"/>
    <mergeCell ref="K374:L374"/>
    <mergeCell ref="G371:J371"/>
    <mergeCell ref="V316:W316"/>
    <mergeCell ref="V309:W309"/>
    <mergeCell ref="V310:W310"/>
    <mergeCell ref="V311:W311"/>
    <mergeCell ref="V312:W312"/>
    <mergeCell ref="V313:W313"/>
    <mergeCell ref="V314:W314"/>
    <mergeCell ref="V315:W315"/>
    <mergeCell ref="L316:M316"/>
    <mergeCell ref="L310:M310"/>
    <mergeCell ref="V322:W322"/>
    <mergeCell ref="V323:W323"/>
    <mergeCell ref="V317:W317"/>
    <mergeCell ref="V318:W318"/>
    <mergeCell ref="V319:W319"/>
    <mergeCell ref="V320:W320"/>
    <mergeCell ref="C322:K322"/>
    <mergeCell ref="Q350:S350"/>
    <mergeCell ref="Q351:S351"/>
    <mergeCell ref="K370:L370"/>
    <mergeCell ref="K369:L369"/>
    <mergeCell ref="A441:Y449"/>
    <mergeCell ref="A456:Y480"/>
    <mergeCell ref="H388:J388"/>
    <mergeCell ref="L317:M317"/>
    <mergeCell ref="L318:M318"/>
    <mergeCell ref="L319:M319"/>
    <mergeCell ref="L320:M320"/>
    <mergeCell ref="L321:M321"/>
    <mergeCell ref="L322:M322"/>
    <mergeCell ref="L323:M323"/>
    <mergeCell ref="K371:L371"/>
    <mergeCell ref="G372:J372"/>
    <mergeCell ref="K372:L372"/>
    <mergeCell ref="G373:J373"/>
    <mergeCell ref="A360:U360"/>
    <mergeCell ref="K363:L363"/>
    <mergeCell ref="K364:L364"/>
    <mergeCell ref="K365:L365"/>
    <mergeCell ref="K362:L362"/>
    <mergeCell ref="C324:K324"/>
    <mergeCell ref="L350:M350"/>
    <mergeCell ref="V324:W324"/>
    <mergeCell ref="V321:W321"/>
    <mergeCell ref="A376:Y383"/>
    <mergeCell ref="A492:C492"/>
    <mergeCell ref="D437:F437"/>
    <mergeCell ref="G437:I437"/>
    <mergeCell ref="J437:L437"/>
    <mergeCell ref="D428:F428"/>
    <mergeCell ref="G428:I428"/>
    <mergeCell ref="J428:L428"/>
    <mergeCell ref="M428:O428"/>
    <mergeCell ref="P428:R428"/>
    <mergeCell ref="G433:R433"/>
    <mergeCell ref="D435:F435"/>
    <mergeCell ref="G435:I435"/>
    <mergeCell ref="J435:L435"/>
    <mergeCell ref="M435:O435"/>
    <mergeCell ref="P435:R435"/>
    <mergeCell ref="M434:O434"/>
    <mergeCell ref="D429:F429"/>
    <mergeCell ref="G429:I429"/>
    <mergeCell ref="J429:L429"/>
    <mergeCell ref="M429:O429"/>
    <mergeCell ref="P429:R429"/>
    <mergeCell ref="D433:F434"/>
    <mergeCell ref="G434:I434"/>
    <mergeCell ref="J434:L434"/>
    <mergeCell ref="P434:R434"/>
    <mergeCell ref="P438:R438"/>
    <mergeCell ref="D436:F436"/>
    <mergeCell ref="G436:I436"/>
    <mergeCell ref="J436:L436"/>
    <mergeCell ref="M438:O438"/>
    <mergeCell ref="M436:O436"/>
    <mergeCell ref="M437:O437"/>
    <mergeCell ref="P436:R436"/>
    <mergeCell ref="P437:R437"/>
    <mergeCell ref="D438:F438"/>
    <mergeCell ref="G438:I438"/>
    <mergeCell ref="J438:L438"/>
    <mergeCell ref="D388:G388"/>
    <mergeCell ref="K388:M388"/>
    <mergeCell ref="D389:G389"/>
    <mergeCell ref="K389:M389"/>
    <mergeCell ref="D390:G390"/>
    <mergeCell ref="K390:M390"/>
    <mergeCell ref="H390:J390"/>
    <mergeCell ref="H389:J389"/>
    <mergeCell ref="P426:R426"/>
    <mergeCell ref="G426:I426"/>
    <mergeCell ref="J426:L426"/>
    <mergeCell ref="M426:O426"/>
    <mergeCell ref="D392:G392"/>
    <mergeCell ref="K392:M392"/>
    <mergeCell ref="H391:J391"/>
    <mergeCell ref="H392:J392"/>
    <mergeCell ref="D424:F425"/>
    <mergeCell ref="G424:R424"/>
    <mergeCell ref="G425:I425"/>
    <mergeCell ref="J425:L425"/>
    <mergeCell ref="M425:O425"/>
    <mergeCell ref="P425:R425"/>
    <mergeCell ref="D391:G391"/>
    <mergeCell ref="K391:M391"/>
    <mergeCell ref="K262:L262"/>
    <mergeCell ref="O262:P262"/>
    <mergeCell ref="Q262:R262"/>
    <mergeCell ref="M262:N262"/>
    <mergeCell ref="G260:J260"/>
    <mergeCell ref="K260:L260"/>
    <mergeCell ref="M260:N260"/>
    <mergeCell ref="O260:P260"/>
    <mergeCell ref="Q260:R260"/>
    <mergeCell ref="G261:J261"/>
    <mergeCell ref="K261:L261"/>
    <mergeCell ref="M261:N261"/>
    <mergeCell ref="Q261:R261"/>
    <mergeCell ref="O261:P261"/>
    <mergeCell ref="V177:X177"/>
    <mergeCell ref="K228:L228"/>
    <mergeCell ref="M228:N228"/>
    <mergeCell ref="O228:P228"/>
    <mergeCell ref="Q228:R228"/>
    <mergeCell ref="J134:L134"/>
    <mergeCell ref="C135:F135"/>
    <mergeCell ref="Q224:R224"/>
    <mergeCell ref="K223:L224"/>
    <mergeCell ref="G228:J228"/>
    <mergeCell ref="K225:L225"/>
    <mergeCell ref="P177:R177"/>
    <mergeCell ref="O224:P224"/>
    <mergeCell ref="J173:L173"/>
    <mergeCell ref="M173:O173"/>
    <mergeCell ref="J137:L137"/>
    <mergeCell ref="M137:O137"/>
    <mergeCell ref="C149:F149"/>
    <mergeCell ref="G149:I149"/>
    <mergeCell ref="G150:I150"/>
    <mergeCell ref="C138:F138"/>
    <mergeCell ref="C142:F143"/>
    <mergeCell ref="P171:R171"/>
    <mergeCell ref="B176:I176"/>
    <mergeCell ref="O227:P227"/>
    <mergeCell ref="Q227:R227"/>
    <mergeCell ref="K227:L227"/>
    <mergeCell ref="A219:U221"/>
    <mergeCell ref="J177:L177"/>
    <mergeCell ref="M177:O177"/>
    <mergeCell ref="S177:U177"/>
    <mergeCell ref="B177:I177"/>
    <mergeCell ref="M223:R223"/>
    <mergeCell ref="M224:N224"/>
    <mergeCell ref="K226:L226"/>
    <mergeCell ref="G226:J226"/>
    <mergeCell ref="G225:J225"/>
    <mergeCell ref="G223:J224"/>
    <mergeCell ref="V175:X175"/>
    <mergeCell ref="B175:I175"/>
    <mergeCell ref="S146:U146"/>
    <mergeCell ref="S172:U172"/>
    <mergeCell ref="M176:O176"/>
    <mergeCell ref="P176:R176"/>
    <mergeCell ref="J171:L171"/>
    <mergeCell ref="V173:X173"/>
    <mergeCell ref="J174:L174"/>
    <mergeCell ref="S174:U174"/>
    <mergeCell ref="V176:X176"/>
    <mergeCell ref="J175:L175"/>
    <mergeCell ref="M175:O175"/>
    <mergeCell ref="P175:R175"/>
    <mergeCell ref="S175:U175"/>
    <mergeCell ref="M171:O171"/>
    <mergeCell ref="P173:R173"/>
    <mergeCell ref="M174:O174"/>
    <mergeCell ref="P174:R174"/>
    <mergeCell ref="V174:X174"/>
    <mergeCell ref="V171:X171"/>
    <mergeCell ref="J172:L172"/>
    <mergeCell ref="S171:U171"/>
    <mergeCell ref="V172:X172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O28:P28"/>
    <mergeCell ref="Q28:R28"/>
    <mergeCell ref="U28:V28"/>
    <mergeCell ref="A101:U101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G28:H28"/>
    <mergeCell ref="M27:N27"/>
    <mergeCell ref="P106:Q107"/>
    <mergeCell ref="R106:S107"/>
    <mergeCell ref="K58:L58"/>
    <mergeCell ref="S60:T60"/>
    <mergeCell ref="U59:V59"/>
    <mergeCell ref="S59:T59"/>
    <mergeCell ref="Q60:R60"/>
    <mergeCell ref="G60:H60"/>
    <mergeCell ref="M105:U105"/>
    <mergeCell ref="T106:U107"/>
    <mergeCell ref="O27:P27"/>
    <mergeCell ref="Q27:R27"/>
    <mergeCell ref="G55:H55"/>
    <mergeCell ref="K56:L56"/>
    <mergeCell ref="I60:J60"/>
    <mergeCell ref="K60:L60"/>
    <mergeCell ref="M60:N60"/>
    <mergeCell ref="O60:P60"/>
    <mergeCell ref="Q58:R58"/>
    <mergeCell ref="M54:N54"/>
    <mergeCell ref="M55:N55"/>
    <mergeCell ref="M56:N56"/>
    <mergeCell ref="M57:N57"/>
    <mergeCell ref="O53:P53"/>
    <mergeCell ref="Q53:R53"/>
    <mergeCell ref="G58:H58"/>
    <mergeCell ref="I58:J58"/>
    <mergeCell ref="I54:J54"/>
    <mergeCell ref="I56:J56"/>
    <mergeCell ref="I57:J57"/>
    <mergeCell ref="G53:H53"/>
    <mergeCell ref="G54:H54"/>
    <mergeCell ref="M28:N28"/>
    <mergeCell ref="I27:J27"/>
    <mergeCell ref="G26:H26"/>
    <mergeCell ref="I26:J26"/>
    <mergeCell ref="K26:L26"/>
    <mergeCell ref="H109:I109"/>
    <mergeCell ref="H110:I110"/>
    <mergeCell ref="H111:I111"/>
    <mergeCell ref="H112:I112"/>
    <mergeCell ref="H113:I113"/>
    <mergeCell ref="A105:I105"/>
    <mergeCell ref="D111:E111"/>
    <mergeCell ref="D109:E109"/>
    <mergeCell ref="F109:G109"/>
    <mergeCell ref="D112:E112"/>
    <mergeCell ref="F112:G112"/>
    <mergeCell ref="F110:G110"/>
    <mergeCell ref="D113:E113"/>
    <mergeCell ref="F113:G113"/>
    <mergeCell ref="D110:E110"/>
    <mergeCell ref="I28:J28"/>
    <mergeCell ref="D108:E108"/>
    <mergeCell ref="F108:G108"/>
    <mergeCell ref="A87:Y96"/>
    <mergeCell ref="H106:I107"/>
    <mergeCell ref="H108:I108"/>
    <mergeCell ref="K27:L27"/>
    <mergeCell ref="D75:E75"/>
    <mergeCell ref="F106:G107"/>
    <mergeCell ref="A109:C109"/>
    <mergeCell ref="K28:L28"/>
    <mergeCell ref="E9:Q9"/>
    <mergeCell ref="G370:J370"/>
    <mergeCell ref="G369:J369"/>
    <mergeCell ref="G367:J367"/>
    <mergeCell ref="G366:J366"/>
    <mergeCell ref="G365:J365"/>
    <mergeCell ref="G364:J364"/>
    <mergeCell ref="G363:J363"/>
    <mergeCell ref="G362:J362"/>
    <mergeCell ref="C54:F54"/>
    <mergeCell ref="C55:F55"/>
    <mergeCell ref="C56:F56"/>
    <mergeCell ref="C57:F57"/>
    <mergeCell ref="M106:O107"/>
    <mergeCell ref="D114:E114"/>
    <mergeCell ref="F114:G114"/>
    <mergeCell ref="H114:I114"/>
    <mergeCell ref="M114:O114"/>
    <mergeCell ref="A106:C107"/>
    <mergeCell ref="D106:E107"/>
    <mergeCell ref="P150:R150"/>
    <mergeCell ref="M149:O149"/>
    <mergeCell ref="G144:I144"/>
    <mergeCell ref="M131:O131"/>
    <mergeCell ref="C145:F145"/>
    <mergeCell ref="M112:O112"/>
    <mergeCell ref="M111:O111"/>
    <mergeCell ref="A113:C113"/>
    <mergeCell ref="A112:C112"/>
    <mergeCell ref="A111:C111"/>
    <mergeCell ref="A114:C114"/>
    <mergeCell ref="G132:I132"/>
    <mergeCell ref="G136:I136"/>
    <mergeCell ref="J133:L133"/>
    <mergeCell ref="M134:O134"/>
    <mergeCell ref="G138:I138"/>
    <mergeCell ref="J138:L138"/>
    <mergeCell ref="M138:O138"/>
    <mergeCell ref="G135:I135"/>
    <mergeCell ref="P111:Q111"/>
    <mergeCell ref="R111:S111"/>
    <mergeCell ref="M113:O113"/>
    <mergeCell ref="P143:R143"/>
    <mergeCell ref="C132:F132"/>
    <mergeCell ref="F111:G111"/>
    <mergeCell ref="A108:C108"/>
    <mergeCell ref="T109:U109"/>
    <mergeCell ref="S131:U131"/>
    <mergeCell ref="S134:U134"/>
    <mergeCell ref="S138:U138"/>
    <mergeCell ref="J132:L132"/>
    <mergeCell ref="S137:U137"/>
    <mergeCell ref="P134:R134"/>
    <mergeCell ref="P112:Q112"/>
    <mergeCell ref="P108:Q108"/>
    <mergeCell ref="M108:O108"/>
    <mergeCell ref="T108:U108"/>
    <mergeCell ref="P114:Q114"/>
    <mergeCell ref="R114:S114"/>
    <mergeCell ref="T114:U114"/>
    <mergeCell ref="R108:S108"/>
    <mergeCell ref="G130:U130"/>
    <mergeCell ref="M132:O132"/>
    <mergeCell ref="P132:R132"/>
    <mergeCell ref="S132:U132"/>
    <mergeCell ref="C130:F131"/>
    <mergeCell ref="G131:I131"/>
    <mergeCell ref="G259:J259"/>
    <mergeCell ref="K259:L259"/>
    <mergeCell ref="C136:F136"/>
    <mergeCell ref="C137:F137"/>
    <mergeCell ref="G137:I137"/>
    <mergeCell ref="G133:I133"/>
    <mergeCell ref="M135:O135"/>
    <mergeCell ref="M133:O133"/>
    <mergeCell ref="J136:L136"/>
    <mergeCell ref="M136:O136"/>
    <mergeCell ref="C144:F144"/>
    <mergeCell ref="G142:U142"/>
    <mergeCell ref="G143:I143"/>
    <mergeCell ref="J143:L143"/>
    <mergeCell ref="M143:O143"/>
    <mergeCell ref="S143:U143"/>
    <mergeCell ref="P138:R138"/>
    <mergeCell ref="P133:R133"/>
    <mergeCell ref="M144:O144"/>
    <mergeCell ref="J144:L144"/>
    <mergeCell ref="S144:U144"/>
    <mergeCell ref="C134:F134"/>
    <mergeCell ref="G134:I134"/>
    <mergeCell ref="C147:F147"/>
    <mergeCell ref="P148:R148"/>
    <mergeCell ref="M146:O146"/>
    <mergeCell ref="P146:R146"/>
    <mergeCell ref="B173:I173"/>
    <mergeCell ref="B174:I174"/>
    <mergeCell ref="C148:F148"/>
    <mergeCell ref="G148:I148"/>
    <mergeCell ref="J148:L148"/>
    <mergeCell ref="M172:O172"/>
    <mergeCell ref="P172:R172"/>
    <mergeCell ref="A167:Y168"/>
    <mergeCell ref="J150:L150"/>
    <mergeCell ref="J149:L149"/>
    <mergeCell ref="P147:R147"/>
    <mergeCell ref="G147:I147"/>
    <mergeCell ref="J147:L147"/>
    <mergeCell ref="M147:O147"/>
    <mergeCell ref="C150:F150"/>
    <mergeCell ref="C146:F146"/>
    <mergeCell ref="S148:U148"/>
    <mergeCell ref="S149:U149"/>
    <mergeCell ref="S173:U173"/>
    <mergeCell ref="G368:J368"/>
    <mergeCell ref="K368:L368"/>
    <mergeCell ref="G288:N288"/>
    <mergeCell ref="O288:P288"/>
    <mergeCell ref="C308:K308"/>
    <mergeCell ref="C309:K309"/>
    <mergeCell ref="C310:K310"/>
    <mergeCell ref="C311:K311"/>
    <mergeCell ref="C321:K321"/>
    <mergeCell ref="C312:K312"/>
    <mergeCell ref="C313:K313"/>
    <mergeCell ref="N350:P350"/>
    <mergeCell ref="L351:M351"/>
    <mergeCell ref="N351:P351"/>
    <mergeCell ref="D351:K351"/>
    <mergeCell ref="D350:K350"/>
    <mergeCell ref="K367:L367"/>
    <mergeCell ref="K366:L366"/>
    <mergeCell ref="L313:M313"/>
    <mergeCell ref="L314:M314"/>
    <mergeCell ref="L315:M315"/>
    <mergeCell ref="L324:M324"/>
    <mergeCell ref="A411:Y418"/>
    <mergeCell ref="D427:F427"/>
    <mergeCell ref="G427:I427"/>
    <mergeCell ref="J427:L427"/>
    <mergeCell ref="M427:O427"/>
    <mergeCell ref="P427:R427"/>
    <mergeCell ref="D426:F426"/>
    <mergeCell ref="C19:F21"/>
    <mergeCell ref="C22:F22"/>
    <mergeCell ref="C23:F23"/>
    <mergeCell ref="C24:F24"/>
    <mergeCell ref="C26:F26"/>
    <mergeCell ref="C28:F28"/>
    <mergeCell ref="C25:F25"/>
    <mergeCell ref="C27:F27"/>
    <mergeCell ref="K373:L373"/>
    <mergeCell ref="C314:K314"/>
    <mergeCell ref="C315:K315"/>
    <mergeCell ref="C316:K316"/>
    <mergeCell ref="C317:K317"/>
    <mergeCell ref="C318:K318"/>
    <mergeCell ref="C319:K319"/>
    <mergeCell ref="C320:K320"/>
    <mergeCell ref="G289:N289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M25:N25"/>
    <mergeCell ref="C58:F58"/>
    <mergeCell ref="C59:F59"/>
    <mergeCell ref="C60:F60"/>
    <mergeCell ref="A62:Z62"/>
    <mergeCell ref="A125:Z125"/>
    <mergeCell ref="B172:I172"/>
    <mergeCell ref="B171:I171"/>
    <mergeCell ref="O58:P58"/>
    <mergeCell ref="M58:N58"/>
    <mergeCell ref="U60:V60"/>
    <mergeCell ref="S136:U136"/>
    <mergeCell ref="S133:U133"/>
    <mergeCell ref="R112:S112"/>
    <mergeCell ref="P113:Q113"/>
    <mergeCell ref="R113:S113"/>
    <mergeCell ref="A116:Y123"/>
    <mergeCell ref="S135:U135"/>
    <mergeCell ref="A110:C110"/>
    <mergeCell ref="A127:U127"/>
    <mergeCell ref="T113:U113"/>
    <mergeCell ref="M109:O109"/>
    <mergeCell ref="P109:Q109"/>
    <mergeCell ref="C133:F133"/>
    <mergeCell ref="J135:L135"/>
    <mergeCell ref="G22:H22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U21:V21"/>
    <mergeCell ref="S21:T21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R109:S109"/>
    <mergeCell ref="M110:O110"/>
    <mergeCell ref="P110:Q110"/>
    <mergeCell ref="R110:S110"/>
    <mergeCell ref="T110:U110"/>
    <mergeCell ref="T111:U111"/>
    <mergeCell ref="T112:U112"/>
    <mergeCell ref="O258:P258"/>
    <mergeCell ref="Q258:R258"/>
    <mergeCell ref="G247:N248"/>
    <mergeCell ref="O247:P248"/>
    <mergeCell ref="P144:R144"/>
    <mergeCell ref="P137:R137"/>
    <mergeCell ref="P136:R136"/>
    <mergeCell ref="P135:R135"/>
    <mergeCell ref="J131:L131"/>
    <mergeCell ref="G145:I145"/>
    <mergeCell ref="J145:L145"/>
    <mergeCell ref="M145:O145"/>
    <mergeCell ref="P145:R145"/>
    <mergeCell ref="S145:U145"/>
    <mergeCell ref="S147:U147"/>
    <mergeCell ref="P149:R149"/>
    <mergeCell ref="M148:O148"/>
    <mergeCell ref="M259:N259"/>
    <mergeCell ref="O259:P259"/>
    <mergeCell ref="Q259:R259"/>
    <mergeCell ref="S150:U150"/>
    <mergeCell ref="P131:R131"/>
    <mergeCell ref="G227:J227"/>
    <mergeCell ref="O252:P252"/>
    <mergeCell ref="O253:P253"/>
    <mergeCell ref="G251:N251"/>
    <mergeCell ref="G252:N252"/>
    <mergeCell ref="G250:N250"/>
    <mergeCell ref="G253:N253"/>
    <mergeCell ref="O249:P249"/>
    <mergeCell ref="O250:P250"/>
    <mergeCell ref="O251:P251"/>
    <mergeCell ref="G249:N249"/>
    <mergeCell ref="Q247:R248"/>
    <mergeCell ref="Q249:R249"/>
    <mergeCell ref="Q250:R250"/>
    <mergeCell ref="M150:O150"/>
    <mergeCell ref="S176:U176"/>
    <mergeCell ref="J176:L176"/>
    <mergeCell ref="G146:I146"/>
    <mergeCell ref="J146:L146"/>
    <mergeCell ref="A493:X493"/>
    <mergeCell ref="Q251:R251"/>
    <mergeCell ref="Q252:R252"/>
    <mergeCell ref="Q253:R253"/>
    <mergeCell ref="Q286:R286"/>
    <mergeCell ref="Q287:R287"/>
    <mergeCell ref="Q288:R288"/>
    <mergeCell ref="Q289:R289"/>
    <mergeCell ref="Q283:R284"/>
    <mergeCell ref="Q285:R285"/>
    <mergeCell ref="L307:V307"/>
    <mergeCell ref="O289:P289"/>
    <mergeCell ref="G283:N284"/>
    <mergeCell ref="O283:P284"/>
    <mergeCell ref="G285:N285"/>
    <mergeCell ref="O285:P285"/>
    <mergeCell ref="G286:N286"/>
    <mergeCell ref="O286:P286"/>
    <mergeCell ref="G287:N287"/>
    <mergeCell ref="O287:P287"/>
    <mergeCell ref="G257:J258"/>
    <mergeCell ref="K257:L258"/>
    <mergeCell ref="M257:R257"/>
    <mergeCell ref="M258:N258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Odswiez_Dane">
                <anchor moveWithCells="1" sizeWithCells="1">
                  <from>
                    <xdr:col>20</xdr:col>
                    <xdr:colOff>0</xdr:colOff>
                    <xdr:row>5</xdr:row>
                    <xdr:rowOff>9525</xdr:rowOff>
                  </from>
                  <to>
                    <xdr:col>28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dswiez_ostatni_tydzien">
                <anchor moveWithCells="1" sizeWithCells="1">
                  <from>
                    <xdr:col>20</xdr:col>
                    <xdr:colOff>19050</xdr:colOff>
                    <xdr:row>9</xdr:row>
                    <xdr:rowOff>28575</xdr:rowOff>
                  </from>
                  <to>
                    <xdr:col>28</xdr:col>
                    <xdr:colOff>9525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Zapisz">
                <anchor moveWithCells="1" sizeWithCells="1">
                  <from>
                    <xdr:col>20</xdr:col>
                    <xdr:colOff>152400</xdr:colOff>
                    <xdr:row>12</xdr:row>
                    <xdr:rowOff>85725</xdr:rowOff>
                  </from>
                  <to>
                    <xdr:col>27</xdr:col>
                    <xdr:colOff>152400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109</v>
      </c>
      <c r="B1" t="s">
        <v>127</v>
      </c>
      <c r="C1" t="s">
        <v>119</v>
      </c>
      <c r="D1" t="s">
        <v>104</v>
      </c>
    </row>
    <row r="2" spans="1:4" x14ac:dyDescent="0.25">
      <c r="A2">
        <v>9334</v>
      </c>
      <c r="B2" t="s">
        <v>96</v>
      </c>
      <c r="C2" t="s">
        <v>71</v>
      </c>
      <c r="D2">
        <v>1</v>
      </c>
    </row>
    <row r="3" spans="1:4" x14ac:dyDescent="0.25">
      <c r="A3">
        <v>2</v>
      </c>
      <c r="B3" t="s">
        <v>96</v>
      </c>
      <c r="C3" t="s">
        <v>98</v>
      </c>
      <c r="D3">
        <v>2</v>
      </c>
    </row>
    <row r="4" spans="1:4" x14ac:dyDescent="0.25">
      <c r="A4">
        <v>0</v>
      </c>
      <c r="B4" t="s">
        <v>96</v>
      </c>
      <c r="C4" t="s">
        <v>70</v>
      </c>
      <c r="D4">
        <v>3</v>
      </c>
    </row>
    <row r="5" spans="1:4" x14ac:dyDescent="0.25">
      <c r="A5">
        <v>8</v>
      </c>
      <c r="B5" t="s">
        <v>96</v>
      </c>
      <c r="C5" t="s">
        <v>97</v>
      </c>
      <c r="D5">
        <v>4</v>
      </c>
    </row>
    <row r="6" spans="1:4" x14ac:dyDescent="0.25">
      <c r="A6">
        <v>5148</v>
      </c>
      <c r="B6" t="s">
        <v>56</v>
      </c>
      <c r="C6" t="s">
        <v>71</v>
      </c>
      <c r="D6">
        <v>1</v>
      </c>
    </row>
    <row r="7" spans="1:4" x14ac:dyDescent="0.25">
      <c r="A7">
        <v>33</v>
      </c>
      <c r="B7" t="s">
        <v>56</v>
      </c>
      <c r="C7" t="s">
        <v>98</v>
      </c>
      <c r="D7">
        <v>2</v>
      </c>
    </row>
    <row r="8" spans="1:4" x14ac:dyDescent="0.25">
      <c r="A8">
        <v>0</v>
      </c>
      <c r="B8" t="s">
        <v>56</v>
      </c>
      <c r="C8" t="s">
        <v>70</v>
      </c>
      <c r="D8">
        <v>3</v>
      </c>
    </row>
    <row r="9" spans="1:4" x14ac:dyDescent="0.25">
      <c r="A9">
        <v>25</v>
      </c>
      <c r="B9" t="s">
        <v>56</v>
      </c>
      <c r="C9" t="s">
        <v>97</v>
      </c>
      <c r="D9">
        <v>4</v>
      </c>
    </row>
    <row r="10" spans="1:4" x14ac:dyDescent="0.25">
      <c r="A10">
        <v>2724</v>
      </c>
      <c r="B10" t="s">
        <v>57</v>
      </c>
      <c r="C10" t="s">
        <v>71</v>
      </c>
      <c r="D10">
        <v>1</v>
      </c>
    </row>
    <row r="11" spans="1:4" x14ac:dyDescent="0.25">
      <c r="A11">
        <v>2</v>
      </c>
      <c r="B11" t="s">
        <v>57</v>
      </c>
      <c r="C11" t="s">
        <v>98</v>
      </c>
      <c r="D11">
        <v>2</v>
      </c>
    </row>
    <row r="12" spans="1:4" x14ac:dyDescent="0.25">
      <c r="A12">
        <v>0</v>
      </c>
      <c r="B12" t="s">
        <v>57</v>
      </c>
      <c r="C12" t="s">
        <v>70</v>
      </c>
      <c r="D12">
        <v>3</v>
      </c>
    </row>
    <row r="13" spans="1:4" x14ac:dyDescent="0.25">
      <c r="A13">
        <v>11</v>
      </c>
      <c r="B13" t="s">
        <v>57</v>
      </c>
      <c r="C13" t="s">
        <v>97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5.1406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104</v>
      </c>
      <c r="B1" t="s">
        <v>114</v>
      </c>
      <c r="C1" t="s">
        <v>65</v>
      </c>
      <c r="D1" t="s">
        <v>66</v>
      </c>
      <c r="E1" t="s">
        <v>67</v>
      </c>
      <c r="F1" t="s">
        <v>79</v>
      </c>
      <c r="G1" t="s">
        <v>68</v>
      </c>
    </row>
    <row r="2" spans="1:7" x14ac:dyDescent="0.25">
      <c r="A2">
        <v>1</v>
      </c>
      <c r="B2" t="s">
        <v>136</v>
      </c>
      <c r="C2">
        <v>2</v>
      </c>
      <c r="D2">
        <v>7</v>
      </c>
      <c r="E2">
        <v>0</v>
      </c>
      <c r="F2">
        <v>69</v>
      </c>
      <c r="G2">
        <v>186</v>
      </c>
    </row>
    <row r="3" spans="1:7" x14ac:dyDescent="0.25">
      <c r="A3">
        <v>2</v>
      </c>
      <c r="B3" t="s">
        <v>135</v>
      </c>
      <c r="C3">
        <v>1</v>
      </c>
      <c r="D3">
        <v>0</v>
      </c>
      <c r="E3">
        <v>0</v>
      </c>
      <c r="F3">
        <v>33</v>
      </c>
      <c r="G3">
        <v>4</v>
      </c>
    </row>
    <row r="4" spans="1:7" x14ac:dyDescent="0.25">
      <c r="A4">
        <v>3</v>
      </c>
      <c r="B4" t="s">
        <v>150</v>
      </c>
      <c r="C4">
        <v>0</v>
      </c>
      <c r="D4">
        <v>0</v>
      </c>
      <c r="E4">
        <v>0</v>
      </c>
      <c r="F4">
        <v>11</v>
      </c>
      <c r="G4">
        <v>1</v>
      </c>
    </row>
    <row r="5" spans="1:7" x14ac:dyDescent="0.25">
      <c r="A5">
        <v>4</v>
      </c>
      <c r="B5" t="s">
        <v>151</v>
      </c>
      <c r="C5">
        <v>0</v>
      </c>
      <c r="D5">
        <v>0</v>
      </c>
      <c r="E5">
        <v>0</v>
      </c>
      <c r="F5">
        <v>8</v>
      </c>
      <c r="G5">
        <v>0</v>
      </c>
    </row>
    <row r="6" spans="1:7" x14ac:dyDescent="0.25">
      <c r="A6">
        <v>5</v>
      </c>
      <c r="B6" t="s">
        <v>171</v>
      </c>
      <c r="C6">
        <v>8</v>
      </c>
      <c r="D6">
        <v>0</v>
      </c>
      <c r="E6">
        <v>0</v>
      </c>
      <c r="F6">
        <v>0</v>
      </c>
      <c r="G6">
        <v>0</v>
      </c>
    </row>
    <row r="7" spans="1:7" x14ac:dyDescent="0.25">
      <c r="A7">
        <v>6</v>
      </c>
      <c r="B7" t="s">
        <v>111</v>
      </c>
      <c r="C7">
        <v>4</v>
      </c>
      <c r="D7">
        <v>5</v>
      </c>
      <c r="E7">
        <v>0</v>
      </c>
      <c r="F7">
        <v>21</v>
      </c>
      <c r="G7">
        <v>26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104</v>
      </c>
      <c r="B1" t="s">
        <v>114</v>
      </c>
      <c r="C1" t="s">
        <v>65</v>
      </c>
      <c r="D1" t="s">
        <v>66</v>
      </c>
      <c r="E1" t="s">
        <v>67</v>
      </c>
      <c r="F1" t="s">
        <v>79</v>
      </c>
      <c r="G1" t="s">
        <v>68</v>
      </c>
    </row>
    <row r="2" spans="1:7" x14ac:dyDescent="0.25">
      <c r="A2">
        <v>1</v>
      </c>
      <c r="B2" t="s">
        <v>136</v>
      </c>
      <c r="C2">
        <v>7</v>
      </c>
      <c r="D2">
        <v>56</v>
      </c>
      <c r="E2">
        <v>1</v>
      </c>
      <c r="F2">
        <v>1020</v>
      </c>
      <c r="G2">
        <v>1277</v>
      </c>
    </row>
    <row r="3" spans="1:7" x14ac:dyDescent="0.25">
      <c r="A3">
        <v>2</v>
      </c>
      <c r="B3" t="s">
        <v>135</v>
      </c>
      <c r="C3">
        <v>11</v>
      </c>
      <c r="D3">
        <v>68</v>
      </c>
      <c r="E3">
        <v>2</v>
      </c>
      <c r="F3">
        <v>366</v>
      </c>
      <c r="G3">
        <v>70</v>
      </c>
    </row>
    <row r="4" spans="1:7" x14ac:dyDescent="0.25">
      <c r="A4">
        <v>3</v>
      </c>
      <c r="B4" t="s">
        <v>151</v>
      </c>
      <c r="C4">
        <v>10</v>
      </c>
      <c r="D4">
        <v>14</v>
      </c>
      <c r="E4">
        <v>0</v>
      </c>
      <c r="F4">
        <v>53</v>
      </c>
      <c r="G4">
        <v>28</v>
      </c>
    </row>
    <row r="5" spans="1:7" x14ac:dyDescent="0.25">
      <c r="A5">
        <v>4</v>
      </c>
      <c r="B5" t="s">
        <v>166</v>
      </c>
      <c r="C5">
        <v>0</v>
      </c>
      <c r="D5">
        <v>0</v>
      </c>
      <c r="E5">
        <v>0</v>
      </c>
      <c r="F5">
        <v>44</v>
      </c>
      <c r="G5">
        <v>34</v>
      </c>
    </row>
    <row r="6" spans="1:7" x14ac:dyDescent="0.25">
      <c r="A6">
        <v>5</v>
      </c>
      <c r="B6" t="s">
        <v>150</v>
      </c>
      <c r="C6">
        <v>0</v>
      </c>
      <c r="D6">
        <v>0</v>
      </c>
      <c r="E6">
        <v>13</v>
      </c>
      <c r="F6">
        <v>43</v>
      </c>
      <c r="G6">
        <v>12</v>
      </c>
    </row>
    <row r="7" spans="1:7" x14ac:dyDescent="0.25">
      <c r="A7">
        <v>6</v>
      </c>
      <c r="B7" t="s">
        <v>111</v>
      </c>
      <c r="C7">
        <v>113</v>
      </c>
      <c r="D7">
        <v>38</v>
      </c>
      <c r="E7">
        <v>0</v>
      </c>
      <c r="F7">
        <v>211</v>
      </c>
      <c r="G7">
        <v>142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115</v>
      </c>
      <c r="B1" t="s">
        <v>9</v>
      </c>
      <c r="C1" t="s">
        <v>116</v>
      </c>
    </row>
    <row r="2" spans="1:3" x14ac:dyDescent="0.25">
      <c r="A2">
        <v>1297</v>
      </c>
      <c r="B2" t="s">
        <v>117</v>
      </c>
      <c r="C2" t="s">
        <v>172</v>
      </c>
    </row>
    <row r="3" spans="1:3" x14ac:dyDescent="0.25">
      <c r="A3">
        <v>1263</v>
      </c>
      <c r="B3" t="s">
        <v>117</v>
      </c>
      <c r="C3" t="s">
        <v>173</v>
      </c>
    </row>
    <row r="4" spans="1:3" x14ac:dyDescent="0.25">
      <c r="A4">
        <v>1260</v>
      </c>
      <c r="B4" t="s">
        <v>117</v>
      </c>
      <c r="C4" t="s">
        <v>174</v>
      </c>
    </row>
    <row r="5" spans="1:3" x14ac:dyDescent="0.25">
      <c r="A5">
        <v>1262</v>
      </c>
      <c r="B5" t="s">
        <v>117</v>
      </c>
      <c r="C5" t="s">
        <v>175</v>
      </c>
    </row>
    <row r="6" spans="1:3" x14ac:dyDescent="0.25">
      <c r="A6">
        <v>1268</v>
      </c>
      <c r="B6" t="s">
        <v>117</v>
      </c>
      <c r="C6" t="s">
        <v>176</v>
      </c>
    </row>
    <row r="7" spans="1:3" x14ac:dyDescent="0.25">
      <c r="A7">
        <v>1636</v>
      </c>
      <c r="B7" t="s">
        <v>5</v>
      </c>
      <c r="C7" t="s">
        <v>172</v>
      </c>
    </row>
    <row r="8" spans="1:3" x14ac:dyDescent="0.25">
      <c r="A8">
        <v>1641</v>
      </c>
      <c r="B8" t="s">
        <v>5</v>
      </c>
      <c r="C8" t="s">
        <v>173</v>
      </c>
    </row>
    <row r="9" spans="1:3" x14ac:dyDescent="0.25">
      <c r="A9">
        <v>1685</v>
      </c>
      <c r="B9" t="s">
        <v>5</v>
      </c>
      <c r="C9" t="s">
        <v>174</v>
      </c>
    </row>
    <row r="10" spans="1:3" x14ac:dyDescent="0.25">
      <c r="A10">
        <v>1705</v>
      </c>
      <c r="B10" t="s">
        <v>5</v>
      </c>
      <c r="C10" t="s">
        <v>175</v>
      </c>
    </row>
    <row r="11" spans="1:3" x14ac:dyDescent="0.25">
      <c r="A11">
        <v>1708</v>
      </c>
      <c r="B11" t="s">
        <v>5</v>
      </c>
      <c r="C11" t="s">
        <v>176</v>
      </c>
    </row>
    <row r="12" spans="1:3" x14ac:dyDescent="0.25">
      <c r="A12">
        <v>17</v>
      </c>
      <c r="B12" t="s">
        <v>6</v>
      </c>
      <c r="C12" t="s">
        <v>172</v>
      </c>
    </row>
    <row r="13" spans="1:3" x14ac:dyDescent="0.25">
      <c r="A13">
        <v>84</v>
      </c>
      <c r="B13" t="s">
        <v>6</v>
      </c>
      <c r="C13" t="s">
        <v>173</v>
      </c>
    </row>
    <row r="14" spans="1:3" x14ac:dyDescent="0.25">
      <c r="A14">
        <v>78</v>
      </c>
      <c r="B14" t="s">
        <v>6</v>
      </c>
      <c r="C14" t="s">
        <v>174</v>
      </c>
    </row>
    <row r="15" spans="1:3" x14ac:dyDescent="0.25">
      <c r="A15">
        <v>71</v>
      </c>
      <c r="B15" t="s">
        <v>6</v>
      </c>
      <c r="C15" t="s">
        <v>175</v>
      </c>
    </row>
    <row r="16" spans="1:3" x14ac:dyDescent="0.25">
      <c r="A16">
        <v>45</v>
      </c>
      <c r="B16" t="s">
        <v>6</v>
      </c>
      <c r="C16" t="s">
        <v>176</v>
      </c>
    </row>
    <row r="17" spans="1:3" x14ac:dyDescent="0.25">
      <c r="A17">
        <v>54</v>
      </c>
      <c r="B17" t="s">
        <v>7</v>
      </c>
      <c r="C17" t="s">
        <v>172</v>
      </c>
    </row>
    <row r="18" spans="1:3" x14ac:dyDescent="0.25">
      <c r="A18">
        <v>56</v>
      </c>
      <c r="B18" t="s">
        <v>7</v>
      </c>
      <c r="C18" t="s">
        <v>173</v>
      </c>
    </row>
    <row r="19" spans="1:3" x14ac:dyDescent="0.25">
      <c r="A19">
        <v>58</v>
      </c>
      <c r="B19" t="s">
        <v>7</v>
      </c>
      <c r="C19" t="s">
        <v>174</v>
      </c>
    </row>
    <row r="20" spans="1:3" x14ac:dyDescent="0.25">
      <c r="A20">
        <v>45</v>
      </c>
      <c r="B20" t="s">
        <v>7</v>
      </c>
      <c r="C20" t="s">
        <v>175</v>
      </c>
    </row>
    <row r="21" spans="1:3" x14ac:dyDescent="0.25">
      <c r="A21" s="2">
        <v>53</v>
      </c>
      <c r="B21" s="2" t="s">
        <v>7</v>
      </c>
      <c r="C21" s="2" t="s">
        <v>176</v>
      </c>
    </row>
    <row r="22" spans="1:3" x14ac:dyDescent="0.25">
      <c r="A22" s="2">
        <v>2</v>
      </c>
      <c r="B22" s="2" t="s">
        <v>145</v>
      </c>
      <c r="C22" s="2" t="s">
        <v>172</v>
      </c>
    </row>
    <row r="23" spans="1:3" x14ac:dyDescent="0.25">
      <c r="A23" s="2">
        <v>2</v>
      </c>
      <c r="B23" s="2" t="s">
        <v>145</v>
      </c>
      <c r="C23" s="2" t="s">
        <v>173</v>
      </c>
    </row>
    <row r="24" spans="1:3" x14ac:dyDescent="0.25">
      <c r="A24" s="2">
        <v>2</v>
      </c>
      <c r="B24" s="2" t="s">
        <v>145</v>
      </c>
      <c r="C24" s="2" t="s">
        <v>174</v>
      </c>
    </row>
    <row r="25" spans="1:3" x14ac:dyDescent="0.25">
      <c r="A25" s="2">
        <v>2</v>
      </c>
      <c r="B25" s="2" t="s">
        <v>145</v>
      </c>
      <c r="C25" s="2" t="s">
        <v>175</v>
      </c>
    </row>
    <row r="26" spans="1:3" x14ac:dyDescent="0.25">
      <c r="A26" s="2">
        <v>2</v>
      </c>
      <c r="B26" s="2" t="s">
        <v>145</v>
      </c>
      <c r="C26" s="2" t="s">
        <v>176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118</v>
      </c>
      <c r="B1" t="s">
        <v>109</v>
      </c>
      <c r="C1" t="s">
        <v>119</v>
      </c>
    </row>
    <row r="2" spans="1:3" x14ac:dyDescent="0.25">
      <c r="A2" t="s">
        <v>120</v>
      </c>
      <c r="B2">
        <v>50</v>
      </c>
      <c r="C2" t="s">
        <v>38</v>
      </c>
    </row>
    <row r="3" spans="1:3" x14ac:dyDescent="0.25">
      <c r="A3" t="s">
        <v>121</v>
      </c>
      <c r="B3">
        <v>1046</v>
      </c>
      <c r="C3" t="s">
        <v>38</v>
      </c>
    </row>
    <row r="4" spans="1:3" x14ac:dyDescent="0.25">
      <c r="A4" t="s">
        <v>122</v>
      </c>
      <c r="B4">
        <v>30</v>
      </c>
      <c r="C4" t="s">
        <v>38</v>
      </c>
    </row>
    <row r="5" spans="1:3" x14ac:dyDescent="0.25">
      <c r="A5" t="s">
        <v>34</v>
      </c>
      <c r="B5">
        <v>1521</v>
      </c>
      <c r="C5" t="s">
        <v>38</v>
      </c>
    </row>
    <row r="6" spans="1:3" x14ac:dyDescent="0.25">
      <c r="A6" t="s">
        <v>120</v>
      </c>
      <c r="B6">
        <v>8</v>
      </c>
      <c r="C6" t="s">
        <v>24</v>
      </c>
    </row>
    <row r="7" spans="1:3" x14ac:dyDescent="0.25">
      <c r="A7" t="s">
        <v>121</v>
      </c>
      <c r="B7">
        <v>66</v>
      </c>
      <c r="C7" t="s">
        <v>24</v>
      </c>
    </row>
    <row r="8" spans="1:3" x14ac:dyDescent="0.25">
      <c r="A8" t="s">
        <v>122</v>
      </c>
      <c r="B8">
        <v>3</v>
      </c>
      <c r="C8" t="s">
        <v>24</v>
      </c>
    </row>
    <row r="9" spans="1:3" x14ac:dyDescent="0.25">
      <c r="A9" t="s">
        <v>34</v>
      </c>
      <c r="B9">
        <v>44</v>
      </c>
      <c r="C9" t="s">
        <v>24</v>
      </c>
    </row>
    <row r="10" spans="1:3" x14ac:dyDescent="0.25">
      <c r="A10" t="s">
        <v>120</v>
      </c>
      <c r="B10">
        <v>21</v>
      </c>
      <c r="C10" t="s">
        <v>39</v>
      </c>
    </row>
    <row r="11" spans="1:3" x14ac:dyDescent="0.25">
      <c r="A11" t="s">
        <v>121</v>
      </c>
      <c r="B11">
        <v>216</v>
      </c>
      <c r="C11" t="s">
        <v>39</v>
      </c>
    </row>
    <row r="12" spans="1:3" x14ac:dyDescent="0.25">
      <c r="A12" t="s">
        <v>122</v>
      </c>
      <c r="B12">
        <v>6</v>
      </c>
      <c r="C12" t="s">
        <v>39</v>
      </c>
    </row>
    <row r="13" spans="1:3" x14ac:dyDescent="0.25">
      <c r="A13" t="s">
        <v>34</v>
      </c>
      <c r="B13">
        <v>278</v>
      </c>
      <c r="C13" t="s">
        <v>39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109</v>
      </c>
      <c r="B1" t="s">
        <v>119</v>
      </c>
      <c r="C1" t="s">
        <v>107</v>
      </c>
      <c r="D1" t="s">
        <v>104</v>
      </c>
    </row>
    <row r="2" spans="1:4" x14ac:dyDescent="0.25">
      <c r="A2">
        <v>142</v>
      </c>
      <c r="B2" t="s">
        <v>146</v>
      </c>
      <c r="C2" t="s">
        <v>3</v>
      </c>
      <c r="D2">
        <v>1</v>
      </c>
    </row>
    <row r="3" spans="1:4" x14ac:dyDescent="0.25">
      <c r="A3">
        <v>16</v>
      </c>
      <c r="B3" t="s">
        <v>146</v>
      </c>
      <c r="C3" t="s">
        <v>85</v>
      </c>
      <c r="D3">
        <v>1</v>
      </c>
    </row>
    <row r="4" spans="1:4" x14ac:dyDescent="0.25">
      <c r="A4">
        <v>10</v>
      </c>
      <c r="B4" t="s">
        <v>147</v>
      </c>
      <c r="C4" t="s">
        <v>3</v>
      </c>
      <c r="D4">
        <v>2</v>
      </c>
    </row>
    <row r="5" spans="1:4" x14ac:dyDescent="0.25">
      <c r="A5">
        <v>4</v>
      </c>
      <c r="B5" t="s">
        <v>147</v>
      </c>
      <c r="C5" t="s">
        <v>85</v>
      </c>
      <c r="D5">
        <v>2</v>
      </c>
    </row>
    <row r="6" spans="1:4" x14ac:dyDescent="0.25">
      <c r="A6">
        <v>0</v>
      </c>
      <c r="B6" t="s">
        <v>148</v>
      </c>
      <c r="C6" t="s">
        <v>3</v>
      </c>
      <c r="D6">
        <v>3</v>
      </c>
    </row>
    <row r="7" spans="1:4" x14ac:dyDescent="0.25">
      <c r="A7">
        <v>1</v>
      </c>
      <c r="B7" t="s">
        <v>148</v>
      </c>
      <c r="C7" t="s">
        <v>85</v>
      </c>
      <c r="D7">
        <v>3</v>
      </c>
    </row>
    <row r="8" spans="1:4" x14ac:dyDescent="0.25">
      <c r="A8">
        <v>1</v>
      </c>
      <c r="B8" t="s">
        <v>149</v>
      </c>
      <c r="C8" t="s">
        <v>3</v>
      </c>
      <c r="D8">
        <v>4</v>
      </c>
    </row>
    <row r="9" spans="1:4" x14ac:dyDescent="0.25">
      <c r="A9">
        <v>0</v>
      </c>
      <c r="B9" t="s">
        <v>149</v>
      </c>
      <c r="C9" t="s">
        <v>85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118</v>
      </c>
      <c r="B1" t="s">
        <v>109</v>
      </c>
      <c r="C1" t="s">
        <v>119</v>
      </c>
    </row>
    <row r="2" spans="1:3" x14ac:dyDescent="0.25">
      <c r="A2" t="s">
        <v>120</v>
      </c>
      <c r="B2">
        <v>505</v>
      </c>
      <c r="C2" t="s">
        <v>38</v>
      </c>
    </row>
    <row r="3" spans="1:3" x14ac:dyDescent="0.25">
      <c r="A3" t="s">
        <v>121</v>
      </c>
      <c r="B3">
        <v>9605</v>
      </c>
      <c r="C3" t="s">
        <v>38</v>
      </c>
    </row>
    <row r="4" spans="1:3" x14ac:dyDescent="0.25">
      <c r="A4" t="s">
        <v>122</v>
      </c>
      <c r="B4">
        <v>286</v>
      </c>
      <c r="C4" t="s">
        <v>38</v>
      </c>
    </row>
    <row r="5" spans="1:3" x14ac:dyDescent="0.25">
      <c r="A5" t="s">
        <v>34</v>
      </c>
      <c r="B5">
        <v>12961</v>
      </c>
      <c r="C5" t="s">
        <v>38</v>
      </c>
    </row>
    <row r="6" spans="1:3" x14ac:dyDescent="0.25">
      <c r="A6" t="s">
        <v>120</v>
      </c>
      <c r="B6">
        <v>39</v>
      </c>
      <c r="C6" t="s">
        <v>24</v>
      </c>
    </row>
    <row r="7" spans="1:3" x14ac:dyDescent="0.25">
      <c r="A7" t="s">
        <v>121</v>
      </c>
      <c r="B7">
        <v>411</v>
      </c>
      <c r="C7" t="s">
        <v>24</v>
      </c>
    </row>
    <row r="8" spans="1:3" x14ac:dyDescent="0.25">
      <c r="A8" t="s">
        <v>122</v>
      </c>
      <c r="B8">
        <v>52</v>
      </c>
      <c r="C8" t="s">
        <v>24</v>
      </c>
    </row>
    <row r="9" spans="1:3" x14ac:dyDescent="0.25">
      <c r="A9" t="s">
        <v>34</v>
      </c>
      <c r="B9">
        <v>423</v>
      </c>
      <c r="C9" t="s">
        <v>24</v>
      </c>
    </row>
    <row r="10" spans="1:3" x14ac:dyDescent="0.25">
      <c r="A10" t="s">
        <v>120</v>
      </c>
      <c r="B10">
        <v>118</v>
      </c>
      <c r="C10" t="s">
        <v>39</v>
      </c>
    </row>
    <row r="11" spans="1:3" x14ac:dyDescent="0.25">
      <c r="A11" t="s">
        <v>121</v>
      </c>
      <c r="B11">
        <v>1676</v>
      </c>
      <c r="C11" t="s">
        <v>39</v>
      </c>
    </row>
    <row r="12" spans="1:3" x14ac:dyDescent="0.25">
      <c r="A12" t="s">
        <v>122</v>
      </c>
      <c r="B12">
        <v>55</v>
      </c>
      <c r="C12" t="s">
        <v>39</v>
      </c>
    </row>
    <row r="13" spans="1:3" x14ac:dyDescent="0.25">
      <c r="A13" t="s">
        <v>34</v>
      </c>
      <c r="B13">
        <v>2272</v>
      </c>
      <c r="C13" t="s">
        <v>39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109</v>
      </c>
      <c r="B1" t="s">
        <v>119</v>
      </c>
      <c r="C1" t="s">
        <v>107</v>
      </c>
      <c r="D1" t="s">
        <v>104</v>
      </c>
    </row>
    <row r="2" spans="1:4" x14ac:dyDescent="0.25">
      <c r="A2">
        <v>1596</v>
      </c>
      <c r="B2" t="s">
        <v>146</v>
      </c>
      <c r="C2" t="s">
        <v>3</v>
      </c>
      <c r="D2">
        <v>1</v>
      </c>
    </row>
    <row r="3" spans="1:4" x14ac:dyDescent="0.25">
      <c r="A3">
        <v>1057</v>
      </c>
      <c r="B3" t="s">
        <v>146</v>
      </c>
      <c r="C3" t="s">
        <v>85</v>
      </c>
      <c r="D3">
        <v>1</v>
      </c>
    </row>
    <row r="4" spans="1:4" x14ac:dyDescent="0.25">
      <c r="A4">
        <v>124</v>
      </c>
      <c r="B4" t="s">
        <v>147</v>
      </c>
      <c r="C4" t="s">
        <v>3</v>
      </c>
      <c r="D4">
        <v>2</v>
      </c>
    </row>
    <row r="5" spans="1:4" x14ac:dyDescent="0.25">
      <c r="A5">
        <v>61</v>
      </c>
      <c r="B5" t="s">
        <v>147</v>
      </c>
      <c r="C5" t="s">
        <v>85</v>
      </c>
      <c r="D5">
        <v>2</v>
      </c>
    </row>
    <row r="6" spans="1:4" x14ac:dyDescent="0.25">
      <c r="A6">
        <v>28</v>
      </c>
      <c r="B6" t="s">
        <v>148</v>
      </c>
      <c r="C6" t="s">
        <v>3</v>
      </c>
      <c r="D6">
        <v>3</v>
      </c>
    </row>
    <row r="7" spans="1:4" x14ac:dyDescent="0.25">
      <c r="A7">
        <v>13</v>
      </c>
      <c r="B7" t="s">
        <v>148</v>
      </c>
      <c r="C7" t="s">
        <v>85</v>
      </c>
      <c r="D7">
        <v>3</v>
      </c>
    </row>
    <row r="8" spans="1:4" x14ac:dyDescent="0.25">
      <c r="A8">
        <v>4</v>
      </c>
      <c r="B8" t="s">
        <v>149</v>
      </c>
      <c r="C8" t="s">
        <v>3</v>
      </c>
      <c r="D8">
        <v>4</v>
      </c>
    </row>
    <row r="9" spans="1:4" x14ac:dyDescent="0.25">
      <c r="A9">
        <v>0</v>
      </c>
      <c r="B9" t="s">
        <v>149</v>
      </c>
      <c r="C9" t="s">
        <v>85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104</v>
      </c>
      <c r="B1" t="s">
        <v>2</v>
      </c>
      <c r="C1" t="s">
        <v>109</v>
      </c>
      <c r="D1" t="s">
        <v>119</v>
      </c>
      <c r="E1" t="s">
        <v>123</v>
      </c>
    </row>
    <row r="2" spans="1:5" x14ac:dyDescent="0.25">
      <c r="A2">
        <v>1</v>
      </c>
      <c r="B2" t="s">
        <v>38</v>
      </c>
      <c r="C2">
        <v>274</v>
      </c>
      <c r="D2" t="s">
        <v>124</v>
      </c>
      <c r="E2">
        <v>1</v>
      </c>
    </row>
    <row r="3" spans="1:5" x14ac:dyDescent="0.25">
      <c r="A3">
        <v>2</v>
      </c>
      <c r="B3" t="s">
        <v>39</v>
      </c>
      <c r="C3">
        <v>50</v>
      </c>
      <c r="D3" t="s">
        <v>124</v>
      </c>
      <c r="E3">
        <v>1</v>
      </c>
    </row>
    <row r="4" spans="1:5" x14ac:dyDescent="0.25">
      <c r="A4">
        <v>3</v>
      </c>
      <c r="B4" t="s">
        <v>40</v>
      </c>
      <c r="C4">
        <v>14</v>
      </c>
      <c r="D4" t="s">
        <v>124</v>
      </c>
      <c r="E4">
        <v>1</v>
      </c>
    </row>
    <row r="5" spans="1:5" x14ac:dyDescent="0.25">
      <c r="A5">
        <v>4</v>
      </c>
      <c r="B5" t="s">
        <v>41</v>
      </c>
      <c r="C5">
        <v>1</v>
      </c>
      <c r="D5" t="s">
        <v>124</v>
      </c>
      <c r="E5">
        <v>1</v>
      </c>
    </row>
    <row r="6" spans="1:5" x14ac:dyDescent="0.25">
      <c r="A6">
        <v>5</v>
      </c>
      <c r="B6" t="s">
        <v>42</v>
      </c>
      <c r="C6">
        <v>0</v>
      </c>
      <c r="D6" t="s">
        <v>124</v>
      </c>
      <c r="E6">
        <v>1</v>
      </c>
    </row>
    <row r="7" spans="1:5" x14ac:dyDescent="0.25">
      <c r="A7">
        <v>6</v>
      </c>
      <c r="B7" t="s">
        <v>50</v>
      </c>
      <c r="C7">
        <v>1</v>
      </c>
      <c r="D7" t="s">
        <v>124</v>
      </c>
      <c r="E7">
        <v>1</v>
      </c>
    </row>
    <row r="8" spans="1:5" x14ac:dyDescent="0.25">
      <c r="A8">
        <v>7</v>
      </c>
      <c r="B8" t="s">
        <v>125</v>
      </c>
      <c r="C8">
        <v>0</v>
      </c>
      <c r="D8" t="s">
        <v>124</v>
      </c>
      <c r="E8">
        <v>1</v>
      </c>
    </row>
    <row r="9" spans="1:5" x14ac:dyDescent="0.25">
      <c r="A9">
        <v>8</v>
      </c>
      <c r="B9" t="s">
        <v>4</v>
      </c>
      <c r="C9">
        <v>1</v>
      </c>
      <c r="D9" t="s">
        <v>124</v>
      </c>
      <c r="E9">
        <v>1</v>
      </c>
    </row>
    <row r="10" spans="1:5" x14ac:dyDescent="0.25">
      <c r="A10">
        <v>9</v>
      </c>
      <c r="B10" t="s">
        <v>43</v>
      </c>
      <c r="C10">
        <v>0</v>
      </c>
      <c r="D10" t="s">
        <v>124</v>
      </c>
      <c r="E10">
        <v>1</v>
      </c>
    </row>
    <row r="11" spans="1:5" x14ac:dyDescent="0.25">
      <c r="A11">
        <v>10</v>
      </c>
      <c r="B11" t="s">
        <v>44</v>
      </c>
      <c r="C11">
        <v>3</v>
      </c>
      <c r="D11" t="s">
        <v>124</v>
      </c>
      <c r="E11">
        <v>1</v>
      </c>
    </row>
    <row r="12" spans="1:5" x14ac:dyDescent="0.25">
      <c r="A12">
        <v>11</v>
      </c>
      <c r="B12" t="s">
        <v>45</v>
      </c>
      <c r="C12">
        <v>105</v>
      </c>
      <c r="D12" t="s">
        <v>124</v>
      </c>
      <c r="E12">
        <v>1</v>
      </c>
    </row>
    <row r="13" spans="1:5" x14ac:dyDescent="0.25">
      <c r="A13">
        <v>12</v>
      </c>
      <c r="B13" t="s">
        <v>46</v>
      </c>
      <c r="C13">
        <v>0</v>
      </c>
      <c r="D13" t="s">
        <v>124</v>
      </c>
      <c r="E13">
        <v>1</v>
      </c>
    </row>
    <row r="14" spans="1:5" x14ac:dyDescent="0.25">
      <c r="A14">
        <v>13</v>
      </c>
      <c r="B14" t="s">
        <v>11</v>
      </c>
      <c r="C14">
        <v>0</v>
      </c>
      <c r="D14" t="s">
        <v>124</v>
      </c>
      <c r="E14">
        <v>1</v>
      </c>
    </row>
    <row r="15" spans="1:5" x14ac:dyDescent="0.25">
      <c r="A15">
        <v>14</v>
      </c>
      <c r="B15" t="s">
        <v>47</v>
      </c>
      <c r="C15">
        <v>1</v>
      </c>
      <c r="D15" t="s">
        <v>124</v>
      </c>
      <c r="E15">
        <v>1</v>
      </c>
    </row>
    <row r="16" spans="1:5" x14ac:dyDescent="0.25">
      <c r="A16">
        <v>15</v>
      </c>
      <c r="B16" t="s">
        <v>48</v>
      </c>
      <c r="C16">
        <v>0</v>
      </c>
      <c r="D16" t="s">
        <v>124</v>
      </c>
      <c r="E16">
        <v>1</v>
      </c>
    </row>
    <row r="17" spans="1:5" x14ac:dyDescent="0.25">
      <c r="A17">
        <v>16</v>
      </c>
      <c r="B17" t="s">
        <v>49</v>
      </c>
      <c r="C17">
        <v>1</v>
      </c>
      <c r="D17" t="s">
        <v>124</v>
      </c>
      <c r="E17">
        <v>1</v>
      </c>
    </row>
    <row r="18" spans="1:5" x14ac:dyDescent="0.25">
      <c r="A18">
        <v>1</v>
      </c>
      <c r="B18" t="s">
        <v>38</v>
      </c>
      <c r="C18">
        <v>62</v>
      </c>
      <c r="D18" t="s">
        <v>12</v>
      </c>
      <c r="E18">
        <v>2</v>
      </c>
    </row>
    <row r="19" spans="1:5" x14ac:dyDescent="0.25">
      <c r="A19">
        <v>2</v>
      </c>
      <c r="B19" t="s">
        <v>39</v>
      </c>
      <c r="C19">
        <v>21</v>
      </c>
      <c r="D19" t="s">
        <v>12</v>
      </c>
      <c r="E19">
        <v>2</v>
      </c>
    </row>
    <row r="20" spans="1:5" x14ac:dyDescent="0.25">
      <c r="A20">
        <v>3</v>
      </c>
      <c r="B20" t="s">
        <v>40</v>
      </c>
      <c r="C20">
        <v>6</v>
      </c>
      <c r="D20" t="s">
        <v>12</v>
      </c>
      <c r="E20">
        <v>2</v>
      </c>
    </row>
    <row r="21" spans="1:5" x14ac:dyDescent="0.25">
      <c r="A21">
        <v>4</v>
      </c>
      <c r="B21" t="s">
        <v>41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42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50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125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43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44</v>
      </c>
      <c r="C27">
        <v>2</v>
      </c>
      <c r="D27" t="s">
        <v>12</v>
      </c>
      <c r="E27">
        <v>2</v>
      </c>
    </row>
    <row r="28" spans="1:5" x14ac:dyDescent="0.25">
      <c r="A28">
        <v>11</v>
      </c>
      <c r="B28" t="s">
        <v>45</v>
      </c>
      <c r="C28">
        <v>43</v>
      </c>
      <c r="D28" t="s">
        <v>12</v>
      </c>
      <c r="E28">
        <v>2</v>
      </c>
    </row>
    <row r="29" spans="1:5" x14ac:dyDescent="0.25">
      <c r="A29">
        <v>12</v>
      </c>
      <c r="B29" t="s">
        <v>46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47</v>
      </c>
      <c r="C31">
        <v>2</v>
      </c>
      <c r="D31" t="s">
        <v>12</v>
      </c>
      <c r="E31">
        <v>2</v>
      </c>
    </row>
    <row r="32" spans="1:5" x14ac:dyDescent="0.25">
      <c r="A32">
        <v>15</v>
      </c>
      <c r="B32" t="s">
        <v>48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49</v>
      </c>
      <c r="C33">
        <v>6</v>
      </c>
      <c r="D33" t="s">
        <v>12</v>
      </c>
      <c r="E33">
        <v>2</v>
      </c>
    </row>
    <row r="34" spans="1:5" x14ac:dyDescent="0.25">
      <c r="A34">
        <v>1</v>
      </c>
      <c r="B34" t="s">
        <v>38</v>
      </c>
      <c r="C34">
        <v>43</v>
      </c>
      <c r="D34" t="s">
        <v>103</v>
      </c>
      <c r="E34">
        <v>3</v>
      </c>
    </row>
    <row r="35" spans="1:5" x14ac:dyDescent="0.25">
      <c r="A35">
        <v>2</v>
      </c>
      <c r="B35" t="s">
        <v>39</v>
      </c>
      <c r="C35">
        <v>6</v>
      </c>
      <c r="D35" t="s">
        <v>103</v>
      </c>
      <c r="E35">
        <v>3</v>
      </c>
    </row>
    <row r="36" spans="1:5" x14ac:dyDescent="0.25">
      <c r="A36">
        <v>3</v>
      </c>
      <c r="B36" t="s">
        <v>40</v>
      </c>
      <c r="C36">
        <v>0</v>
      </c>
      <c r="D36" t="s">
        <v>103</v>
      </c>
      <c r="E36">
        <v>3</v>
      </c>
    </row>
    <row r="37" spans="1:5" x14ac:dyDescent="0.25">
      <c r="A37">
        <v>4</v>
      </c>
      <c r="B37" t="s">
        <v>41</v>
      </c>
      <c r="C37">
        <v>0</v>
      </c>
      <c r="D37" t="s">
        <v>103</v>
      </c>
      <c r="E37">
        <v>3</v>
      </c>
    </row>
    <row r="38" spans="1:5" x14ac:dyDescent="0.25">
      <c r="A38">
        <v>5</v>
      </c>
      <c r="B38" t="s">
        <v>42</v>
      </c>
      <c r="C38">
        <v>0</v>
      </c>
      <c r="D38" t="s">
        <v>103</v>
      </c>
      <c r="E38">
        <v>3</v>
      </c>
    </row>
    <row r="39" spans="1:5" x14ac:dyDescent="0.25">
      <c r="A39">
        <v>6</v>
      </c>
      <c r="B39" t="s">
        <v>50</v>
      </c>
      <c r="C39">
        <v>0</v>
      </c>
      <c r="D39" t="s">
        <v>103</v>
      </c>
      <c r="E39">
        <v>3</v>
      </c>
    </row>
    <row r="40" spans="1:5" x14ac:dyDescent="0.25">
      <c r="A40">
        <v>7</v>
      </c>
      <c r="B40" t="s">
        <v>125</v>
      </c>
      <c r="C40">
        <v>0</v>
      </c>
      <c r="D40" t="s">
        <v>103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103</v>
      </c>
      <c r="E41">
        <v>3</v>
      </c>
    </row>
    <row r="42" spans="1:5" x14ac:dyDescent="0.25">
      <c r="A42">
        <v>9</v>
      </c>
      <c r="B42" t="s">
        <v>43</v>
      </c>
      <c r="C42">
        <v>1</v>
      </c>
      <c r="D42" t="s">
        <v>103</v>
      </c>
      <c r="E42">
        <v>3</v>
      </c>
    </row>
    <row r="43" spans="1:5" x14ac:dyDescent="0.25">
      <c r="A43">
        <v>10</v>
      </c>
      <c r="B43" t="s">
        <v>44</v>
      </c>
      <c r="C43">
        <v>0</v>
      </c>
      <c r="D43" t="s">
        <v>103</v>
      </c>
      <c r="E43">
        <v>3</v>
      </c>
    </row>
    <row r="44" spans="1:5" x14ac:dyDescent="0.25">
      <c r="A44">
        <v>11</v>
      </c>
      <c r="B44" t="s">
        <v>45</v>
      </c>
      <c r="C44">
        <v>0</v>
      </c>
      <c r="D44" t="s">
        <v>103</v>
      </c>
      <c r="E44">
        <v>3</v>
      </c>
    </row>
    <row r="45" spans="1:5" x14ac:dyDescent="0.25">
      <c r="A45">
        <v>12</v>
      </c>
      <c r="B45" t="s">
        <v>46</v>
      </c>
      <c r="C45">
        <v>0</v>
      </c>
      <c r="D45" t="s">
        <v>103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103</v>
      </c>
      <c r="E46">
        <v>3</v>
      </c>
    </row>
    <row r="47" spans="1:5" x14ac:dyDescent="0.25">
      <c r="A47">
        <v>14</v>
      </c>
      <c r="B47" t="s">
        <v>47</v>
      </c>
      <c r="C47">
        <v>0</v>
      </c>
      <c r="D47" t="s">
        <v>103</v>
      </c>
      <c r="E47">
        <v>3</v>
      </c>
    </row>
    <row r="48" spans="1:5" x14ac:dyDescent="0.25">
      <c r="A48">
        <v>15</v>
      </c>
      <c r="B48" t="s">
        <v>48</v>
      </c>
      <c r="C48">
        <v>0</v>
      </c>
      <c r="D48" t="s">
        <v>103</v>
      </c>
      <c r="E48">
        <v>3</v>
      </c>
    </row>
    <row r="49" spans="1:5" x14ac:dyDescent="0.25">
      <c r="A49">
        <v>16</v>
      </c>
      <c r="B49" t="s">
        <v>49</v>
      </c>
      <c r="C49">
        <v>0</v>
      </c>
      <c r="D49" t="s">
        <v>103</v>
      </c>
      <c r="E49">
        <v>3</v>
      </c>
    </row>
    <row r="50" spans="1:5" x14ac:dyDescent="0.25">
      <c r="A50">
        <v>1</v>
      </c>
      <c r="B50" t="s">
        <v>38</v>
      </c>
      <c r="C50">
        <v>8</v>
      </c>
      <c r="D50" t="s">
        <v>92</v>
      </c>
      <c r="E50">
        <v>4</v>
      </c>
    </row>
    <row r="51" spans="1:5" x14ac:dyDescent="0.25">
      <c r="A51">
        <v>2</v>
      </c>
      <c r="B51" t="s">
        <v>39</v>
      </c>
      <c r="C51">
        <v>4</v>
      </c>
      <c r="D51" t="s">
        <v>92</v>
      </c>
      <c r="E51">
        <v>4</v>
      </c>
    </row>
    <row r="52" spans="1:5" x14ac:dyDescent="0.25">
      <c r="A52">
        <v>3</v>
      </c>
      <c r="B52" t="s">
        <v>40</v>
      </c>
      <c r="C52">
        <v>2</v>
      </c>
      <c r="D52" t="s">
        <v>92</v>
      </c>
      <c r="E52">
        <v>4</v>
      </c>
    </row>
    <row r="53" spans="1:5" x14ac:dyDescent="0.25">
      <c r="A53">
        <v>4</v>
      </c>
      <c r="B53" t="s">
        <v>41</v>
      </c>
      <c r="C53">
        <v>0</v>
      </c>
      <c r="D53" t="s">
        <v>92</v>
      </c>
      <c r="E53">
        <v>4</v>
      </c>
    </row>
    <row r="54" spans="1:5" x14ac:dyDescent="0.25">
      <c r="A54">
        <v>5</v>
      </c>
      <c r="B54" t="s">
        <v>42</v>
      </c>
      <c r="C54">
        <v>0</v>
      </c>
      <c r="D54" t="s">
        <v>92</v>
      </c>
      <c r="E54">
        <v>4</v>
      </c>
    </row>
    <row r="55" spans="1:5" x14ac:dyDescent="0.25">
      <c r="A55">
        <v>6</v>
      </c>
      <c r="B55" t="s">
        <v>50</v>
      </c>
      <c r="C55">
        <v>0</v>
      </c>
      <c r="D55" t="s">
        <v>92</v>
      </c>
      <c r="E55">
        <v>4</v>
      </c>
    </row>
    <row r="56" spans="1:5" x14ac:dyDescent="0.25">
      <c r="A56">
        <v>7</v>
      </c>
      <c r="B56" t="s">
        <v>125</v>
      </c>
      <c r="C56">
        <v>0</v>
      </c>
      <c r="D56" t="s">
        <v>92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92</v>
      </c>
      <c r="E57">
        <v>4</v>
      </c>
    </row>
    <row r="58" spans="1:5" x14ac:dyDescent="0.25">
      <c r="A58">
        <v>9</v>
      </c>
      <c r="B58" t="s">
        <v>43</v>
      </c>
      <c r="C58">
        <v>0</v>
      </c>
      <c r="D58" t="s">
        <v>92</v>
      </c>
      <c r="E58">
        <v>4</v>
      </c>
    </row>
    <row r="59" spans="1:5" x14ac:dyDescent="0.25">
      <c r="A59">
        <v>10</v>
      </c>
      <c r="B59" t="s">
        <v>44</v>
      </c>
      <c r="C59">
        <v>1</v>
      </c>
      <c r="D59" t="s">
        <v>92</v>
      </c>
      <c r="E59">
        <v>4</v>
      </c>
    </row>
    <row r="60" spans="1:5" x14ac:dyDescent="0.25">
      <c r="A60">
        <v>11</v>
      </c>
      <c r="B60" t="s">
        <v>45</v>
      </c>
      <c r="C60">
        <v>4</v>
      </c>
      <c r="D60" t="s">
        <v>92</v>
      </c>
      <c r="E60">
        <v>4</v>
      </c>
    </row>
    <row r="61" spans="1:5" x14ac:dyDescent="0.25">
      <c r="A61">
        <v>12</v>
      </c>
      <c r="B61" t="s">
        <v>46</v>
      </c>
      <c r="C61">
        <v>0</v>
      </c>
      <c r="D61" t="s">
        <v>92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92</v>
      </c>
      <c r="E62">
        <v>4</v>
      </c>
    </row>
    <row r="63" spans="1:5" x14ac:dyDescent="0.25">
      <c r="A63">
        <v>14</v>
      </c>
      <c r="B63" t="s">
        <v>47</v>
      </c>
      <c r="C63">
        <v>0</v>
      </c>
      <c r="D63" t="s">
        <v>92</v>
      </c>
      <c r="E63">
        <v>4</v>
      </c>
    </row>
    <row r="64" spans="1:5" x14ac:dyDescent="0.25">
      <c r="A64">
        <v>15</v>
      </c>
      <c r="B64" t="s">
        <v>48</v>
      </c>
      <c r="C64">
        <v>0</v>
      </c>
      <c r="D64" t="s">
        <v>92</v>
      </c>
      <c r="E64">
        <v>4</v>
      </c>
    </row>
    <row r="65" spans="1:5" x14ac:dyDescent="0.25">
      <c r="A65">
        <v>16</v>
      </c>
      <c r="B65" t="s">
        <v>49</v>
      </c>
      <c r="C65">
        <v>0</v>
      </c>
      <c r="D65" t="s">
        <v>92</v>
      </c>
      <c r="E65">
        <v>4</v>
      </c>
    </row>
    <row r="66" spans="1:5" x14ac:dyDescent="0.25">
      <c r="A66">
        <v>1</v>
      </c>
      <c r="B66" t="s">
        <v>38</v>
      </c>
      <c r="C66">
        <v>3</v>
      </c>
      <c r="D66" t="s">
        <v>126</v>
      </c>
      <c r="E66">
        <v>5</v>
      </c>
    </row>
    <row r="67" spans="1:5" x14ac:dyDescent="0.25">
      <c r="A67">
        <v>2</v>
      </c>
      <c r="B67" t="s">
        <v>39</v>
      </c>
      <c r="C67">
        <v>0</v>
      </c>
      <c r="D67" t="s">
        <v>126</v>
      </c>
      <c r="E67">
        <v>5</v>
      </c>
    </row>
    <row r="68" spans="1:5" x14ac:dyDescent="0.25">
      <c r="A68">
        <v>3</v>
      </c>
      <c r="B68" t="s">
        <v>40</v>
      </c>
      <c r="C68">
        <v>0</v>
      </c>
      <c r="D68" t="s">
        <v>126</v>
      </c>
      <c r="E68">
        <v>5</v>
      </c>
    </row>
    <row r="69" spans="1:5" x14ac:dyDescent="0.25">
      <c r="A69">
        <v>4</v>
      </c>
      <c r="B69" t="s">
        <v>41</v>
      </c>
      <c r="C69">
        <v>0</v>
      </c>
      <c r="D69" t="s">
        <v>126</v>
      </c>
      <c r="E69">
        <v>5</v>
      </c>
    </row>
    <row r="70" spans="1:5" x14ac:dyDescent="0.25">
      <c r="A70">
        <v>5</v>
      </c>
      <c r="B70" t="s">
        <v>42</v>
      </c>
      <c r="C70">
        <v>0</v>
      </c>
      <c r="D70" t="s">
        <v>126</v>
      </c>
      <c r="E70">
        <v>5</v>
      </c>
    </row>
    <row r="71" spans="1:5" x14ac:dyDescent="0.25">
      <c r="A71">
        <v>6</v>
      </c>
      <c r="B71" t="s">
        <v>50</v>
      </c>
      <c r="C71">
        <v>0</v>
      </c>
      <c r="D71" t="s">
        <v>126</v>
      </c>
      <c r="E71">
        <v>5</v>
      </c>
    </row>
    <row r="72" spans="1:5" x14ac:dyDescent="0.25">
      <c r="A72">
        <v>7</v>
      </c>
      <c r="B72" t="s">
        <v>125</v>
      </c>
      <c r="C72">
        <v>0</v>
      </c>
      <c r="D72" t="s">
        <v>126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126</v>
      </c>
      <c r="E73">
        <v>5</v>
      </c>
    </row>
    <row r="74" spans="1:5" x14ac:dyDescent="0.25">
      <c r="A74">
        <v>9</v>
      </c>
      <c r="B74" t="s">
        <v>43</v>
      </c>
      <c r="C74">
        <v>0</v>
      </c>
      <c r="D74" t="s">
        <v>126</v>
      </c>
      <c r="E74">
        <v>5</v>
      </c>
    </row>
    <row r="75" spans="1:5" x14ac:dyDescent="0.25">
      <c r="A75">
        <v>10</v>
      </c>
      <c r="B75" t="s">
        <v>44</v>
      </c>
      <c r="C75">
        <v>0</v>
      </c>
      <c r="D75" t="s">
        <v>126</v>
      </c>
      <c r="E75">
        <v>5</v>
      </c>
    </row>
    <row r="76" spans="1:5" x14ac:dyDescent="0.25">
      <c r="A76">
        <v>11</v>
      </c>
      <c r="B76" t="s">
        <v>45</v>
      </c>
      <c r="C76">
        <v>6</v>
      </c>
      <c r="D76" t="s">
        <v>126</v>
      </c>
      <c r="E76">
        <v>5</v>
      </c>
    </row>
    <row r="77" spans="1:5" x14ac:dyDescent="0.25">
      <c r="A77">
        <v>12</v>
      </c>
      <c r="B77" t="s">
        <v>46</v>
      </c>
      <c r="C77">
        <v>0</v>
      </c>
      <c r="D77" t="s">
        <v>126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126</v>
      </c>
      <c r="E78">
        <v>5</v>
      </c>
    </row>
    <row r="79" spans="1:5" x14ac:dyDescent="0.25">
      <c r="A79">
        <v>14</v>
      </c>
      <c r="B79" t="s">
        <v>47</v>
      </c>
      <c r="C79">
        <v>0</v>
      </c>
      <c r="D79" t="s">
        <v>126</v>
      </c>
      <c r="E79">
        <v>5</v>
      </c>
    </row>
    <row r="80" spans="1:5" x14ac:dyDescent="0.25">
      <c r="A80">
        <v>15</v>
      </c>
      <c r="B80" t="s">
        <v>48</v>
      </c>
      <c r="C80">
        <v>0</v>
      </c>
      <c r="D80" t="s">
        <v>126</v>
      </c>
      <c r="E80">
        <v>5</v>
      </c>
    </row>
    <row r="81" spans="1:5" x14ac:dyDescent="0.25">
      <c r="A81">
        <v>16</v>
      </c>
      <c r="B81" t="s">
        <v>49</v>
      </c>
      <c r="C81">
        <v>0</v>
      </c>
      <c r="D81" t="s">
        <v>126</v>
      </c>
      <c r="E81">
        <v>5</v>
      </c>
    </row>
    <row r="82" spans="1:5" x14ac:dyDescent="0.25">
      <c r="A82">
        <v>1</v>
      </c>
      <c r="B82" t="s">
        <v>38</v>
      </c>
      <c r="C82">
        <v>0</v>
      </c>
      <c r="D82" t="s">
        <v>43</v>
      </c>
      <c r="E82">
        <v>6</v>
      </c>
    </row>
    <row r="83" spans="1:5" x14ac:dyDescent="0.25">
      <c r="A83">
        <v>2</v>
      </c>
      <c r="B83" t="s">
        <v>39</v>
      </c>
      <c r="C83">
        <v>0</v>
      </c>
      <c r="D83" t="s">
        <v>43</v>
      </c>
      <c r="E83">
        <v>6</v>
      </c>
    </row>
    <row r="84" spans="1:5" x14ac:dyDescent="0.25">
      <c r="A84">
        <v>3</v>
      </c>
      <c r="B84" t="s">
        <v>40</v>
      </c>
      <c r="C84">
        <v>0</v>
      </c>
      <c r="D84" t="s">
        <v>43</v>
      </c>
      <c r="E84">
        <v>6</v>
      </c>
    </row>
    <row r="85" spans="1:5" x14ac:dyDescent="0.25">
      <c r="A85">
        <v>4</v>
      </c>
      <c r="B85" t="s">
        <v>41</v>
      </c>
      <c r="C85">
        <v>0</v>
      </c>
      <c r="D85" t="s">
        <v>43</v>
      </c>
      <c r="E85">
        <v>6</v>
      </c>
    </row>
    <row r="86" spans="1:5" x14ac:dyDescent="0.25">
      <c r="A86">
        <v>5</v>
      </c>
      <c r="B86" t="s">
        <v>42</v>
      </c>
      <c r="C86">
        <v>0</v>
      </c>
      <c r="D86" t="s">
        <v>43</v>
      </c>
      <c r="E86">
        <v>6</v>
      </c>
    </row>
    <row r="87" spans="1:5" x14ac:dyDescent="0.25">
      <c r="A87">
        <v>6</v>
      </c>
      <c r="B87" t="s">
        <v>50</v>
      </c>
      <c r="C87">
        <v>0</v>
      </c>
      <c r="D87" t="s">
        <v>43</v>
      </c>
      <c r="E87">
        <v>6</v>
      </c>
    </row>
    <row r="88" spans="1:5" x14ac:dyDescent="0.25">
      <c r="A88">
        <v>7</v>
      </c>
      <c r="B88" t="s">
        <v>125</v>
      </c>
      <c r="C88">
        <v>0</v>
      </c>
      <c r="D88" t="s">
        <v>43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43</v>
      </c>
      <c r="E89">
        <v>6</v>
      </c>
    </row>
    <row r="90" spans="1:5" x14ac:dyDescent="0.25">
      <c r="A90">
        <v>9</v>
      </c>
      <c r="B90" t="s">
        <v>43</v>
      </c>
      <c r="C90">
        <v>0</v>
      </c>
      <c r="D90" t="s">
        <v>43</v>
      </c>
      <c r="E90">
        <v>6</v>
      </c>
    </row>
    <row r="91" spans="1:5" x14ac:dyDescent="0.25">
      <c r="A91">
        <v>10</v>
      </c>
      <c r="B91" t="s">
        <v>44</v>
      </c>
      <c r="C91">
        <v>0</v>
      </c>
      <c r="D91" t="s">
        <v>43</v>
      </c>
      <c r="E91">
        <v>6</v>
      </c>
    </row>
    <row r="92" spans="1:5" x14ac:dyDescent="0.25">
      <c r="A92">
        <v>11</v>
      </c>
      <c r="B92" t="s">
        <v>45</v>
      </c>
      <c r="C92">
        <v>0</v>
      </c>
      <c r="D92" t="s">
        <v>43</v>
      </c>
      <c r="E92">
        <v>6</v>
      </c>
    </row>
    <row r="93" spans="1:5" x14ac:dyDescent="0.25">
      <c r="A93">
        <v>12</v>
      </c>
      <c r="B93" t="s">
        <v>46</v>
      </c>
      <c r="C93">
        <v>0</v>
      </c>
      <c r="D93" t="s">
        <v>43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43</v>
      </c>
      <c r="E94">
        <v>6</v>
      </c>
    </row>
    <row r="95" spans="1:5" x14ac:dyDescent="0.25">
      <c r="A95">
        <v>14</v>
      </c>
      <c r="B95" t="s">
        <v>47</v>
      </c>
      <c r="C95">
        <v>0</v>
      </c>
      <c r="D95" t="s">
        <v>43</v>
      </c>
      <c r="E95">
        <v>6</v>
      </c>
    </row>
    <row r="96" spans="1:5" x14ac:dyDescent="0.25">
      <c r="A96">
        <v>15</v>
      </c>
      <c r="B96" t="s">
        <v>48</v>
      </c>
      <c r="C96">
        <v>0</v>
      </c>
      <c r="D96" t="s">
        <v>43</v>
      </c>
      <c r="E96">
        <v>6</v>
      </c>
    </row>
    <row r="97" spans="1:5" x14ac:dyDescent="0.25">
      <c r="A97">
        <v>16</v>
      </c>
      <c r="B97" t="s">
        <v>49</v>
      </c>
      <c r="C97">
        <v>0</v>
      </c>
      <c r="D97" t="s">
        <v>43</v>
      </c>
      <c r="E97">
        <v>6</v>
      </c>
    </row>
    <row r="98" spans="1:5" x14ac:dyDescent="0.25">
      <c r="A98">
        <v>1</v>
      </c>
      <c r="B98" t="s">
        <v>38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39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40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41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42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50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125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2</v>
      </c>
      <c r="D105" t="s">
        <v>4</v>
      </c>
      <c r="E105">
        <v>7</v>
      </c>
    </row>
    <row r="106" spans="1:5" x14ac:dyDescent="0.25">
      <c r="A106">
        <v>9</v>
      </c>
      <c r="B106" t="s">
        <v>43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44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45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46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47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48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49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38</v>
      </c>
      <c r="C114" s="2">
        <v>0</v>
      </c>
      <c r="D114" t="s">
        <v>46</v>
      </c>
      <c r="E114">
        <v>8</v>
      </c>
    </row>
    <row r="115" spans="1:5" x14ac:dyDescent="0.25">
      <c r="A115">
        <v>2</v>
      </c>
      <c r="B115" t="s">
        <v>39</v>
      </c>
      <c r="C115" s="2">
        <v>0</v>
      </c>
      <c r="D115" s="2" t="s">
        <v>46</v>
      </c>
      <c r="E115">
        <v>8</v>
      </c>
    </row>
    <row r="116" spans="1:5" x14ac:dyDescent="0.25">
      <c r="A116">
        <v>3</v>
      </c>
      <c r="B116" t="s">
        <v>40</v>
      </c>
      <c r="C116" s="2">
        <v>0</v>
      </c>
      <c r="D116" s="2" t="s">
        <v>46</v>
      </c>
      <c r="E116">
        <v>8</v>
      </c>
    </row>
    <row r="117" spans="1:5" x14ac:dyDescent="0.25">
      <c r="A117">
        <v>4</v>
      </c>
      <c r="B117" t="s">
        <v>41</v>
      </c>
      <c r="C117" s="2">
        <v>0</v>
      </c>
      <c r="D117" s="2" t="s">
        <v>46</v>
      </c>
      <c r="E117">
        <v>8</v>
      </c>
    </row>
    <row r="118" spans="1:5" x14ac:dyDescent="0.25">
      <c r="A118">
        <v>5</v>
      </c>
      <c r="B118" t="s">
        <v>42</v>
      </c>
      <c r="C118" s="2">
        <v>0</v>
      </c>
      <c r="D118" s="2" t="s">
        <v>46</v>
      </c>
      <c r="E118">
        <v>8</v>
      </c>
    </row>
    <row r="119" spans="1:5" x14ac:dyDescent="0.25">
      <c r="A119">
        <v>6</v>
      </c>
      <c r="B119" t="s">
        <v>50</v>
      </c>
      <c r="C119" s="2">
        <v>0</v>
      </c>
      <c r="D119" s="2" t="s">
        <v>46</v>
      </c>
      <c r="E119">
        <v>8</v>
      </c>
    </row>
    <row r="120" spans="1:5" x14ac:dyDescent="0.25">
      <c r="A120">
        <v>7</v>
      </c>
      <c r="B120" t="s">
        <v>125</v>
      </c>
      <c r="C120" s="2">
        <v>0</v>
      </c>
      <c r="D120" s="2" t="s">
        <v>46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46</v>
      </c>
      <c r="E121" s="2">
        <v>8</v>
      </c>
    </row>
    <row r="122" spans="1:5" x14ac:dyDescent="0.25">
      <c r="A122" s="2">
        <v>9</v>
      </c>
      <c r="B122" s="2" t="s">
        <v>43</v>
      </c>
      <c r="C122" s="2">
        <v>0</v>
      </c>
      <c r="D122" s="2" t="s">
        <v>46</v>
      </c>
      <c r="E122" s="2">
        <v>8</v>
      </c>
    </row>
    <row r="123" spans="1:5" x14ac:dyDescent="0.25">
      <c r="A123" s="2">
        <v>10</v>
      </c>
      <c r="B123" s="2" t="s">
        <v>44</v>
      </c>
      <c r="C123" s="2">
        <v>0</v>
      </c>
      <c r="D123" s="2" t="s">
        <v>46</v>
      </c>
      <c r="E123" s="2">
        <v>8</v>
      </c>
    </row>
    <row r="124" spans="1:5" x14ac:dyDescent="0.25">
      <c r="A124" s="2">
        <v>11</v>
      </c>
      <c r="B124" s="2" t="s">
        <v>45</v>
      </c>
      <c r="C124" s="2">
        <v>0</v>
      </c>
      <c r="D124" s="2" t="s">
        <v>46</v>
      </c>
      <c r="E124" s="2">
        <v>8</v>
      </c>
    </row>
    <row r="125" spans="1:5" x14ac:dyDescent="0.25">
      <c r="A125" s="2">
        <v>12</v>
      </c>
      <c r="B125" s="2" t="s">
        <v>46</v>
      </c>
      <c r="C125" s="2">
        <v>0</v>
      </c>
      <c r="D125" s="2" t="s">
        <v>46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46</v>
      </c>
      <c r="E126" s="2">
        <v>8</v>
      </c>
    </row>
    <row r="127" spans="1:5" x14ac:dyDescent="0.25">
      <c r="A127" s="2">
        <v>14</v>
      </c>
      <c r="B127" s="2" t="s">
        <v>47</v>
      </c>
      <c r="C127" s="2">
        <v>0</v>
      </c>
      <c r="D127" s="2" t="s">
        <v>46</v>
      </c>
      <c r="E127" s="2">
        <v>8</v>
      </c>
    </row>
    <row r="128" spans="1:5" x14ac:dyDescent="0.25">
      <c r="A128" s="2">
        <v>15</v>
      </c>
      <c r="B128" s="2" t="s">
        <v>48</v>
      </c>
      <c r="C128" s="2">
        <v>0</v>
      </c>
      <c r="D128" s="2" t="s">
        <v>46</v>
      </c>
      <c r="E128" s="2">
        <v>8</v>
      </c>
    </row>
    <row r="129" spans="1:5" x14ac:dyDescent="0.25">
      <c r="A129" s="2">
        <v>16</v>
      </c>
      <c r="B129" s="2" t="s">
        <v>49</v>
      </c>
      <c r="C129" s="2">
        <v>0</v>
      </c>
      <c r="D129" s="2" t="s">
        <v>46</v>
      </c>
      <c r="E129" s="2">
        <v>8</v>
      </c>
    </row>
    <row r="130" spans="1:5" x14ac:dyDescent="0.25">
      <c r="A130" s="2">
        <v>1</v>
      </c>
      <c r="B130" s="2" t="s">
        <v>38</v>
      </c>
      <c r="C130" s="2">
        <v>193</v>
      </c>
      <c r="D130" s="2" t="s">
        <v>91</v>
      </c>
      <c r="E130" s="2">
        <v>9</v>
      </c>
    </row>
    <row r="131" spans="1:5" x14ac:dyDescent="0.25">
      <c r="A131" s="2">
        <v>2</v>
      </c>
      <c r="B131" s="2" t="s">
        <v>39</v>
      </c>
      <c r="C131" s="2">
        <v>37</v>
      </c>
      <c r="D131" s="2" t="s">
        <v>91</v>
      </c>
      <c r="E131" s="2">
        <v>9</v>
      </c>
    </row>
    <row r="132" spans="1:5" x14ac:dyDescent="0.25">
      <c r="A132" s="2">
        <v>3</v>
      </c>
      <c r="B132" s="2" t="s">
        <v>40</v>
      </c>
      <c r="C132" s="2">
        <v>13</v>
      </c>
      <c r="D132" s="2" t="s">
        <v>91</v>
      </c>
      <c r="E132" s="2">
        <v>9</v>
      </c>
    </row>
    <row r="133" spans="1:5" x14ac:dyDescent="0.25">
      <c r="A133" s="2">
        <v>4</v>
      </c>
      <c r="B133" s="2" t="s">
        <v>41</v>
      </c>
      <c r="C133" s="2">
        <v>0</v>
      </c>
      <c r="D133" s="2" t="s">
        <v>91</v>
      </c>
      <c r="E133" s="2">
        <v>9</v>
      </c>
    </row>
    <row r="134" spans="1:5" x14ac:dyDescent="0.25">
      <c r="A134" s="2">
        <v>5</v>
      </c>
      <c r="B134" s="2" t="s">
        <v>42</v>
      </c>
      <c r="C134" s="2">
        <v>0</v>
      </c>
      <c r="D134" s="2" t="s">
        <v>91</v>
      </c>
      <c r="E134" s="2">
        <v>9</v>
      </c>
    </row>
    <row r="135" spans="1:5" x14ac:dyDescent="0.25">
      <c r="A135" s="2">
        <v>6</v>
      </c>
      <c r="B135" s="2" t="s">
        <v>50</v>
      </c>
      <c r="C135" s="2">
        <v>0</v>
      </c>
      <c r="D135" s="2" t="s">
        <v>91</v>
      </c>
      <c r="E135" s="2">
        <v>9</v>
      </c>
    </row>
    <row r="136" spans="1:5" x14ac:dyDescent="0.25">
      <c r="A136" s="2">
        <v>7</v>
      </c>
      <c r="B136" s="2" t="s">
        <v>125</v>
      </c>
      <c r="C136" s="2">
        <v>0</v>
      </c>
      <c r="D136" s="2" t="s">
        <v>91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3</v>
      </c>
      <c r="D137" s="2" t="s">
        <v>91</v>
      </c>
      <c r="E137" s="2">
        <v>9</v>
      </c>
    </row>
    <row r="138" spans="1:5" x14ac:dyDescent="0.25">
      <c r="A138" s="2">
        <v>9</v>
      </c>
      <c r="B138" s="2" t="s">
        <v>43</v>
      </c>
      <c r="C138" s="2">
        <v>1</v>
      </c>
      <c r="D138" s="2" t="s">
        <v>91</v>
      </c>
      <c r="E138" s="2">
        <v>9</v>
      </c>
    </row>
    <row r="139" spans="1:5" x14ac:dyDescent="0.25">
      <c r="A139" s="2">
        <v>10</v>
      </c>
      <c r="B139" s="2" t="s">
        <v>44</v>
      </c>
      <c r="C139" s="2">
        <v>3</v>
      </c>
      <c r="D139" s="2" t="s">
        <v>91</v>
      </c>
      <c r="E139" s="2">
        <v>9</v>
      </c>
    </row>
    <row r="140" spans="1:5" x14ac:dyDescent="0.25">
      <c r="A140" s="2">
        <v>11</v>
      </c>
      <c r="B140" s="2" t="s">
        <v>45</v>
      </c>
      <c r="C140" s="2">
        <v>83</v>
      </c>
      <c r="D140" s="2" t="s">
        <v>91</v>
      </c>
      <c r="E140" s="2">
        <v>9</v>
      </c>
    </row>
    <row r="141" spans="1:5" x14ac:dyDescent="0.25">
      <c r="A141" s="2">
        <v>12</v>
      </c>
      <c r="B141" s="2" t="s">
        <v>46</v>
      </c>
      <c r="C141" s="2">
        <v>0</v>
      </c>
      <c r="D141" s="2" t="s">
        <v>91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91</v>
      </c>
      <c r="E142" s="2">
        <v>9</v>
      </c>
    </row>
    <row r="143" spans="1:5" x14ac:dyDescent="0.25">
      <c r="A143" s="2">
        <v>14</v>
      </c>
      <c r="B143" s="2" t="s">
        <v>47</v>
      </c>
      <c r="C143" s="2">
        <v>2</v>
      </c>
      <c r="D143" s="2" t="s">
        <v>91</v>
      </c>
      <c r="E143" s="2">
        <v>9</v>
      </c>
    </row>
    <row r="144" spans="1:5" x14ac:dyDescent="0.25">
      <c r="A144" s="2">
        <v>15</v>
      </c>
      <c r="B144" s="2" t="s">
        <v>48</v>
      </c>
      <c r="C144" s="2">
        <v>1</v>
      </c>
      <c r="D144" s="2" t="s">
        <v>91</v>
      </c>
      <c r="E144" s="2">
        <v>9</v>
      </c>
    </row>
    <row r="145" spans="1:5" x14ac:dyDescent="0.25">
      <c r="A145" s="2">
        <v>16</v>
      </c>
      <c r="B145" s="2" t="s">
        <v>49</v>
      </c>
      <c r="C145" s="2">
        <v>6</v>
      </c>
      <c r="D145" s="2" t="s">
        <v>91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104</v>
      </c>
      <c r="B1" t="s">
        <v>109</v>
      </c>
      <c r="C1" t="s">
        <v>2</v>
      </c>
      <c r="D1" t="s">
        <v>119</v>
      </c>
    </row>
    <row r="2" spans="1:4" x14ac:dyDescent="0.25">
      <c r="A2">
        <v>1</v>
      </c>
      <c r="B2">
        <v>16</v>
      </c>
      <c r="C2" t="s">
        <v>93</v>
      </c>
      <c r="D2" t="s">
        <v>3</v>
      </c>
    </row>
    <row r="3" spans="1:4" x14ac:dyDescent="0.25">
      <c r="A3">
        <v>2</v>
      </c>
      <c r="B3">
        <v>8</v>
      </c>
      <c r="C3" t="s">
        <v>93</v>
      </c>
      <c r="D3" t="s">
        <v>94</v>
      </c>
    </row>
    <row r="4" spans="1:4" x14ac:dyDescent="0.25">
      <c r="A4">
        <v>3</v>
      </c>
      <c r="B4">
        <v>1</v>
      </c>
      <c r="C4" t="s">
        <v>93</v>
      </c>
      <c r="D4" t="s">
        <v>95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104</v>
      </c>
      <c r="B1" t="s">
        <v>143</v>
      </c>
      <c r="C1" t="s">
        <v>109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88</v>
      </c>
      <c r="C5">
        <v>97</v>
      </c>
    </row>
    <row r="6" spans="1:3" x14ac:dyDescent="0.25">
      <c r="A6">
        <v>5</v>
      </c>
      <c r="B6" t="s">
        <v>89</v>
      </c>
      <c r="C6">
        <v>0</v>
      </c>
    </row>
    <row r="7" spans="1:3" x14ac:dyDescent="0.25">
      <c r="A7">
        <v>6</v>
      </c>
      <c r="B7" t="s">
        <v>144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90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104</v>
      </c>
      <c r="B1" t="s">
        <v>139</v>
      </c>
      <c r="C1" t="s">
        <v>34</v>
      </c>
      <c r="D1" t="s">
        <v>140</v>
      </c>
    </row>
    <row r="2" spans="1:4" x14ac:dyDescent="0.25">
      <c r="A2">
        <v>1</v>
      </c>
      <c r="B2" t="s">
        <v>141</v>
      </c>
      <c r="C2">
        <v>9976</v>
      </c>
      <c r="D2">
        <v>9349</v>
      </c>
    </row>
    <row r="3" spans="1:4" x14ac:dyDescent="0.25">
      <c r="A3">
        <v>2</v>
      </c>
      <c r="B3" t="s">
        <v>142</v>
      </c>
      <c r="C3">
        <v>352</v>
      </c>
      <c r="D3">
        <v>404</v>
      </c>
    </row>
    <row r="4" spans="1:4" x14ac:dyDescent="0.25">
      <c r="A4">
        <v>3</v>
      </c>
      <c r="B4" t="s">
        <v>21</v>
      </c>
      <c r="C4">
        <v>148</v>
      </c>
      <c r="D4">
        <v>161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104</v>
      </c>
      <c r="B1" t="s">
        <v>105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</row>
    <row r="2" spans="1:7" x14ac:dyDescent="0.25">
      <c r="A2">
        <v>1</v>
      </c>
      <c r="B2" t="s">
        <v>136</v>
      </c>
      <c r="C2" t="s">
        <v>35</v>
      </c>
      <c r="D2" t="s">
        <v>34</v>
      </c>
      <c r="E2">
        <v>1</v>
      </c>
      <c r="F2">
        <v>46</v>
      </c>
      <c r="G2">
        <v>1</v>
      </c>
    </row>
    <row r="3" spans="1:7" x14ac:dyDescent="0.25">
      <c r="A3">
        <v>2</v>
      </c>
      <c r="B3" t="s">
        <v>135</v>
      </c>
      <c r="C3" t="s">
        <v>35</v>
      </c>
      <c r="D3" t="s">
        <v>34</v>
      </c>
      <c r="E3">
        <v>1</v>
      </c>
      <c r="F3">
        <v>22</v>
      </c>
      <c r="G3">
        <v>1</v>
      </c>
    </row>
    <row r="4" spans="1:7" x14ac:dyDescent="0.25">
      <c r="A4">
        <v>3</v>
      </c>
      <c r="B4" t="s">
        <v>151</v>
      </c>
      <c r="C4" t="s">
        <v>35</v>
      </c>
      <c r="D4" t="s">
        <v>34</v>
      </c>
      <c r="E4">
        <v>1</v>
      </c>
      <c r="F4">
        <v>7</v>
      </c>
      <c r="G4">
        <v>1</v>
      </c>
    </row>
    <row r="5" spans="1:7" x14ac:dyDescent="0.25">
      <c r="A5">
        <v>4</v>
      </c>
      <c r="B5" t="s">
        <v>166</v>
      </c>
      <c r="C5" t="s">
        <v>35</v>
      </c>
      <c r="D5" t="s">
        <v>34</v>
      </c>
      <c r="E5">
        <v>1</v>
      </c>
      <c r="F5">
        <v>2</v>
      </c>
      <c r="G5">
        <v>1</v>
      </c>
    </row>
    <row r="6" spans="1:7" x14ac:dyDescent="0.25">
      <c r="A6">
        <v>5</v>
      </c>
      <c r="B6" t="s">
        <v>167</v>
      </c>
      <c r="C6" t="s">
        <v>35</v>
      </c>
      <c r="D6" t="s">
        <v>34</v>
      </c>
      <c r="E6">
        <v>1</v>
      </c>
      <c r="F6">
        <v>6</v>
      </c>
      <c r="G6">
        <v>1</v>
      </c>
    </row>
    <row r="7" spans="1:7" x14ac:dyDescent="0.25">
      <c r="A7">
        <v>6</v>
      </c>
      <c r="B7" t="s">
        <v>111</v>
      </c>
      <c r="C7" t="s">
        <v>35</v>
      </c>
      <c r="D7" t="s">
        <v>34</v>
      </c>
      <c r="E7">
        <v>1</v>
      </c>
      <c r="F7">
        <v>30</v>
      </c>
      <c r="G7">
        <v>1</v>
      </c>
    </row>
    <row r="8" spans="1:7" x14ac:dyDescent="0.25">
      <c r="A8">
        <v>1</v>
      </c>
      <c r="B8" t="s">
        <v>136</v>
      </c>
      <c r="C8" t="s">
        <v>35</v>
      </c>
      <c r="D8" t="s">
        <v>10</v>
      </c>
      <c r="E8">
        <v>2</v>
      </c>
      <c r="F8">
        <v>138</v>
      </c>
      <c r="G8">
        <v>1</v>
      </c>
    </row>
    <row r="9" spans="1:7" x14ac:dyDescent="0.25">
      <c r="A9">
        <v>2</v>
      </c>
      <c r="B9" t="s">
        <v>135</v>
      </c>
      <c r="C9" t="s">
        <v>35</v>
      </c>
      <c r="D9" t="s">
        <v>10</v>
      </c>
      <c r="E9">
        <v>2</v>
      </c>
      <c r="F9">
        <v>29</v>
      </c>
      <c r="G9">
        <v>1</v>
      </c>
    </row>
    <row r="10" spans="1:7" x14ac:dyDescent="0.25">
      <c r="A10">
        <v>3</v>
      </c>
      <c r="B10" t="s">
        <v>151</v>
      </c>
      <c r="C10" t="s">
        <v>35</v>
      </c>
      <c r="D10" t="s">
        <v>10</v>
      </c>
      <c r="E10">
        <v>2</v>
      </c>
      <c r="F10">
        <v>7</v>
      </c>
      <c r="G10">
        <v>1</v>
      </c>
    </row>
    <row r="11" spans="1:7" x14ac:dyDescent="0.25">
      <c r="A11">
        <v>4</v>
      </c>
      <c r="B11" t="s">
        <v>166</v>
      </c>
      <c r="C11" t="s">
        <v>35</v>
      </c>
      <c r="D11" t="s">
        <v>10</v>
      </c>
      <c r="E11">
        <v>2</v>
      </c>
      <c r="F11">
        <v>2</v>
      </c>
      <c r="G11">
        <v>1</v>
      </c>
    </row>
    <row r="12" spans="1:7" x14ac:dyDescent="0.25">
      <c r="A12">
        <v>5</v>
      </c>
      <c r="B12" t="s">
        <v>167</v>
      </c>
      <c r="C12" t="s">
        <v>35</v>
      </c>
      <c r="D12" t="s">
        <v>10</v>
      </c>
      <c r="E12">
        <v>2</v>
      </c>
      <c r="F12">
        <v>9</v>
      </c>
      <c r="G12">
        <v>1</v>
      </c>
    </row>
    <row r="13" spans="1:7" x14ac:dyDescent="0.25">
      <c r="A13">
        <v>6</v>
      </c>
      <c r="B13" t="s">
        <v>111</v>
      </c>
      <c r="C13" t="s">
        <v>35</v>
      </c>
      <c r="D13" t="s">
        <v>10</v>
      </c>
      <c r="E13">
        <v>2</v>
      </c>
      <c r="F13">
        <v>34</v>
      </c>
      <c r="G13">
        <v>1</v>
      </c>
    </row>
    <row r="14" spans="1:7" x14ac:dyDescent="0.25">
      <c r="A14">
        <v>1</v>
      </c>
      <c r="B14" t="s">
        <v>136</v>
      </c>
      <c r="C14" t="s">
        <v>60</v>
      </c>
      <c r="D14" t="s">
        <v>34</v>
      </c>
      <c r="E14">
        <v>1</v>
      </c>
      <c r="F14">
        <v>65</v>
      </c>
      <c r="G14">
        <v>2</v>
      </c>
    </row>
    <row r="15" spans="1:7" x14ac:dyDescent="0.25">
      <c r="A15">
        <v>2</v>
      </c>
      <c r="B15" t="s">
        <v>135</v>
      </c>
      <c r="C15" s="2" t="s">
        <v>60</v>
      </c>
      <c r="D15" t="s">
        <v>34</v>
      </c>
      <c r="E15">
        <v>1</v>
      </c>
      <c r="F15" s="2">
        <v>28</v>
      </c>
      <c r="G15">
        <v>2</v>
      </c>
    </row>
    <row r="16" spans="1:7" x14ac:dyDescent="0.25">
      <c r="A16">
        <v>3</v>
      </c>
      <c r="B16" t="s">
        <v>151</v>
      </c>
      <c r="C16" s="2" t="s">
        <v>60</v>
      </c>
      <c r="D16" t="s">
        <v>34</v>
      </c>
      <c r="E16">
        <v>1</v>
      </c>
      <c r="F16" s="2">
        <v>9</v>
      </c>
      <c r="G16">
        <v>2</v>
      </c>
    </row>
    <row r="17" spans="1:7" x14ac:dyDescent="0.25">
      <c r="A17">
        <v>4</v>
      </c>
      <c r="B17" t="s">
        <v>166</v>
      </c>
      <c r="C17" s="2" t="s">
        <v>60</v>
      </c>
      <c r="D17" t="s">
        <v>34</v>
      </c>
      <c r="E17">
        <v>1</v>
      </c>
      <c r="F17" s="2">
        <v>3</v>
      </c>
      <c r="G17">
        <v>2</v>
      </c>
    </row>
    <row r="18" spans="1:7" x14ac:dyDescent="0.25">
      <c r="A18">
        <v>5</v>
      </c>
      <c r="B18" t="s">
        <v>167</v>
      </c>
      <c r="C18" s="2" t="s">
        <v>60</v>
      </c>
      <c r="D18" t="s">
        <v>34</v>
      </c>
      <c r="E18">
        <v>1</v>
      </c>
      <c r="F18" s="2">
        <v>7</v>
      </c>
      <c r="G18">
        <v>2</v>
      </c>
    </row>
    <row r="19" spans="1:7" x14ac:dyDescent="0.25">
      <c r="A19">
        <v>6</v>
      </c>
      <c r="B19" t="s">
        <v>111</v>
      </c>
      <c r="C19" s="2" t="s">
        <v>60</v>
      </c>
      <c r="D19" t="s">
        <v>34</v>
      </c>
      <c r="E19">
        <v>1</v>
      </c>
      <c r="F19" s="2">
        <v>43</v>
      </c>
      <c r="G19">
        <v>2</v>
      </c>
    </row>
    <row r="20" spans="1:7" x14ac:dyDescent="0.25">
      <c r="A20">
        <v>1</v>
      </c>
      <c r="B20" t="s">
        <v>136</v>
      </c>
      <c r="C20" s="2" t="s">
        <v>60</v>
      </c>
      <c r="D20" t="s">
        <v>10</v>
      </c>
      <c r="E20">
        <v>2</v>
      </c>
      <c r="F20" s="2">
        <v>191</v>
      </c>
      <c r="G20">
        <v>2</v>
      </c>
    </row>
    <row r="21" spans="1:7" x14ac:dyDescent="0.25">
      <c r="A21">
        <v>2</v>
      </c>
      <c r="B21" t="s">
        <v>135</v>
      </c>
      <c r="C21" s="2" t="s">
        <v>60</v>
      </c>
      <c r="D21" t="s">
        <v>10</v>
      </c>
      <c r="E21">
        <v>2</v>
      </c>
      <c r="F21" s="2">
        <v>38</v>
      </c>
      <c r="G21">
        <v>2</v>
      </c>
    </row>
    <row r="22" spans="1:7" x14ac:dyDescent="0.25">
      <c r="A22">
        <v>3</v>
      </c>
      <c r="B22" t="s">
        <v>151</v>
      </c>
      <c r="C22" s="2" t="s">
        <v>60</v>
      </c>
      <c r="D22" t="s">
        <v>10</v>
      </c>
      <c r="E22">
        <v>2</v>
      </c>
      <c r="F22" s="2">
        <v>13</v>
      </c>
      <c r="G22">
        <v>2</v>
      </c>
    </row>
    <row r="23" spans="1:7" x14ac:dyDescent="0.25">
      <c r="A23">
        <v>4</v>
      </c>
      <c r="B23" t="s">
        <v>166</v>
      </c>
      <c r="C23" s="2" t="s">
        <v>60</v>
      </c>
      <c r="D23" t="s">
        <v>10</v>
      </c>
      <c r="E23">
        <v>2</v>
      </c>
      <c r="F23" s="2">
        <v>3</v>
      </c>
      <c r="G23">
        <v>2</v>
      </c>
    </row>
    <row r="24" spans="1:7" x14ac:dyDescent="0.25">
      <c r="A24">
        <v>5</v>
      </c>
      <c r="B24" t="s">
        <v>167</v>
      </c>
      <c r="C24" s="2" t="s">
        <v>60</v>
      </c>
      <c r="D24" t="s">
        <v>10</v>
      </c>
      <c r="E24">
        <v>2</v>
      </c>
      <c r="F24" s="2">
        <v>10</v>
      </c>
      <c r="G24">
        <v>2</v>
      </c>
    </row>
    <row r="25" spans="1:7" x14ac:dyDescent="0.25">
      <c r="A25">
        <v>6</v>
      </c>
      <c r="B25" t="s">
        <v>111</v>
      </c>
      <c r="C25" s="2" t="s">
        <v>60</v>
      </c>
      <c r="D25" t="s">
        <v>10</v>
      </c>
      <c r="E25">
        <v>2</v>
      </c>
      <c r="F25" s="2">
        <v>48</v>
      </c>
      <c r="G25">
        <v>2</v>
      </c>
    </row>
    <row r="26" spans="1:7" x14ac:dyDescent="0.25">
      <c r="A26">
        <v>1</v>
      </c>
      <c r="B26" t="s">
        <v>136</v>
      </c>
      <c r="C26" t="s">
        <v>112</v>
      </c>
      <c r="D26" t="s">
        <v>34</v>
      </c>
      <c r="E26">
        <v>1</v>
      </c>
      <c r="F26">
        <v>7</v>
      </c>
      <c r="G26">
        <v>3</v>
      </c>
    </row>
    <row r="27" spans="1:7" x14ac:dyDescent="0.25">
      <c r="A27">
        <v>2</v>
      </c>
      <c r="B27" t="s">
        <v>135</v>
      </c>
      <c r="C27" t="s">
        <v>112</v>
      </c>
      <c r="D27" t="s">
        <v>34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151</v>
      </c>
      <c r="C28" t="s">
        <v>112</v>
      </c>
      <c r="D28" t="s">
        <v>34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166</v>
      </c>
      <c r="C29" t="s">
        <v>112</v>
      </c>
      <c r="D29" t="s">
        <v>34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167</v>
      </c>
      <c r="C30" t="s">
        <v>112</v>
      </c>
      <c r="D30" t="s">
        <v>34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111</v>
      </c>
      <c r="C31" t="s">
        <v>112</v>
      </c>
      <c r="D31" t="s">
        <v>34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136</v>
      </c>
      <c r="C32" t="s">
        <v>112</v>
      </c>
      <c r="D32" t="s">
        <v>10</v>
      </c>
      <c r="E32">
        <v>2</v>
      </c>
      <c r="F32">
        <v>21</v>
      </c>
      <c r="G32">
        <v>3</v>
      </c>
    </row>
    <row r="33" spans="1:7" x14ac:dyDescent="0.25">
      <c r="A33">
        <v>2</v>
      </c>
      <c r="B33" t="s">
        <v>135</v>
      </c>
      <c r="C33" t="s">
        <v>112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151</v>
      </c>
      <c r="C34" t="s">
        <v>112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166</v>
      </c>
      <c r="C35" t="s">
        <v>112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167</v>
      </c>
      <c r="C36" t="s">
        <v>112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111</v>
      </c>
      <c r="C37" t="s">
        <v>112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104</v>
      </c>
      <c r="B1" t="s">
        <v>105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</row>
    <row r="2" spans="1:7" x14ac:dyDescent="0.25">
      <c r="A2">
        <v>1</v>
      </c>
      <c r="B2" t="s">
        <v>136</v>
      </c>
      <c r="C2" t="s">
        <v>35</v>
      </c>
      <c r="D2" t="s">
        <v>34</v>
      </c>
      <c r="E2">
        <v>1</v>
      </c>
      <c r="F2">
        <v>433</v>
      </c>
      <c r="G2">
        <v>1</v>
      </c>
    </row>
    <row r="3" spans="1:7" x14ac:dyDescent="0.25">
      <c r="A3">
        <v>2</v>
      </c>
      <c r="B3" t="s">
        <v>135</v>
      </c>
      <c r="C3" t="s">
        <v>35</v>
      </c>
      <c r="D3" t="s">
        <v>34</v>
      </c>
      <c r="E3">
        <v>1</v>
      </c>
      <c r="F3">
        <v>133</v>
      </c>
      <c r="G3">
        <v>1</v>
      </c>
    </row>
    <row r="4" spans="1:7" x14ac:dyDescent="0.25">
      <c r="A4">
        <v>3</v>
      </c>
      <c r="B4" t="s">
        <v>151</v>
      </c>
      <c r="C4" t="s">
        <v>35</v>
      </c>
      <c r="D4" t="s">
        <v>34</v>
      </c>
      <c r="E4">
        <v>1</v>
      </c>
      <c r="F4">
        <v>23</v>
      </c>
      <c r="G4">
        <v>1</v>
      </c>
    </row>
    <row r="5" spans="1:7" x14ac:dyDescent="0.25">
      <c r="A5">
        <v>4</v>
      </c>
      <c r="B5" t="s">
        <v>166</v>
      </c>
      <c r="C5" t="s">
        <v>35</v>
      </c>
      <c r="D5" t="s">
        <v>34</v>
      </c>
      <c r="E5">
        <v>1</v>
      </c>
      <c r="F5">
        <v>18</v>
      </c>
      <c r="G5">
        <v>1</v>
      </c>
    </row>
    <row r="6" spans="1:7" x14ac:dyDescent="0.25">
      <c r="A6">
        <v>5</v>
      </c>
      <c r="B6" t="s">
        <v>167</v>
      </c>
      <c r="C6" t="s">
        <v>35</v>
      </c>
      <c r="D6" t="s">
        <v>34</v>
      </c>
      <c r="E6">
        <v>1</v>
      </c>
      <c r="F6">
        <v>42</v>
      </c>
      <c r="G6">
        <v>1</v>
      </c>
    </row>
    <row r="7" spans="1:7" x14ac:dyDescent="0.25">
      <c r="A7">
        <v>6</v>
      </c>
      <c r="B7" t="s">
        <v>111</v>
      </c>
      <c r="C7" t="s">
        <v>35</v>
      </c>
      <c r="D7" t="s">
        <v>34</v>
      </c>
      <c r="E7">
        <v>1</v>
      </c>
      <c r="F7">
        <v>245</v>
      </c>
      <c r="G7">
        <v>1</v>
      </c>
    </row>
    <row r="8" spans="1:7" x14ac:dyDescent="0.25">
      <c r="A8">
        <v>1</v>
      </c>
      <c r="B8" t="s">
        <v>136</v>
      </c>
      <c r="C8" t="s">
        <v>35</v>
      </c>
      <c r="D8" t="s">
        <v>10</v>
      </c>
      <c r="E8">
        <v>2</v>
      </c>
      <c r="F8">
        <v>1235</v>
      </c>
      <c r="G8">
        <v>1</v>
      </c>
    </row>
    <row r="9" spans="1:7" x14ac:dyDescent="0.25">
      <c r="A9">
        <v>2</v>
      </c>
      <c r="B9" t="s">
        <v>135</v>
      </c>
      <c r="C9" t="s">
        <v>35</v>
      </c>
      <c r="D9" t="s">
        <v>10</v>
      </c>
      <c r="E9">
        <v>2</v>
      </c>
      <c r="F9">
        <v>174</v>
      </c>
      <c r="G9">
        <v>1</v>
      </c>
    </row>
    <row r="10" spans="1:7" x14ac:dyDescent="0.25">
      <c r="A10">
        <v>3</v>
      </c>
      <c r="B10" t="s">
        <v>151</v>
      </c>
      <c r="C10" t="s">
        <v>35</v>
      </c>
      <c r="D10" t="s">
        <v>10</v>
      </c>
      <c r="E10">
        <v>2</v>
      </c>
      <c r="F10">
        <v>45</v>
      </c>
      <c r="G10">
        <v>1</v>
      </c>
    </row>
    <row r="11" spans="1:7" x14ac:dyDescent="0.25">
      <c r="A11">
        <v>4</v>
      </c>
      <c r="B11" t="s">
        <v>166</v>
      </c>
      <c r="C11" t="s">
        <v>35</v>
      </c>
      <c r="D11" t="s">
        <v>10</v>
      </c>
      <c r="E11">
        <v>2</v>
      </c>
      <c r="F11">
        <v>32</v>
      </c>
      <c r="G11">
        <v>1</v>
      </c>
    </row>
    <row r="12" spans="1:7" x14ac:dyDescent="0.25">
      <c r="A12">
        <v>5</v>
      </c>
      <c r="B12" t="s">
        <v>167</v>
      </c>
      <c r="C12" t="s">
        <v>35</v>
      </c>
      <c r="D12" t="s">
        <v>10</v>
      </c>
      <c r="E12">
        <v>2</v>
      </c>
      <c r="F12">
        <v>55</v>
      </c>
      <c r="G12">
        <v>1</v>
      </c>
    </row>
    <row r="13" spans="1:7" x14ac:dyDescent="0.25">
      <c r="A13">
        <v>6</v>
      </c>
      <c r="B13" t="s">
        <v>111</v>
      </c>
      <c r="C13" t="s">
        <v>35</v>
      </c>
      <c r="D13" t="s">
        <v>10</v>
      </c>
      <c r="E13">
        <v>2</v>
      </c>
      <c r="F13">
        <v>312</v>
      </c>
      <c r="G13">
        <v>1</v>
      </c>
    </row>
    <row r="14" spans="1:7" x14ac:dyDescent="0.25">
      <c r="A14">
        <v>1</v>
      </c>
      <c r="B14" t="s">
        <v>136</v>
      </c>
      <c r="C14" t="s">
        <v>60</v>
      </c>
      <c r="D14" t="s">
        <v>34</v>
      </c>
      <c r="E14">
        <v>1</v>
      </c>
      <c r="F14">
        <v>679</v>
      </c>
      <c r="G14">
        <v>2</v>
      </c>
    </row>
    <row r="15" spans="1:7" x14ac:dyDescent="0.25">
      <c r="A15">
        <v>2</v>
      </c>
      <c r="B15" t="s">
        <v>135</v>
      </c>
      <c r="C15" s="2" t="s">
        <v>60</v>
      </c>
      <c r="D15" t="s">
        <v>34</v>
      </c>
      <c r="E15">
        <v>1</v>
      </c>
      <c r="F15" s="2">
        <v>226</v>
      </c>
      <c r="G15">
        <v>2</v>
      </c>
    </row>
    <row r="16" spans="1:7" x14ac:dyDescent="0.25">
      <c r="A16">
        <v>3</v>
      </c>
      <c r="B16" t="s">
        <v>151</v>
      </c>
      <c r="C16" s="2" t="s">
        <v>60</v>
      </c>
      <c r="D16" t="s">
        <v>34</v>
      </c>
      <c r="E16">
        <v>1</v>
      </c>
      <c r="F16" s="2">
        <v>49</v>
      </c>
      <c r="G16">
        <v>2</v>
      </c>
    </row>
    <row r="17" spans="1:7" x14ac:dyDescent="0.25">
      <c r="A17">
        <v>4</v>
      </c>
      <c r="B17" t="s">
        <v>166</v>
      </c>
      <c r="C17" s="2" t="s">
        <v>60</v>
      </c>
      <c r="D17" t="s">
        <v>34</v>
      </c>
      <c r="E17">
        <v>1</v>
      </c>
      <c r="F17" s="2">
        <v>31</v>
      </c>
      <c r="G17">
        <v>2</v>
      </c>
    </row>
    <row r="18" spans="1:7" x14ac:dyDescent="0.25">
      <c r="A18">
        <v>5</v>
      </c>
      <c r="B18" t="s">
        <v>167</v>
      </c>
      <c r="C18" s="2" t="s">
        <v>60</v>
      </c>
      <c r="D18" t="s">
        <v>34</v>
      </c>
      <c r="E18">
        <v>1</v>
      </c>
      <c r="F18" s="2">
        <v>44</v>
      </c>
      <c r="G18">
        <v>2</v>
      </c>
    </row>
    <row r="19" spans="1:7" x14ac:dyDescent="0.25">
      <c r="A19">
        <v>6</v>
      </c>
      <c r="B19" t="s">
        <v>111</v>
      </c>
      <c r="C19" s="2" t="s">
        <v>60</v>
      </c>
      <c r="D19" t="s">
        <v>34</v>
      </c>
      <c r="E19">
        <v>1</v>
      </c>
      <c r="F19" s="2">
        <v>335</v>
      </c>
      <c r="G19">
        <v>2</v>
      </c>
    </row>
    <row r="20" spans="1:7" x14ac:dyDescent="0.25">
      <c r="A20">
        <v>1</v>
      </c>
      <c r="B20" t="s">
        <v>136</v>
      </c>
      <c r="C20" s="2" t="s">
        <v>60</v>
      </c>
      <c r="D20" t="s">
        <v>10</v>
      </c>
      <c r="E20">
        <v>2</v>
      </c>
      <c r="F20" s="2">
        <v>1933</v>
      </c>
      <c r="G20">
        <v>2</v>
      </c>
    </row>
    <row r="21" spans="1:7" x14ac:dyDescent="0.25">
      <c r="A21">
        <v>2</v>
      </c>
      <c r="B21" t="s">
        <v>135</v>
      </c>
      <c r="C21" s="2" t="s">
        <v>60</v>
      </c>
      <c r="D21" t="s">
        <v>10</v>
      </c>
      <c r="E21">
        <v>2</v>
      </c>
      <c r="F21" s="2">
        <v>324</v>
      </c>
      <c r="G21">
        <v>2</v>
      </c>
    </row>
    <row r="22" spans="1:7" x14ac:dyDescent="0.25">
      <c r="A22">
        <v>3</v>
      </c>
      <c r="B22" t="s">
        <v>151</v>
      </c>
      <c r="C22" s="2" t="s">
        <v>60</v>
      </c>
      <c r="D22" t="s">
        <v>10</v>
      </c>
      <c r="E22">
        <v>2</v>
      </c>
      <c r="F22" s="2">
        <v>128</v>
      </c>
      <c r="G22">
        <v>2</v>
      </c>
    </row>
    <row r="23" spans="1:7" x14ac:dyDescent="0.25">
      <c r="A23">
        <v>4</v>
      </c>
      <c r="B23" t="s">
        <v>166</v>
      </c>
      <c r="C23" s="2" t="s">
        <v>60</v>
      </c>
      <c r="D23" t="s">
        <v>10</v>
      </c>
      <c r="E23">
        <v>2</v>
      </c>
      <c r="F23" s="2">
        <v>58</v>
      </c>
      <c r="G23">
        <v>2</v>
      </c>
    </row>
    <row r="24" spans="1:7" x14ac:dyDescent="0.25">
      <c r="A24">
        <v>5</v>
      </c>
      <c r="B24" t="s">
        <v>167</v>
      </c>
      <c r="C24" s="2" t="s">
        <v>60</v>
      </c>
      <c r="D24" t="s">
        <v>10</v>
      </c>
      <c r="E24">
        <v>2</v>
      </c>
      <c r="F24" s="2">
        <v>57</v>
      </c>
      <c r="G24">
        <v>2</v>
      </c>
    </row>
    <row r="25" spans="1:7" x14ac:dyDescent="0.25">
      <c r="A25">
        <v>6</v>
      </c>
      <c r="B25" t="s">
        <v>111</v>
      </c>
      <c r="C25" s="2" t="s">
        <v>60</v>
      </c>
      <c r="D25" t="s">
        <v>10</v>
      </c>
      <c r="E25">
        <v>2</v>
      </c>
      <c r="F25" s="2">
        <v>438</v>
      </c>
      <c r="G25">
        <v>2</v>
      </c>
    </row>
    <row r="26" spans="1:7" x14ac:dyDescent="0.25">
      <c r="A26">
        <v>1</v>
      </c>
      <c r="B26" t="s">
        <v>136</v>
      </c>
      <c r="C26" t="s">
        <v>112</v>
      </c>
      <c r="D26" t="s">
        <v>34</v>
      </c>
      <c r="E26">
        <v>1</v>
      </c>
      <c r="F26">
        <v>45</v>
      </c>
      <c r="G26">
        <v>3</v>
      </c>
    </row>
    <row r="27" spans="1:7" x14ac:dyDescent="0.25">
      <c r="A27">
        <v>2</v>
      </c>
      <c r="B27" t="s">
        <v>135</v>
      </c>
      <c r="C27" t="s">
        <v>112</v>
      </c>
      <c r="D27" t="s">
        <v>34</v>
      </c>
      <c r="E27">
        <v>1</v>
      </c>
      <c r="F27">
        <v>6</v>
      </c>
      <c r="G27">
        <v>3</v>
      </c>
    </row>
    <row r="28" spans="1:7" x14ac:dyDescent="0.25">
      <c r="A28">
        <v>3</v>
      </c>
      <c r="B28" t="s">
        <v>151</v>
      </c>
      <c r="C28" t="s">
        <v>112</v>
      </c>
      <c r="D28" t="s">
        <v>34</v>
      </c>
      <c r="E28">
        <v>1</v>
      </c>
      <c r="F28">
        <v>2</v>
      </c>
      <c r="G28">
        <v>3</v>
      </c>
    </row>
    <row r="29" spans="1:7" x14ac:dyDescent="0.25">
      <c r="A29">
        <v>4</v>
      </c>
      <c r="B29" t="s">
        <v>166</v>
      </c>
      <c r="C29" t="s">
        <v>112</v>
      </c>
      <c r="D29" t="s">
        <v>34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167</v>
      </c>
      <c r="C30" t="s">
        <v>112</v>
      </c>
      <c r="D30" t="s">
        <v>34</v>
      </c>
      <c r="E30">
        <v>1</v>
      </c>
      <c r="F30">
        <v>2</v>
      </c>
      <c r="G30">
        <v>3</v>
      </c>
    </row>
    <row r="31" spans="1:7" x14ac:dyDescent="0.25">
      <c r="A31">
        <v>6</v>
      </c>
      <c r="B31" t="s">
        <v>111</v>
      </c>
      <c r="C31" t="s">
        <v>112</v>
      </c>
      <c r="D31" t="s">
        <v>34</v>
      </c>
      <c r="E31">
        <v>1</v>
      </c>
      <c r="F31">
        <v>12</v>
      </c>
      <c r="G31">
        <v>3</v>
      </c>
    </row>
    <row r="32" spans="1:7" x14ac:dyDescent="0.25">
      <c r="A32">
        <v>1</v>
      </c>
      <c r="B32" t="s">
        <v>136</v>
      </c>
      <c r="C32" t="s">
        <v>112</v>
      </c>
      <c r="D32" t="s">
        <v>10</v>
      </c>
      <c r="E32">
        <v>2</v>
      </c>
      <c r="F32">
        <v>129</v>
      </c>
      <c r="G32">
        <v>3</v>
      </c>
    </row>
    <row r="33" spans="1:7" x14ac:dyDescent="0.25">
      <c r="A33">
        <v>2</v>
      </c>
      <c r="B33" t="s">
        <v>135</v>
      </c>
      <c r="C33" t="s">
        <v>112</v>
      </c>
      <c r="D33" t="s">
        <v>10</v>
      </c>
      <c r="E33">
        <v>2</v>
      </c>
      <c r="F33">
        <v>6</v>
      </c>
      <c r="G33">
        <v>3</v>
      </c>
    </row>
    <row r="34" spans="1:7" x14ac:dyDescent="0.25">
      <c r="A34">
        <v>3</v>
      </c>
      <c r="B34" t="s">
        <v>151</v>
      </c>
      <c r="C34" t="s">
        <v>112</v>
      </c>
      <c r="D34" t="s">
        <v>10</v>
      </c>
      <c r="E34">
        <v>2</v>
      </c>
      <c r="F34">
        <v>6</v>
      </c>
      <c r="G34">
        <v>3</v>
      </c>
    </row>
    <row r="35" spans="1:7" x14ac:dyDescent="0.25">
      <c r="A35">
        <v>4</v>
      </c>
      <c r="B35" t="s">
        <v>166</v>
      </c>
      <c r="C35" t="s">
        <v>112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167</v>
      </c>
      <c r="C36" t="s">
        <v>112</v>
      </c>
      <c r="D36" t="s">
        <v>10</v>
      </c>
      <c r="E36">
        <v>2</v>
      </c>
      <c r="F36">
        <v>4</v>
      </c>
      <c r="G36">
        <v>3</v>
      </c>
    </row>
    <row r="37" spans="1:7" x14ac:dyDescent="0.25">
      <c r="A37">
        <v>6</v>
      </c>
      <c r="B37" t="s">
        <v>111</v>
      </c>
      <c r="C37" t="s">
        <v>112</v>
      </c>
      <c r="D37" t="s">
        <v>10</v>
      </c>
      <c r="E37">
        <v>2</v>
      </c>
      <c r="F37">
        <v>15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104</v>
      </c>
      <c r="B1" t="s">
        <v>0</v>
      </c>
      <c r="C1" t="s">
        <v>62</v>
      </c>
      <c r="D1" t="s">
        <v>113</v>
      </c>
      <c r="E1" t="s">
        <v>59</v>
      </c>
    </row>
    <row r="2" spans="1:5" x14ac:dyDescent="0.25">
      <c r="A2">
        <v>1</v>
      </c>
      <c r="B2" t="s">
        <v>137</v>
      </c>
      <c r="C2">
        <v>1615</v>
      </c>
      <c r="D2">
        <v>1496</v>
      </c>
      <c r="E2">
        <v>529</v>
      </c>
    </row>
    <row r="3" spans="1:5" x14ac:dyDescent="0.25">
      <c r="A3">
        <v>2</v>
      </c>
      <c r="B3" t="s">
        <v>138</v>
      </c>
      <c r="C3">
        <v>1123</v>
      </c>
      <c r="D3">
        <v>842</v>
      </c>
      <c r="E3">
        <v>25</v>
      </c>
    </row>
    <row r="4" spans="1:5" x14ac:dyDescent="0.25">
      <c r="A4">
        <v>3</v>
      </c>
      <c r="B4" t="s">
        <v>168</v>
      </c>
      <c r="C4">
        <v>127</v>
      </c>
      <c r="D4">
        <v>129</v>
      </c>
      <c r="E4">
        <v>42</v>
      </c>
    </row>
    <row r="5" spans="1:5" x14ac:dyDescent="0.25">
      <c r="A5" s="2">
        <v>4</v>
      </c>
      <c r="B5" s="2" t="s">
        <v>154</v>
      </c>
      <c r="C5" s="2">
        <v>95</v>
      </c>
      <c r="D5" s="2">
        <v>83</v>
      </c>
      <c r="E5" s="2">
        <v>25</v>
      </c>
    </row>
    <row r="6" spans="1:5" x14ac:dyDescent="0.25">
      <c r="A6" s="2">
        <v>5</v>
      </c>
      <c r="B6" s="2" t="s">
        <v>153</v>
      </c>
      <c r="C6" s="2">
        <v>88</v>
      </c>
      <c r="D6" s="2">
        <v>58</v>
      </c>
      <c r="E6" s="2">
        <v>12</v>
      </c>
    </row>
    <row r="7" spans="1:5" x14ac:dyDescent="0.25">
      <c r="A7" s="2">
        <v>6</v>
      </c>
      <c r="B7" s="2" t="s">
        <v>111</v>
      </c>
      <c r="C7" s="2">
        <v>305</v>
      </c>
      <c r="D7" s="2">
        <v>233</v>
      </c>
      <c r="E7" s="2">
        <v>74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104</v>
      </c>
      <c r="B1" t="s">
        <v>0</v>
      </c>
      <c r="C1" t="s">
        <v>64</v>
      </c>
      <c r="D1" t="s">
        <v>113</v>
      </c>
      <c r="E1" t="s">
        <v>59</v>
      </c>
    </row>
    <row r="2" spans="1:5" x14ac:dyDescent="0.25">
      <c r="A2" s="2">
        <v>1</v>
      </c>
      <c r="B2" s="2" t="s">
        <v>137</v>
      </c>
      <c r="C2" s="2">
        <v>45</v>
      </c>
      <c r="D2" s="2">
        <v>28</v>
      </c>
      <c r="E2" s="2">
        <v>15</v>
      </c>
    </row>
    <row r="3" spans="1:5" x14ac:dyDescent="0.25">
      <c r="A3" s="2">
        <v>2</v>
      </c>
      <c r="B3" s="2" t="s">
        <v>138</v>
      </c>
      <c r="C3" s="2">
        <v>16</v>
      </c>
      <c r="D3" s="2">
        <v>3</v>
      </c>
      <c r="E3" s="2">
        <v>1</v>
      </c>
    </row>
    <row r="4" spans="1:5" x14ac:dyDescent="0.25">
      <c r="A4" s="2">
        <v>3</v>
      </c>
      <c r="B4" s="2" t="s">
        <v>169</v>
      </c>
      <c r="C4" s="2">
        <v>14</v>
      </c>
      <c r="D4" s="2">
        <v>2</v>
      </c>
      <c r="E4" s="2">
        <v>0</v>
      </c>
    </row>
    <row r="5" spans="1:5" x14ac:dyDescent="0.25">
      <c r="A5" s="2">
        <v>4</v>
      </c>
      <c r="B5" s="2" t="s">
        <v>170</v>
      </c>
      <c r="C5" s="2">
        <v>11</v>
      </c>
      <c r="D5" s="2">
        <v>7</v>
      </c>
      <c r="E5" s="2">
        <v>1</v>
      </c>
    </row>
    <row r="6" spans="1:5" x14ac:dyDescent="0.25">
      <c r="A6" s="2">
        <v>5</v>
      </c>
      <c r="B6" s="2" t="s">
        <v>155</v>
      </c>
      <c r="C6" s="2">
        <v>10</v>
      </c>
      <c r="D6" s="2">
        <v>1</v>
      </c>
      <c r="E6" s="2">
        <v>1</v>
      </c>
    </row>
    <row r="7" spans="1:5" x14ac:dyDescent="0.25">
      <c r="A7" s="2">
        <v>6</v>
      </c>
      <c r="B7" s="2" t="s">
        <v>111</v>
      </c>
      <c r="C7" s="2">
        <v>44</v>
      </c>
      <c r="D7" s="2">
        <v>17</v>
      </c>
      <c r="E7" s="2">
        <v>13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128</v>
      </c>
      <c r="B1" t="s">
        <v>129</v>
      </c>
      <c r="C1" t="s">
        <v>130</v>
      </c>
    </row>
    <row r="2" spans="1:3" x14ac:dyDescent="0.25">
      <c r="A2" s="1" t="s">
        <v>163</v>
      </c>
      <c r="B2" s="1" t="s">
        <v>164</v>
      </c>
      <c r="C2" s="1" t="s">
        <v>165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109</v>
      </c>
      <c r="B1" t="s">
        <v>127</v>
      </c>
      <c r="C1" t="s">
        <v>119</v>
      </c>
      <c r="D1" t="s">
        <v>104</v>
      </c>
    </row>
    <row r="2" spans="1:4" x14ac:dyDescent="0.25">
      <c r="A2">
        <v>1068</v>
      </c>
      <c r="B2" t="s">
        <v>96</v>
      </c>
      <c r="C2" t="s">
        <v>71</v>
      </c>
      <c r="D2">
        <v>1</v>
      </c>
    </row>
    <row r="3" spans="1:4" x14ac:dyDescent="0.25">
      <c r="A3">
        <v>1</v>
      </c>
      <c r="B3" t="s">
        <v>96</v>
      </c>
      <c r="C3" t="s">
        <v>98</v>
      </c>
      <c r="D3">
        <v>2</v>
      </c>
    </row>
    <row r="4" spans="1:4" x14ac:dyDescent="0.25">
      <c r="A4">
        <v>0</v>
      </c>
      <c r="B4" t="s">
        <v>96</v>
      </c>
      <c r="C4" t="s">
        <v>70</v>
      </c>
      <c r="D4">
        <v>3</v>
      </c>
    </row>
    <row r="5" spans="1:4" x14ac:dyDescent="0.25">
      <c r="A5">
        <v>0</v>
      </c>
      <c r="B5" t="s">
        <v>96</v>
      </c>
      <c r="C5" t="s">
        <v>97</v>
      </c>
      <c r="D5">
        <v>4</v>
      </c>
    </row>
    <row r="6" spans="1:4" x14ac:dyDescent="0.25">
      <c r="A6">
        <v>21</v>
      </c>
      <c r="B6" t="s">
        <v>56</v>
      </c>
      <c r="C6" t="s">
        <v>71</v>
      </c>
      <c r="D6">
        <v>1</v>
      </c>
    </row>
    <row r="7" spans="1:4" x14ac:dyDescent="0.25">
      <c r="A7">
        <v>0</v>
      </c>
      <c r="B7" t="s">
        <v>56</v>
      </c>
      <c r="C7" t="s">
        <v>98</v>
      </c>
      <c r="D7">
        <v>2</v>
      </c>
    </row>
    <row r="8" spans="1:4" x14ac:dyDescent="0.25">
      <c r="A8">
        <v>0</v>
      </c>
      <c r="B8" t="s">
        <v>56</v>
      </c>
      <c r="C8" t="s">
        <v>70</v>
      </c>
      <c r="D8">
        <v>3</v>
      </c>
    </row>
    <row r="9" spans="1:4" x14ac:dyDescent="0.25">
      <c r="A9">
        <v>1</v>
      </c>
      <c r="B9" t="s">
        <v>56</v>
      </c>
      <c r="C9" t="s">
        <v>97</v>
      </c>
      <c r="D9">
        <v>4</v>
      </c>
    </row>
    <row r="10" spans="1:4" x14ac:dyDescent="0.25">
      <c r="A10">
        <v>0</v>
      </c>
      <c r="B10" t="s">
        <v>57</v>
      </c>
      <c r="C10" t="s">
        <v>71</v>
      </c>
      <c r="D10">
        <v>1</v>
      </c>
    </row>
    <row r="11" spans="1:4" x14ac:dyDescent="0.25">
      <c r="A11">
        <v>0</v>
      </c>
      <c r="B11" t="s">
        <v>57</v>
      </c>
      <c r="C11" t="s">
        <v>98</v>
      </c>
      <c r="D11">
        <v>2</v>
      </c>
    </row>
    <row r="12" spans="1:4" x14ac:dyDescent="0.25">
      <c r="A12">
        <v>0</v>
      </c>
      <c r="B12" t="s">
        <v>57</v>
      </c>
      <c r="C12" t="s">
        <v>70</v>
      </c>
      <c r="D12">
        <v>3</v>
      </c>
    </row>
    <row r="13" spans="1:4" x14ac:dyDescent="0.25">
      <c r="A13">
        <v>1</v>
      </c>
      <c r="B13" t="s">
        <v>57</v>
      </c>
      <c r="C13" t="s">
        <v>97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 v.3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2018-10-01T10:03:58Z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